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Distributions Notes" sheetId="1" r:id="rId1"/>
    <sheet name="Distribution-Chart" sheetId="2" r:id="rId2"/>
    <sheet name="SUMMARY" sheetId="3" r:id="rId3"/>
    <sheet name="LFDN" sheetId="4" r:id="rId4"/>
    <sheet name="LFUP" sheetId="5" r:id="rId5"/>
    <sheet name="REGDN" sheetId="6" r:id="rId6"/>
    <sheet name="REGUP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<sst xmlns="http://schemas.openxmlformats.org/spreadsheetml/2006/main" count="92" uniqueCount="33">
  <si>
    <t>Season1</t>
  </si>
  <si>
    <t>Season2</t>
  </si>
  <si>
    <t>Season3</t>
  </si>
  <si>
    <t>Season4</t>
  </si>
  <si>
    <t>Total</t>
  </si>
  <si>
    <t>Frequency</t>
  </si>
  <si>
    <t>Load Follow Down Requirement</t>
  </si>
  <si>
    <t>Cumulative Distribution</t>
  </si>
  <si>
    <t>100% Requirement</t>
  </si>
  <si>
    <t>95% Requirement</t>
  </si>
  <si>
    <t>100% Requirement (MW)</t>
  </si>
  <si>
    <t>95% Requirement (MW)</t>
  </si>
  <si>
    <t>MW Range (MW)</t>
  </si>
  <si>
    <t>Sum of Samples</t>
  </si>
  <si>
    <t>Load Following DownCumulative Distribution (%)</t>
  </si>
  <si>
    <t>Load Follow Up Requirement</t>
  </si>
  <si>
    <t>Regulation Down Requirement</t>
  </si>
  <si>
    <t>Load Following Up Cumulative Distribution (%)</t>
  </si>
  <si>
    <t>Regulation  Down Cumulative Distribution (%)</t>
  </si>
  <si>
    <t>Spring</t>
  </si>
  <si>
    <t>Summer</t>
  </si>
  <si>
    <t>Fall</t>
  </si>
  <si>
    <t>Winter</t>
  </si>
  <si>
    <t>Regulation Up Requirement</t>
  </si>
  <si>
    <t>Regulation Up Cumulative Distribution (%)</t>
  </si>
  <si>
    <t>33% Reference Case</t>
  </si>
  <si>
    <t>Load Following Up (MW)</t>
  </si>
  <si>
    <t>Year</t>
  </si>
  <si>
    <t>Load Following Down (MW)</t>
  </si>
  <si>
    <t>Regualtion Up (MW)</t>
  </si>
  <si>
    <t>Regulation Down (MW)</t>
  </si>
  <si>
    <t>Percentile</t>
  </si>
  <si>
    <t>Note: The dataset shown in the "Distribution-Chart" are maximum non-truncated values for each hour.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</si>
</sst>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9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1" fontId="36" fillId="0" borderId="0" xfId="0" applyNumberFormat="1" applyFont="1" applyAlignment="1">
      <alignment/>
    </xf>
    <xf numFmtId="1" fontId="36" fillId="0" borderId="0" xfId="57" applyNumberFormat="1" applyFont="1" applyAlignment="1">
      <alignment/>
    </xf>
    <xf numFmtId="10" fontId="36" fillId="0" borderId="0" xfId="57" applyNumberFormat="1" applyFont="1" applyAlignment="1">
      <alignment/>
    </xf>
    <xf numFmtId="38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57" applyNumberFormat="1" applyFont="1" applyAlignment="1">
      <alignment/>
    </xf>
    <xf numFmtId="1" fontId="36" fillId="0" borderId="0" xfId="57" applyNumberFormat="1" applyFont="1" applyAlignment="1">
      <alignment wrapText="1"/>
    </xf>
    <xf numFmtId="10" fontId="36" fillId="0" borderId="0" xfId="57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0" fontId="38" fillId="0" borderId="0" xfId="0" applyFont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Load Following Down Requirement  Cumulative Distribution  (33% Ref Case)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7925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LFDN!$H$5</c:f>
              <c:strCache>
                <c:ptCount val="1"/>
                <c:pt idx="0">
                  <c:v>Load Following DownCumulative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LFDN!$H$6:$H$47</c:f>
              <c:numCache>
                <c:ptCount val="42"/>
                <c:pt idx="0">
                  <c:v>0</c:v>
                </c:pt>
                <c:pt idx="1">
                  <c:v>2.2831050228310503E-06</c:v>
                </c:pt>
                <c:pt idx="2">
                  <c:v>5.707762557077626E-06</c:v>
                </c:pt>
                <c:pt idx="3">
                  <c:v>6.849315068493151E-06</c:v>
                </c:pt>
                <c:pt idx="4">
                  <c:v>1.3698630136986302E-05</c:v>
                </c:pt>
                <c:pt idx="5">
                  <c:v>1.4840182648401827E-05</c:v>
                </c:pt>
                <c:pt idx="6">
                  <c:v>2.1689497716894976E-05</c:v>
                </c:pt>
                <c:pt idx="7">
                  <c:v>4.10958904109589E-05</c:v>
                </c:pt>
                <c:pt idx="8">
                  <c:v>6.963470319634702E-05</c:v>
                </c:pt>
                <c:pt idx="9">
                  <c:v>0.0001141552511415525</c:v>
                </c:pt>
                <c:pt idx="10">
                  <c:v>0.00017922374429223744</c:v>
                </c:pt>
                <c:pt idx="11">
                  <c:v>0.00026598173515981734</c:v>
                </c:pt>
                <c:pt idx="12">
                  <c:v>0.00039383561643835613</c:v>
                </c:pt>
                <c:pt idx="13">
                  <c:v>0.0005547945205479452</c:v>
                </c:pt>
                <c:pt idx="14">
                  <c:v>0.0008253424657534247</c:v>
                </c:pt>
                <c:pt idx="15">
                  <c:v>0.0012271689497716895</c:v>
                </c:pt>
                <c:pt idx="16">
                  <c:v>0.001786529680365297</c:v>
                </c:pt>
                <c:pt idx="17">
                  <c:v>0.0026118721461187216</c:v>
                </c:pt>
                <c:pt idx="18">
                  <c:v>0.0036575342465753427</c:v>
                </c:pt>
                <c:pt idx="19">
                  <c:v>0.005132420091324201</c:v>
                </c:pt>
                <c:pt idx="20">
                  <c:v>0.007242009132420091</c:v>
                </c:pt>
                <c:pt idx="21">
                  <c:v>0.01006164383561644</c:v>
                </c:pt>
                <c:pt idx="22">
                  <c:v>0.013775114155251143</c:v>
                </c:pt>
                <c:pt idx="23">
                  <c:v>0.018831050228310504</c:v>
                </c:pt>
                <c:pt idx="24">
                  <c:v>0.02566095890410959</c:v>
                </c:pt>
                <c:pt idx="25">
                  <c:v>0.03478310502283105</c:v>
                </c:pt>
                <c:pt idx="26">
                  <c:v>0.0468230593607306</c:v>
                </c:pt>
                <c:pt idx="27">
                  <c:v>0.06248287671232877</c:v>
                </c:pt>
                <c:pt idx="28">
                  <c:v>0.08250342465753426</c:v>
                </c:pt>
                <c:pt idx="29">
                  <c:v>0.1078744292237443</c:v>
                </c:pt>
                <c:pt idx="30">
                  <c:v>0.13943378995433792</c:v>
                </c:pt>
                <c:pt idx="31">
                  <c:v>0.1774611872146119</c:v>
                </c:pt>
                <c:pt idx="32">
                  <c:v>0.222541095890411</c:v>
                </c:pt>
                <c:pt idx="33">
                  <c:v>0.27428881278538814</c:v>
                </c:pt>
                <c:pt idx="34">
                  <c:v>0.33251598173515984</c:v>
                </c:pt>
                <c:pt idx="35">
                  <c:v>0.3959748858447489</c:v>
                </c:pt>
                <c:pt idx="36">
                  <c:v>0.4631255707762557</c:v>
                </c:pt>
                <c:pt idx="37">
                  <c:v>0.5322614155251142</c:v>
                </c:pt>
                <c:pt idx="38">
                  <c:v>0.601324200913242</c:v>
                </c:pt>
                <c:pt idx="39">
                  <c:v>0.667208904109589</c:v>
                </c:pt>
                <c:pt idx="40">
                  <c:v>0.7291495433789954</c:v>
                </c:pt>
                <c:pt idx="41">
                  <c:v>1</c:v>
                </c:pt>
              </c:numCache>
            </c:numRef>
          </c:xVal>
          <c:yVal>
            <c:numRef>
              <c:f>LFDN!$B$6:$B$47</c:f>
              <c:numCache>
                <c:ptCount val="42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2084595"/>
        <c:crosses val="autoZero"/>
        <c:crossBetween val="midCat"/>
        <c:dispUnits/>
        <c:majorUnit val="0.1"/>
      </c:val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81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Load Following Up Requirement Cumulative Distribution (33% Ref Case) 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57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LFUP!$H$5</c:f>
              <c:strCache>
                <c:ptCount val="1"/>
                <c:pt idx="0">
                  <c:v>Load Following Up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LFUP!$H$6:$H$46</c:f>
              <c:numCache>
                <c:ptCount val="41"/>
                <c:pt idx="0">
                  <c:v>1.1415525114155251E-06</c:v>
                </c:pt>
                <c:pt idx="1">
                  <c:v>1.1415525114155251E-06</c:v>
                </c:pt>
                <c:pt idx="2">
                  <c:v>3.4246575342465754E-06</c:v>
                </c:pt>
                <c:pt idx="3">
                  <c:v>3.4246575342465754E-06</c:v>
                </c:pt>
                <c:pt idx="4">
                  <c:v>3.4246575342465754E-06</c:v>
                </c:pt>
                <c:pt idx="5">
                  <c:v>4.566210045662101E-06</c:v>
                </c:pt>
                <c:pt idx="6">
                  <c:v>1.0273972602739726E-05</c:v>
                </c:pt>
                <c:pt idx="7">
                  <c:v>2.0547945205479453E-05</c:v>
                </c:pt>
                <c:pt idx="8">
                  <c:v>3.881278538812786E-05</c:v>
                </c:pt>
                <c:pt idx="9">
                  <c:v>5.022831050228311E-05</c:v>
                </c:pt>
                <c:pt idx="10">
                  <c:v>9.360730593607307E-05</c:v>
                </c:pt>
                <c:pt idx="11">
                  <c:v>0.00018036529680365298</c:v>
                </c:pt>
                <c:pt idx="12">
                  <c:v>0.0002945205479452055</c:v>
                </c:pt>
                <c:pt idx="13">
                  <c:v>0.00048515981735159817</c:v>
                </c:pt>
                <c:pt idx="14">
                  <c:v>0.0007853881278538813</c:v>
                </c:pt>
                <c:pt idx="15">
                  <c:v>0.0012180365296803654</c:v>
                </c:pt>
                <c:pt idx="16">
                  <c:v>0.0018847031963470321</c:v>
                </c:pt>
                <c:pt idx="17">
                  <c:v>0.0028710045662100458</c:v>
                </c:pt>
                <c:pt idx="18">
                  <c:v>0.004286529680365297</c:v>
                </c:pt>
                <c:pt idx="19">
                  <c:v>0.00629337899543379</c:v>
                </c:pt>
                <c:pt idx="20">
                  <c:v>0.009123287671232876</c:v>
                </c:pt>
                <c:pt idx="21">
                  <c:v>0.012904109589041094</c:v>
                </c:pt>
                <c:pt idx="22">
                  <c:v>0.01817579908675799</c:v>
                </c:pt>
                <c:pt idx="23">
                  <c:v>0.02535958904109589</c:v>
                </c:pt>
                <c:pt idx="24">
                  <c:v>0.035197488584474884</c:v>
                </c:pt>
                <c:pt idx="25">
                  <c:v>0.04817465753424657</c:v>
                </c:pt>
                <c:pt idx="26">
                  <c:v>0.06518150684931506</c:v>
                </c:pt>
                <c:pt idx="27">
                  <c:v>0.08686187214611872</c:v>
                </c:pt>
                <c:pt idx="28">
                  <c:v>0.11409132420091324</c:v>
                </c:pt>
                <c:pt idx="29">
                  <c:v>0.14744406392694065</c:v>
                </c:pt>
                <c:pt idx="30">
                  <c:v>0.18775</c:v>
                </c:pt>
                <c:pt idx="31">
                  <c:v>0.235</c:v>
                </c:pt>
                <c:pt idx="32">
                  <c:v>0.28892237442922375</c:v>
                </c:pt>
                <c:pt idx="33">
                  <c:v>0.34892465753424656</c:v>
                </c:pt>
                <c:pt idx="34">
                  <c:v>0.41363584474885845</c:v>
                </c:pt>
                <c:pt idx="35">
                  <c:v>0.4814920091324201</c:v>
                </c:pt>
                <c:pt idx="36">
                  <c:v>0.5508904109589041</c:v>
                </c:pt>
                <c:pt idx="37">
                  <c:v>0.6188013698630137</c:v>
                </c:pt>
                <c:pt idx="38">
                  <c:v>0.6842465753424658</c:v>
                </c:pt>
                <c:pt idx="39">
                  <c:v>0.7440376712328768</c:v>
                </c:pt>
                <c:pt idx="40">
                  <c:v>1</c:v>
                </c:pt>
              </c:numCache>
            </c:numRef>
          </c:xVal>
          <c:yVal>
            <c:numRef>
              <c:f>LFUP!$B$6:$B$46</c:f>
              <c:numCache>
                <c:ptCount val="41"/>
                <c:pt idx="0">
                  <c:v>8000</c:v>
                </c:pt>
                <c:pt idx="1">
                  <c:v>7800</c:v>
                </c:pt>
                <c:pt idx="2">
                  <c:v>7600</c:v>
                </c:pt>
                <c:pt idx="3">
                  <c:v>7400</c:v>
                </c:pt>
                <c:pt idx="4">
                  <c:v>7200</c:v>
                </c:pt>
                <c:pt idx="5">
                  <c:v>7000</c:v>
                </c:pt>
                <c:pt idx="6">
                  <c:v>6800</c:v>
                </c:pt>
                <c:pt idx="7">
                  <c:v>6600</c:v>
                </c:pt>
                <c:pt idx="8">
                  <c:v>6400</c:v>
                </c:pt>
                <c:pt idx="9">
                  <c:v>6200</c:v>
                </c:pt>
                <c:pt idx="10">
                  <c:v>6000</c:v>
                </c:pt>
                <c:pt idx="11">
                  <c:v>5800</c:v>
                </c:pt>
                <c:pt idx="12">
                  <c:v>5600</c:v>
                </c:pt>
                <c:pt idx="13">
                  <c:v>5400</c:v>
                </c:pt>
                <c:pt idx="14">
                  <c:v>5200</c:v>
                </c:pt>
                <c:pt idx="15">
                  <c:v>5000</c:v>
                </c:pt>
                <c:pt idx="16">
                  <c:v>4800</c:v>
                </c:pt>
                <c:pt idx="17">
                  <c:v>4600</c:v>
                </c:pt>
                <c:pt idx="18">
                  <c:v>4400</c:v>
                </c:pt>
                <c:pt idx="19">
                  <c:v>4200</c:v>
                </c:pt>
                <c:pt idx="20">
                  <c:v>4000</c:v>
                </c:pt>
                <c:pt idx="21">
                  <c:v>3800</c:v>
                </c:pt>
                <c:pt idx="22">
                  <c:v>3600</c:v>
                </c:pt>
                <c:pt idx="23">
                  <c:v>3400</c:v>
                </c:pt>
                <c:pt idx="24">
                  <c:v>3200</c:v>
                </c:pt>
                <c:pt idx="25">
                  <c:v>3000</c:v>
                </c:pt>
                <c:pt idx="26">
                  <c:v>2800</c:v>
                </c:pt>
                <c:pt idx="27">
                  <c:v>2600</c:v>
                </c:pt>
                <c:pt idx="28">
                  <c:v>2400</c:v>
                </c:pt>
                <c:pt idx="29">
                  <c:v>2200</c:v>
                </c:pt>
                <c:pt idx="30">
                  <c:v>2000</c:v>
                </c:pt>
                <c:pt idx="31">
                  <c:v>1800</c:v>
                </c:pt>
                <c:pt idx="32">
                  <c:v>1600</c:v>
                </c:pt>
                <c:pt idx="33">
                  <c:v>1400</c:v>
                </c:pt>
                <c:pt idx="34">
                  <c:v>1200</c:v>
                </c:pt>
                <c:pt idx="35">
                  <c:v>1000</c:v>
                </c:pt>
                <c:pt idx="36">
                  <c:v>800</c:v>
                </c:pt>
                <c:pt idx="37">
                  <c:v>600</c:v>
                </c:pt>
                <c:pt idx="38">
                  <c:v>400</c:v>
                </c:pt>
                <c:pt idx="39">
                  <c:v>200</c:v>
                </c:pt>
                <c:pt idx="40">
                  <c:v>0</c:v>
                </c:pt>
              </c:numCache>
            </c:numRef>
          </c:yVal>
          <c:smooth val="0"/>
        </c:ser>
        <c:axId val="18761356"/>
        <c:axId val="34634477"/>
      </c:scatterChart>
      <c:valAx>
        <c:axId val="18761356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634477"/>
        <c:crosses val="autoZero"/>
        <c:crossBetween val="midCat"/>
        <c:dispUnits/>
        <c:majorUnit val="0.1"/>
      </c:val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13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Regulation Down Requirement Cumulative Distribution  (33% Ref Case)</a:t>
            </a:r>
          </a:p>
        </c:rich>
      </c:tx>
      <c:layout>
        <c:manualLayout>
          <c:xMode val="factor"/>
          <c:yMode val="factor"/>
          <c:x val="-0.03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7925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REGDN!$H$5</c:f>
              <c:strCache>
                <c:ptCount val="1"/>
                <c:pt idx="0">
                  <c:v>Regulation  Down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REGDN!$H$6:$H$40</c:f>
              <c:numCache>
                <c:ptCount val="35"/>
                <c:pt idx="0">
                  <c:v>0</c:v>
                </c:pt>
                <c:pt idx="1">
                  <c:v>5.821917808219178E-05</c:v>
                </c:pt>
                <c:pt idx="2">
                  <c:v>0.00011415525114155252</c:v>
                </c:pt>
                <c:pt idx="3">
                  <c:v>0.0001860730593607306</c:v>
                </c:pt>
                <c:pt idx="4">
                  <c:v>0.00025799086757990867</c:v>
                </c:pt>
                <c:pt idx="5">
                  <c:v>0.0003105022831050228</c:v>
                </c:pt>
                <c:pt idx="6">
                  <c:v>0.00034018264840182644</c:v>
                </c:pt>
                <c:pt idx="7">
                  <c:v>0.0003424657534246575</c:v>
                </c:pt>
                <c:pt idx="8">
                  <c:v>0.0003424657534246575</c:v>
                </c:pt>
                <c:pt idx="9">
                  <c:v>0.0003618721461187214</c:v>
                </c:pt>
                <c:pt idx="10">
                  <c:v>0.0003926940639269406</c:v>
                </c:pt>
                <c:pt idx="11">
                  <c:v>0.0004531963470319634</c:v>
                </c:pt>
                <c:pt idx="12">
                  <c:v>0.0005102739726027397</c:v>
                </c:pt>
                <c:pt idx="13">
                  <c:v>0.0005924657534246574</c:v>
                </c:pt>
                <c:pt idx="14">
                  <c:v>0.0006952054794520547</c:v>
                </c:pt>
                <c:pt idx="15">
                  <c:v>0.0008584474885844748</c:v>
                </c:pt>
                <c:pt idx="16">
                  <c:v>0.0010582191780821918</c:v>
                </c:pt>
                <c:pt idx="17">
                  <c:v>0.001295662100456621</c:v>
                </c:pt>
                <c:pt idx="18">
                  <c:v>0.0015639269406392694</c:v>
                </c:pt>
                <c:pt idx="19">
                  <c:v>0.0019680365296803654</c:v>
                </c:pt>
                <c:pt idx="20">
                  <c:v>0.00276027397260274</c:v>
                </c:pt>
                <c:pt idx="21">
                  <c:v>0.004300228310502283</c:v>
                </c:pt>
                <c:pt idx="22">
                  <c:v>0.007108447488584475</c:v>
                </c:pt>
                <c:pt idx="23">
                  <c:v>0.012023972602739727</c:v>
                </c:pt>
                <c:pt idx="24">
                  <c:v>0.020144977168949772</c:v>
                </c:pt>
                <c:pt idx="25">
                  <c:v>0.032639269406392696</c:v>
                </c:pt>
                <c:pt idx="26">
                  <c:v>0.05230593607305936</c:v>
                </c:pt>
                <c:pt idx="27">
                  <c:v>0.08523744292237442</c:v>
                </c:pt>
                <c:pt idx="28">
                  <c:v>0.14326826484018265</c:v>
                </c:pt>
                <c:pt idx="29">
                  <c:v>0.2507956621004566</c:v>
                </c:pt>
                <c:pt idx="30">
                  <c:v>0.441675799086758</c:v>
                </c:pt>
                <c:pt idx="31">
                  <c:v>0.704068493150685</c:v>
                </c:pt>
                <c:pt idx="32">
                  <c:v>0.9098984018264841</c:v>
                </c:pt>
                <c:pt idx="33">
                  <c:v>0.9840844748858448</c:v>
                </c:pt>
                <c:pt idx="34">
                  <c:v>1</c:v>
                </c:pt>
              </c:numCache>
            </c:numRef>
          </c:xVal>
          <c:yVal>
            <c:numRef>
              <c:f>REGDN!$B$6:$B$40</c:f>
              <c:numCache>
                <c:ptCount val="35"/>
                <c:pt idx="0">
                  <c:v>-5500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  <c:pt idx="19">
                  <c:v>-1400</c:v>
                </c:pt>
                <c:pt idx="20">
                  <c:v>-1300</c:v>
                </c:pt>
                <c:pt idx="21">
                  <c:v>-1200</c:v>
                </c:pt>
                <c:pt idx="22">
                  <c:v>-1100</c:v>
                </c:pt>
                <c:pt idx="23">
                  <c:v>-1000</c:v>
                </c:pt>
                <c:pt idx="24">
                  <c:v>-900</c:v>
                </c:pt>
                <c:pt idx="25">
                  <c:v>-800</c:v>
                </c:pt>
                <c:pt idx="26">
                  <c:v>-700</c:v>
                </c:pt>
                <c:pt idx="27">
                  <c:v>-600</c:v>
                </c:pt>
                <c:pt idx="28">
                  <c:v>-500</c:v>
                </c:pt>
                <c:pt idx="29">
                  <c:v>-400</c:v>
                </c:pt>
                <c:pt idx="30">
                  <c:v>-300</c:v>
                </c:pt>
                <c:pt idx="31">
                  <c:v>-200</c:v>
                </c:pt>
                <c:pt idx="32">
                  <c:v>-100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43274838"/>
        <c:axId val="53929223"/>
      </c:scatterChart>
      <c:valAx>
        <c:axId val="43274838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53929223"/>
        <c:crosses val="autoZero"/>
        <c:crossBetween val="midCat"/>
        <c:dispUnits/>
        <c:majorUnit val="0.1"/>
      </c:valAx>
      <c:valAx>
        <c:axId val="53929223"/>
        <c:scaling>
          <c:orientation val="minMax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Regulation Up requirement  Cumulative Distribution  (33% Ref Case)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57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REGUP!$H$5</c:f>
              <c:strCache>
                <c:ptCount val="1"/>
                <c:pt idx="0">
                  <c:v>Regulation Up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REGUP!$H$6:$H$38</c:f>
              <c:numCache>
                <c:ptCount val="33"/>
                <c:pt idx="0">
                  <c:v>0.00011415525114155251</c:v>
                </c:pt>
                <c:pt idx="1">
                  <c:v>0.00022831050228310502</c:v>
                </c:pt>
                <c:pt idx="2">
                  <c:v>0.00022831050228310502</c:v>
                </c:pt>
                <c:pt idx="3">
                  <c:v>0.00022831050228310502</c:v>
                </c:pt>
                <c:pt idx="4">
                  <c:v>0.00022945205479452054</c:v>
                </c:pt>
                <c:pt idx="5">
                  <c:v>0.00023515981735159816</c:v>
                </c:pt>
                <c:pt idx="6">
                  <c:v>0.0002636986301369863</c:v>
                </c:pt>
                <c:pt idx="7">
                  <c:v>0.0003105022831050228</c:v>
                </c:pt>
                <c:pt idx="8">
                  <c:v>0.00033561643835616436</c:v>
                </c:pt>
                <c:pt idx="9">
                  <c:v>0.00035958904109589036</c:v>
                </c:pt>
                <c:pt idx="10">
                  <c:v>0.00040410958904109584</c:v>
                </c:pt>
                <c:pt idx="11">
                  <c:v>0.00046461187214611864</c:v>
                </c:pt>
                <c:pt idx="12">
                  <c:v>0.0006278538812785387</c:v>
                </c:pt>
                <c:pt idx="13">
                  <c:v>0.0008207762557077624</c:v>
                </c:pt>
                <c:pt idx="14">
                  <c:v>0.0010627853881278538</c:v>
                </c:pt>
                <c:pt idx="15">
                  <c:v>0.0013207762557077623</c:v>
                </c:pt>
                <c:pt idx="16">
                  <c:v>0.001713470319634703</c:v>
                </c:pt>
                <c:pt idx="17">
                  <c:v>0.002352739726027397</c:v>
                </c:pt>
                <c:pt idx="18">
                  <c:v>0.0032968036529680365</c:v>
                </c:pt>
                <c:pt idx="19">
                  <c:v>0.004647260273972603</c:v>
                </c:pt>
                <c:pt idx="20">
                  <c:v>0.006523972602739726</c:v>
                </c:pt>
                <c:pt idx="21">
                  <c:v>0.009247716894977168</c:v>
                </c:pt>
                <c:pt idx="22">
                  <c:v>0.013635844748858447</c:v>
                </c:pt>
                <c:pt idx="23">
                  <c:v>0.021526255707762558</c:v>
                </c:pt>
                <c:pt idx="24">
                  <c:v>0.03554908675799087</c:v>
                </c:pt>
                <c:pt idx="25">
                  <c:v>0.061845890410958906</c:v>
                </c:pt>
                <c:pt idx="26">
                  <c:v>0.11497374429223745</c:v>
                </c:pt>
                <c:pt idx="27">
                  <c:v>0.22471232876712327</c:v>
                </c:pt>
                <c:pt idx="28">
                  <c:v>0.43086529680365293</c:v>
                </c:pt>
                <c:pt idx="29">
                  <c:v>0.7030776255707762</c:v>
                </c:pt>
                <c:pt idx="30">
                  <c:v>0.9051678082191781</c:v>
                </c:pt>
                <c:pt idx="31">
                  <c:v>0.9789646118721461</c:v>
                </c:pt>
                <c:pt idx="32">
                  <c:v>1</c:v>
                </c:pt>
              </c:numCache>
            </c:numRef>
          </c:xVal>
          <c:yVal>
            <c:numRef>
              <c:f>REGUP!$B$6:$B$38</c:f>
              <c:numCache>
                <c:ptCount val="33"/>
                <c:pt idx="0">
                  <c:v>7500</c:v>
                </c:pt>
                <c:pt idx="1">
                  <c:v>4000</c:v>
                </c:pt>
                <c:pt idx="2">
                  <c:v>3000</c:v>
                </c:pt>
                <c:pt idx="3">
                  <c:v>2900</c:v>
                </c:pt>
                <c:pt idx="4">
                  <c:v>2800</c:v>
                </c:pt>
                <c:pt idx="5">
                  <c:v>2700</c:v>
                </c:pt>
                <c:pt idx="6">
                  <c:v>2600</c:v>
                </c:pt>
                <c:pt idx="7">
                  <c:v>2500</c:v>
                </c:pt>
                <c:pt idx="8">
                  <c:v>2400</c:v>
                </c:pt>
                <c:pt idx="9">
                  <c:v>2300</c:v>
                </c:pt>
                <c:pt idx="10">
                  <c:v>2200</c:v>
                </c:pt>
                <c:pt idx="11">
                  <c:v>2100</c:v>
                </c:pt>
                <c:pt idx="12">
                  <c:v>2000</c:v>
                </c:pt>
                <c:pt idx="13">
                  <c:v>1900</c:v>
                </c:pt>
                <c:pt idx="14">
                  <c:v>1800</c:v>
                </c:pt>
                <c:pt idx="15">
                  <c:v>1700</c:v>
                </c:pt>
                <c:pt idx="16">
                  <c:v>1600</c:v>
                </c:pt>
                <c:pt idx="17">
                  <c:v>1500</c:v>
                </c:pt>
                <c:pt idx="18">
                  <c:v>1400</c:v>
                </c:pt>
                <c:pt idx="19">
                  <c:v>1300</c:v>
                </c:pt>
                <c:pt idx="20">
                  <c:v>1200</c:v>
                </c:pt>
                <c:pt idx="21">
                  <c:v>1100</c:v>
                </c:pt>
                <c:pt idx="22">
                  <c:v>1000</c:v>
                </c:pt>
                <c:pt idx="23">
                  <c:v>900</c:v>
                </c:pt>
                <c:pt idx="24">
                  <c:v>800</c:v>
                </c:pt>
                <c:pt idx="25">
                  <c:v>700</c:v>
                </c:pt>
                <c:pt idx="26">
                  <c:v>600</c:v>
                </c:pt>
                <c:pt idx="27">
                  <c:v>500</c:v>
                </c:pt>
                <c:pt idx="28">
                  <c:v>400</c:v>
                </c:pt>
                <c:pt idx="29">
                  <c:v>300</c:v>
                </c:pt>
                <c:pt idx="30">
                  <c:v>200</c:v>
                </c:pt>
                <c:pt idx="31">
                  <c:v>100</c:v>
                </c:pt>
                <c:pt idx="32">
                  <c:v>0</c:v>
                </c:pt>
              </c:numCache>
            </c:numRef>
          </c:yVal>
          <c:smooth val="0"/>
        </c:ser>
        <c:axId val="15600960"/>
        <c:axId val="6190913"/>
      </c:scatterChart>
      <c:valAx>
        <c:axId val="15600960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190913"/>
        <c:crosses val="autoZero"/>
        <c:crossBetween val="midCat"/>
        <c:dispUnits/>
        <c:majorUnit val="0.1"/>
      </c:valAx>
      <c:valAx>
        <c:axId val="619091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104775</xdr:rowOff>
    </xdr:from>
    <xdr:to>
      <xdr:col>9</xdr:col>
      <xdr:colOff>285750</xdr:colOff>
      <xdr:row>48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66775"/>
          <a:ext cx="5667375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19050</xdr:rowOff>
    </xdr:from>
    <xdr:to>
      <xdr:col>6</xdr:col>
      <xdr:colOff>352425</xdr:colOff>
      <xdr:row>3</xdr:row>
      <xdr:rowOff>66675</xdr:rowOff>
    </xdr:to>
    <xdr:pic>
      <xdr:nvPicPr>
        <xdr:cNvPr id="2" name="Picture 1" descr="https://ecurrent.oa.caiso.com/JobTR/WRC/PublishingImages/ISO%20png%20logo_small%20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9050"/>
          <a:ext cx="2857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66675</xdr:rowOff>
    </xdr:from>
    <xdr:to>
      <xdr:col>8</xdr:col>
      <xdr:colOff>247650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38125" y="1209675"/>
        <a:ext cx="4886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6</xdr:row>
      <xdr:rowOff>76200</xdr:rowOff>
    </xdr:from>
    <xdr:to>
      <xdr:col>18</xdr:col>
      <xdr:colOff>95250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6181725" y="1219200"/>
        <a:ext cx="4886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25</xdr:row>
      <xdr:rowOff>152400</xdr:rowOff>
    </xdr:from>
    <xdr:to>
      <xdr:col>8</xdr:col>
      <xdr:colOff>266700</xdr:colOff>
      <xdr:row>44</xdr:row>
      <xdr:rowOff>28575</xdr:rowOff>
    </xdr:to>
    <xdr:graphicFrame>
      <xdr:nvGraphicFramePr>
        <xdr:cNvPr id="3" name="Chart 3"/>
        <xdr:cNvGraphicFramePr/>
      </xdr:nvGraphicFramePr>
      <xdr:xfrm>
        <a:off x="257175" y="4914900"/>
        <a:ext cx="488632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25</xdr:row>
      <xdr:rowOff>161925</xdr:rowOff>
    </xdr:from>
    <xdr:to>
      <xdr:col>18</xdr:col>
      <xdr:colOff>76200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6162675" y="4924425"/>
        <a:ext cx="48863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LFDN_100P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REGDN_100PCT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REGDN_100PCT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REGDN_100PCT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REGDN_100PCT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REGUP_100PCT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REGUP_100PCT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REGUP_100PCT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REGUP_100P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LFDN_100PC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LFDN_100PC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LFDN_100PC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June_Xie\33%StudyCases_Summary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LFUP_100PC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LFUP_100PC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LFUP_100PC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LFUP_100P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lfDn_bydaybyhr_100PCT"/>
    </sheetNames>
    <sheetDataSet>
      <sheetData sheetId="1">
        <row r="2">
          <cell r="I2">
            <v>-7034.3</v>
          </cell>
          <cell r="K2" t="str">
            <v>Frequence</v>
          </cell>
        </row>
        <row r="3">
          <cell r="J3">
            <v>-8000</v>
          </cell>
          <cell r="K3">
            <v>0</v>
          </cell>
        </row>
        <row r="4">
          <cell r="J4">
            <v>-7800</v>
          </cell>
          <cell r="K4">
            <v>0</v>
          </cell>
        </row>
        <row r="5">
          <cell r="J5">
            <v>-7600</v>
          </cell>
          <cell r="K5">
            <v>0</v>
          </cell>
        </row>
        <row r="6">
          <cell r="J6">
            <v>-7400</v>
          </cell>
          <cell r="K6">
            <v>0</v>
          </cell>
        </row>
        <row r="7">
          <cell r="J7">
            <v>-7200</v>
          </cell>
          <cell r="K7">
            <v>0</v>
          </cell>
        </row>
        <row r="8">
          <cell r="J8">
            <v>-7000</v>
          </cell>
          <cell r="K8">
            <v>1</v>
          </cell>
        </row>
        <row r="9">
          <cell r="J9">
            <v>-6800</v>
          </cell>
          <cell r="K9">
            <v>1</v>
          </cell>
        </row>
        <row r="10">
          <cell r="J10">
            <v>-6600</v>
          </cell>
          <cell r="K10">
            <v>2</v>
          </cell>
        </row>
        <row r="11">
          <cell r="J11">
            <v>-6400</v>
          </cell>
          <cell r="K11">
            <v>10</v>
          </cell>
        </row>
        <row r="12">
          <cell r="J12">
            <v>-6200</v>
          </cell>
          <cell r="K12">
            <v>9</v>
          </cell>
        </row>
        <row r="13">
          <cell r="J13">
            <v>-6000</v>
          </cell>
          <cell r="K13">
            <v>15</v>
          </cell>
        </row>
        <row r="14">
          <cell r="J14">
            <v>-5800</v>
          </cell>
          <cell r="K14">
            <v>23</v>
          </cell>
        </row>
        <row r="15">
          <cell r="J15">
            <v>-5600</v>
          </cell>
          <cell r="K15">
            <v>27</v>
          </cell>
        </row>
        <row r="16">
          <cell r="J16">
            <v>-5400</v>
          </cell>
          <cell r="K16">
            <v>33</v>
          </cell>
        </row>
        <row r="17">
          <cell r="J17">
            <v>-5200</v>
          </cell>
          <cell r="K17">
            <v>46</v>
          </cell>
        </row>
        <row r="18">
          <cell r="J18">
            <v>-5000</v>
          </cell>
          <cell r="K18">
            <v>83</v>
          </cell>
        </row>
        <row r="19">
          <cell r="J19">
            <v>-4800</v>
          </cell>
          <cell r="K19">
            <v>104</v>
          </cell>
        </row>
        <row r="20">
          <cell r="J20">
            <v>-4600</v>
          </cell>
          <cell r="K20">
            <v>158</v>
          </cell>
        </row>
        <row r="21">
          <cell r="J21">
            <v>-4400</v>
          </cell>
          <cell r="K21">
            <v>207</v>
          </cell>
        </row>
        <row r="22">
          <cell r="J22">
            <v>-4200</v>
          </cell>
          <cell r="K22">
            <v>266</v>
          </cell>
        </row>
        <row r="23">
          <cell r="J23">
            <v>-4000</v>
          </cell>
          <cell r="K23">
            <v>367</v>
          </cell>
        </row>
        <row r="24">
          <cell r="J24">
            <v>-3800</v>
          </cell>
          <cell r="K24">
            <v>483</v>
          </cell>
        </row>
        <row r="25">
          <cell r="J25">
            <v>-3600</v>
          </cell>
          <cell r="K25">
            <v>667</v>
          </cell>
        </row>
        <row r="26">
          <cell r="J26">
            <v>-3400</v>
          </cell>
          <cell r="K26">
            <v>964</v>
          </cell>
        </row>
        <row r="27">
          <cell r="J27">
            <v>-3200</v>
          </cell>
          <cell r="K27">
            <v>1328</v>
          </cell>
        </row>
        <row r="28">
          <cell r="J28">
            <v>-3000</v>
          </cell>
          <cell r="K28">
            <v>1731</v>
          </cell>
        </row>
        <row r="29">
          <cell r="J29">
            <v>-2800</v>
          </cell>
          <cell r="K29">
            <v>2403</v>
          </cell>
        </row>
        <row r="30">
          <cell r="J30">
            <v>-2600</v>
          </cell>
          <cell r="K30">
            <v>3204</v>
          </cell>
        </row>
        <row r="31">
          <cell r="J31">
            <v>-2400</v>
          </cell>
          <cell r="K31">
            <v>4071</v>
          </cell>
        </row>
        <row r="32">
          <cell r="J32">
            <v>-2200</v>
          </cell>
          <cell r="K32">
            <v>5333</v>
          </cell>
        </row>
        <row r="33">
          <cell r="J33">
            <v>-2000</v>
          </cell>
          <cell r="K33">
            <v>6710</v>
          </cell>
        </row>
        <row r="34">
          <cell r="J34">
            <v>-1800</v>
          </cell>
          <cell r="K34">
            <v>8288</v>
          </cell>
        </row>
        <row r="35">
          <cell r="J35">
            <v>-1600</v>
          </cell>
          <cell r="K35">
            <v>9861</v>
          </cell>
        </row>
        <row r="36">
          <cell r="J36">
            <v>-1400</v>
          </cell>
          <cell r="K36">
            <v>11471</v>
          </cell>
        </row>
        <row r="37">
          <cell r="J37">
            <v>-1200</v>
          </cell>
          <cell r="K37">
            <v>13274</v>
          </cell>
        </row>
        <row r="38">
          <cell r="J38">
            <v>-1000</v>
          </cell>
          <cell r="K38">
            <v>14347</v>
          </cell>
        </row>
        <row r="39">
          <cell r="J39">
            <v>-800</v>
          </cell>
          <cell r="K39">
            <v>15576</v>
          </cell>
        </row>
        <row r="40">
          <cell r="J40">
            <v>-600</v>
          </cell>
          <cell r="K40">
            <v>15772</v>
          </cell>
        </row>
        <row r="41">
          <cell r="J41">
            <v>-400</v>
          </cell>
          <cell r="K41">
            <v>15844</v>
          </cell>
        </row>
        <row r="42">
          <cell r="J42">
            <v>-200</v>
          </cell>
          <cell r="K42">
            <v>15169</v>
          </cell>
        </row>
        <row r="43">
          <cell r="J43">
            <v>0</v>
          </cell>
          <cell r="K43">
            <v>14186</v>
          </cell>
        </row>
        <row r="44">
          <cell r="J44">
            <v>0</v>
          </cell>
          <cell r="K44">
            <v>58766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REGDn_bydaybyhr_100PCT"/>
    </sheetNames>
    <sheetDataSet>
      <sheetData sheetId="1">
        <row r="2">
          <cell r="I2">
            <v>-2483.6</v>
          </cell>
          <cell r="K2" t="str">
            <v>Frequence</v>
          </cell>
        </row>
        <row r="3">
          <cell r="J3">
            <v>-3000</v>
          </cell>
          <cell r="K3">
            <v>0</v>
          </cell>
        </row>
        <row r="4">
          <cell r="J4">
            <v>-2900</v>
          </cell>
          <cell r="K4">
            <v>0</v>
          </cell>
        </row>
        <row r="5">
          <cell r="J5">
            <v>-2800</v>
          </cell>
          <cell r="K5">
            <v>0</v>
          </cell>
        </row>
        <row r="6">
          <cell r="J6">
            <v>-2700</v>
          </cell>
          <cell r="K6">
            <v>0</v>
          </cell>
        </row>
        <row r="7">
          <cell r="J7">
            <v>-2600</v>
          </cell>
          <cell r="K7">
            <v>0</v>
          </cell>
        </row>
        <row r="8">
          <cell r="J8">
            <v>-2500</v>
          </cell>
          <cell r="K8">
            <v>0</v>
          </cell>
        </row>
        <row r="9">
          <cell r="J9">
            <v>-2400</v>
          </cell>
          <cell r="K9">
            <v>16</v>
          </cell>
        </row>
        <row r="10">
          <cell r="J10">
            <v>-2300</v>
          </cell>
          <cell r="K10">
            <v>24</v>
          </cell>
        </row>
        <row r="11">
          <cell r="J11">
            <v>-2200</v>
          </cell>
          <cell r="K11">
            <v>38</v>
          </cell>
        </row>
        <row r="12">
          <cell r="J12">
            <v>-2100</v>
          </cell>
          <cell r="K12">
            <v>14</v>
          </cell>
        </row>
        <row r="13">
          <cell r="J13">
            <v>-2000</v>
          </cell>
          <cell r="K13">
            <v>15</v>
          </cell>
        </row>
        <row r="14">
          <cell r="J14">
            <v>-1900</v>
          </cell>
          <cell r="K14">
            <v>27</v>
          </cell>
        </row>
        <row r="15">
          <cell r="J15">
            <v>-1800</v>
          </cell>
          <cell r="K15">
            <v>34</v>
          </cell>
        </row>
        <row r="16">
          <cell r="J16">
            <v>-1700</v>
          </cell>
          <cell r="K16">
            <v>34</v>
          </cell>
        </row>
        <row r="17">
          <cell r="J17">
            <v>-1600</v>
          </cell>
          <cell r="K17">
            <v>38</v>
          </cell>
        </row>
        <row r="18">
          <cell r="J18">
            <v>-1500</v>
          </cell>
          <cell r="K18">
            <v>51</v>
          </cell>
        </row>
        <row r="19">
          <cell r="J19">
            <v>-1400</v>
          </cell>
          <cell r="K19">
            <v>100</v>
          </cell>
        </row>
        <row r="20">
          <cell r="J20">
            <v>-1300</v>
          </cell>
          <cell r="K20">
            <v>215</v>
          </cell>
        </row>
        <row r="21">
          <cell r="J21">
            <v>-1200</v>
          </cell>
          <cell r="K21">
            <v>398</v>
          </cell>
        </row>
        <row r="22">
          <cell r="J22">
            <v>-1100</v>
          </cell>
          <cell r="K22">
            <v>776</v>
          </cell>
        </row>
        <row r="23">
          <cell r="J23">
            <v>-1000</v>
          </cell>
          <cell r="K23">
            <v>1325</v>
          </cell>
        </row>
        <row r="24">
          <cell r="J24">
            <v>-900</v>
          </cell>
          <cell r="K24">
            <v>2018</v>
          </cell>
        </row>
        <row r="25">
          <cell r="J25">
            <v>-800</v>
          </cell>
          <cell r="K25">
            <v>3202</v>
          </cell>
        </row>
        <row r="26">
          <cell r="J26">
            <v>-700</v>
          </cell>
          <cell r="K26">
            <v>4931</v>
          </cell>
        </row>
        <row r="27">
          <cell r="J27">
            <v>-600</v>
          </cell>
          <cell r="K27">
            <v>8214</v>
          </cell>
        </row>
        <row r="28">
          <cell r="J28">
            <v>-500</v>
          </cell>
          <cell r="K28">
            <v>14116</v>
          </cell>
        </row>
        <row r="29">
          <cell r="J29">
            <v>-400</v>
          </cell>
          <cell r="K29">
            <v>25439</v>
          </cell>
        </row>
        <row r="30">
          <cell r="J30">
            <v>-300</v>
          </cell>
          <cell r="K30">
            <v>42996</v>
          </cell>
        </row>
        <row r="31">
          <cell r="J31">
            <v>-200</v>
          </cell>
          <cell r="K31">
            <v>54782</v>
          </cell>
        </row>
        <row r="32">
          <cell r="J32">
            <v>-100</v>
          </cell>
          <cell r="K32">
            <v>42262</v>
          </cell>
        </row>
        <row r="33">
          <cell r="J33">
            <v>0</v>
          </cell>
          <cell r="K33">
            <v>15773</v>
          </cell>
        </row>
        <row r="34">
          <cell r="J34">
            <v>0</v>
          </cell>
          <cell r="K34">
            <v>3962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REGDn_bydaybyhr_100PCT"/>
    </sheetNames>
    <sheetDataSet>
      <sheetData sheetId="1">
        <row r="2">
          <cell r="I2">
            <v>-2432.27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1</v>
          </cell>
        </row>
        <row r="10">
          <cell r="K10">
            <v>3</v>
          </cell>
        </row>
        <row r="11">
          <cell r="K11">
            <v>15</v>
          </cell>
        </row>
        <row r="12">
          <cell r="K12">
            <v>30</v>
          </cell>
        </row>
        <row r="13">
          <cell r="K13">
            <v>34</v>
          </cell>
        </row>
        <row r="14">
          <cell r="K14">
            <v>17</v>
          </cell>
        </row>
        <row r="15">
          <cell r="K15">
            <v>25</v>
          </cell>
        </row>
        <row r="16">
          <cell r="K16">
            <v>40</v>
          </cell>
        </row>
        <row r="17">
          <cell r="K17">
            <v>28</v>
          </cell>
        </row>
        <row r="18">
          <cell r="K18">
            <v>10</v>
          </cell>
        </row>
        <row r="19">
          <cell r="K19">
            <v>32</v>
          </cell>
        </row>
        <row r="20">
          <cell r="K20">
            <v>105</v>
          </cell>
        </row>
        <row r="21">
          <cell r="K21">
            <v>256</v>
          </cell>
        </row>
        <row r="22">
          <cell r="K22">
            <v>450</v>
          </cell>
        </row>
        <row r="23">
          <cell r="K23">
            <v>738</v>
          </cell>
        </row>
        <row r="24">
          <cell r="K24">
            <v>1509</v>
          </cell>
        </row>
        <row r="25">
          <cell r="K25">
            <v>2507</v>
          </cell>
        </row>
        <row r="26">
          <cell r="K26">
            <v>4093</v>
          </cell>
        </row>
        <row r="27">
          <cell r="K27">
            <v>6899</v>
          </cell>
        </row>
        <row r="28">
          <cell r="K28">
            <v>12323</v>
          </cell>
        </row>
        <row r="29">
          <cell r="K29">
            <v>23255</v>
          </cell>
        </row>
        <row r="30">
          <cell r="K30">
            <v>41592</v>
          </cell>
        </row>
        <row r="31">
          <cell r="K31">
            <v>58569</v>
          </cell>
        </row>
        <row r="32">
          <cell r="K32">
            <v>47093</v>
          </cell>
        </row>
        <row r="33">
          <cell r="K33">
            <v>17547</v>
          </cell>
        </row>
        <row r="34">
          <cell r="K34">
            <v>3629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REGDn_bydaybyhr_100PCT"/>
    </sheetNames>
    <sheetDataSet>
      <sheetData sheetId="1">
        <row r="2">
          <cell r="I2">
            <v>-5224.28</v>
          </cell>
          <cell r="K2" t="str">
            <v>Frequence</v>
          </cell>
        </row>
        <row r="3">
          <cell r="K3">
            <v>0</v>
          </cell>
        </row>
        <row r="4">
          <cell r="K4">
            <v>51</v>
          </cell>
        </row>
        <row r="5">
          <cell r="K5">
            <v>49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5</v>
          </cell>
        </row>
        <row r="16">
          <cell r="K16">
            <v>9</v>
          </cell>
        </row>
        <row r="17">
          <cell r="K17">
            <v>28</v>
          </cell>
        </row>
        <row r="18">
          <cell r="K18">
            <v>38</v>
          </cell>
        </row>
        <row r="19">
          <cell r="K19">
            <v>25</v>
          </cell>
        </row>
        <row r="20">
          <cell r="K20">
            <v>48</v>
          </cell>
        </row>
        <row r="21">
          <cell r="K21">
            <v>74</v>
          </cell>
        </row>
        <row r="22">
          <cell r="K22">
            <v>153</v>
          </cell>
        </row>
        <row r="23">
          <cell r="K23">
            <v>268</v>
          </cell>
        </row>
        <row r="24">
          <cell r="K24">
            <v>456</v>
          </cell>
        </row>
        <row r="25">
          <cell r="K25">
            <v>714</v>
          </cell>
        </row>
        <row r="26">
          <cell r="K26">
            <v>1231</v>
          </cell>
        </row>
        <row r="27">
          <cell r="K27">
            <v>1958</v>
          </cell>
        </row>
        <row r="28">
          <cell r="K28">
            <v>2798</v>
          </cell>
        </row>
        <row r="29">
          <cell r="K29">
            <v>4047</v>
          </cell>
        </row>
        <row r="30">
          <cell r="K30">
            <v>6519</v>
          </cell>
        </row>
        <row r="31">
          <cell r="K31">
            <v>11105</v>
          </cell>
        </row>
        <row r="32">
          <cell r="K32">
            <v>21367</v>
          </cell>
        </row>
        <row r="33">
          <cell r="K33">
            <v>40310</v>
          </cell>
        </row>
        <row r="34">
          <cell r="K34">
            <v>59249</v>
          </cell>
        </row>
        <row r="35">
          <cell r="K35">
            <v>47578</v>
          </cell>
        </row>
        <row r="36">
          <cell r="K36">
            <v>16923</v>
          </cell>
        </row>
        <row r="37">
          <cell r="K37">
            <v>3397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REGDn_bydaybyhr_100PCT"/>
    </sheetNames>
    <sheetDataSet>
      <sheetData sheetId="1">
        <row r="2">
          <cell r="I2">
            <v>-3231.44</v>
          </cell>
          <cell r="K2" t="str">
            <v>Frequence</v>
          </cell>
        </row>
        <row r="3">
          <cell r="K3">
            <v>0</v>
          </cell>
        </row>
        <row r="4">
          <cell r="K4">
            <v>63</v>
          </cell>
        </row>
        <row r="5">
          <cell r="K5">
            <v>63</v>
          </cell>
        </row>
        <row r="6">
          <cell r="K6">
            <v>46</v>
          </cell>
        </row>
        <row r="7">
          <cell r="K7">
            <v>26</v>
          </cell>
        </row>
        <row r="8">
          <cell r="K8">
            <v>2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1</v>
          </cell>
        </row>
        <row r="14">
          <cell r="K14">
            <v>14</v>
          </cell>
        </row>
        <row r="15">
          <cell r="K15">
            <v>18</v>
          </cell>
        </row>
        <row r="16">
          <cell r="K16">
            <v>46</v>
          </cell>
        </row>
        <row r="17">
          <cell r="K17">
            <v>76</v>
          </cell>
        </row>
        <row r="18">
          <cell r="K18">
            <v>94</v>
          </cell>
        </row>
        <row r="19">
          <cell r="K19">
            <v>100</v>
          </cell>
        </row>
        <row r="20">
          <cell r="K20">
            <v>69</v>
          </cell>
        </row>
        <row r="21">
          <cell r="K21">
            <v>106</v>
          </cell>
        </row>
        <row r="22">
          <cell r="K22">
            <v>239</v>
          </cell>
        </row>
        <row r="23">
          <cell r="K23">
            <v>520</v>
          </cell>
        </row>
        <row r="24">
          <cell r="K24">
            <v>1012</v>
          </cell>
        </row>
        <row r="25">
          <cell r="K25">
            <v>1629</v>
          </cell>
        </row>
        <row r="26">
          <cell r="K26">
            <v>2438</v>
          </cell>
        </row>
        <row r="27">
          <cell r="K27">
            <v>4157</v>
          </cell>
        </row>
        <row r="28">
          <cell r="K28">
            <v>7216</v>
          </cell>
        </row>
        <row r="29">
          <cell r="K29">
            <v>13291</v>
          </cell>
        </row>
        <row r="30">
          <cell r="K30">
            <v>24133</v>
          </cell>
        </row>
        <row r="31">
          <cell r="K31">
            <v>42313</v>
          </cell>
        </row>
        <row r="32">
          <cell r="K32">
            <v>57256</v>
          </cell>
        </row>
        <row r="33">
          <cell r="K33">
            <v>43374</v>
          </cell>
        </row>
        <row r="34">
          <cell r="K34">
            <v>14744</v>
          </cell>
        </row>
        <row r="35">
          <cell r="K35">
            <v>2954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REGup_bydaybyhr_100PCT"/>
    </sheetNames>
    <sheetDataSet>
      <sheetData sheetId="1">
        <row r="2">
          <cell r="I2">
            <v>2140.37</v>
          </cell>
          <cell r="K2" t="str">
            <v>Frequence</v>
          </cell>
        </row>
        <row r="3">
          <cell r="J3">
            <v>3000</v>
          </cell>
          <cell r="K3">
            <v>0</v>
          </cell>
        </row>
        <row r="4">
          <cell r="J4">
            <v>2900</v>
          </cell>
          <cell r="K4">
            <v>0</v>
          </cell>
        </row>
        <row r="5">
          <cell r="J5">
            <v>2800</v>
          </cell>
          <cell r="K5">
            <v>0</v>
          </cell>
        </row>
        <row r="6">
          <cell r="J6">
            <v>2700</v>
          </cell>
          <cell r="K6">
            <v>0</v>
          </cell>
        </row>
        <row r="7">
          <cell r="J7">
            <v>2600</v>
          </cell>
          <cell r="K7">
            <v>0</v>
          </cell>
        </row>
        <row r="8">
          <cell r="J8">
            <v>2500</v>
          </cell>
          <cell r="K8">
            <v>0</v>
          </cell>
        </row>
        <row r="9">
          <cell r="J9">
            <v>2400</v>
          </cell>
          <cell r="K9">
            <v>0</v>
          </cell>
        </row>
        <row r="10">
          <cell r="J10">
            <v>2300</v>
          </cell>
          <cell r="K10">
            <v>0</v>
          </cell>
        </row>
        <row r="11">
          <cell r="J11">
            <v>2200</v>
          </cell>
          <cell r="K11">
            <v>3</v>
          </cell>
        </row>
        <row r="12">
          <cell r="J12">
            <v>2100</v>
          </cell>
          <cell r="K12">
            <v>6</v>
          </cell>
        </row>
        <row r="13">
          <cell r="J13">
            <v>2000</v>
          </cell>
          <cell r="K13">
            <v>22</v>
          </cell>
        </row>
        <row r="14">
          <cell r="J14">
            <v>1900</v>
          </cell>
          <cell r="K14">
            <v>37</v>
          </cell>
        </row>
        <row r="15">
          <cell r="J15">
            <v>1800</v>
          </cell>
          <cell r="K15">
            <v>35</v>
          </cell>
        </row>
        <row r="16">
          <cell r="J16">
            <v>1700</v>
          </cell>
          <cell r="K16">
            <v>38</v>
          </cell>
        </row>
        <row r="17">
          <cell r="J17">
            <v>1600</v>
          </cell>
          <cell r="K17">
            <v>78</v>
          </cell>
        </row>
        <row r="18">
          <cell r="J18">
            <v>1500</v>
          </cell>
          <cell r="K18">
            <v>113</v>
          </cell>
        </row>
        <row r="19">
          <cell r="J19">
            <v>1400</v>
          </cell>
          <cell r="K19">
            <v>193</v>
          </cell>
        </row>
        <row r="20">
          <cell r="J20">
            <v>1300</v>
          </cell>
          <cell r="K20">
            <v>265</v>
          </cell>
        </row>
        <row r="21">
          <cell r="J21">
            <v>1200</v>
          </cell>
          <cell r="K21">
            <v>398</v>
          </cell>
        </row>
        <row r="22">
          <cell r="J22">
            <v>1100</v>
          </cell>
          <cell r="K22">
            <v>664</v>
          </cell>
        </row>
        <row r="23">
          <cell r="J23">
            <v>1000</v>
          </cell>
          <cell r="K23">
            <v>1294</v>
          </cell>
        </row>
        <row r="24">
          <cell r="J24">
            <v>900</v>
          </cell>
          <cell r="K24">
            <v>2409</v>
          </cell>
        </row>
        <row r="25">
          <cell r="J25">
            <v>800</v>
          </cell>
          <cell r="K25">
            <v>3991</v>
          </cell>
        </row>
        <row r="26">
          <cell r="J26">
            <v>700</v>
          </cell>
          <cell r="K26">
            <v>6671</v>
          </cell>
        </row>
        <row r="27">
          <cell r="J27">
            <v>600</v>
          </cell>
          <cell r="K27">
            <v>12631</v>
          </cell>
        </row>
        <row r="28">
          <cell r="J28">
            <v>500</v>
          </cell>
          <cell r="K28">
            <v>25842</v>
          </cell>
        </row>
        <row r="29">
          <cell r="J29">
            <v>400</v>
          </cell>
          <cell r="K29">
            <v>47404</v>
          </cell>
        </row>
        <row r="30">
          <cell r="J30">
            <v>300</v>
          </cell>
          <cell r="K30">
            <v>58241</v>
          </cell>
        </row>
        <row r="31">
          <cell r="J31">
            <v>200</v>
          </cell>
          <cell r="K31">
            <v>40265</v>
          </cell>
        </row>
        <row r="32">
          <cell r="J32">
            <v>100</v>
          </cell>
          <cell r="K32">
            <v>15077</v>
          </cell>
        </row>
        <row r="33">
          <cell r="J33">
            <v>0</v>
          </cell>
          <cell r="K33">
            <v>5123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REGup_bydaybyhr_100PCT"/>
    </sheetNames>
    <sheetDataSet>
      <sheetData sheetId="1">
        <row r="2">
          <cell r="I2">
            <v>3963.19</v>
          </cell>
          <cell r="K2" t="str">
            <v>Frequence</v>
          </cell>
        </row>
        <row r="3">
          <cell r="K3">
            <v>100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1</v>
          </cell>
        </row>
        <row r="13">
          <cell r="K13">
            <v>3</v>
          </cell>
        </row>
        <row r="14">
          <cell r="K14">
            <v>22</v>
          </cell>
        </row>
        <row r="15">
          <cell r="K15">
            <v>38</v>
          </cell>
        </row>
        <row r="16">
          <cell r="K16">
            <v>75</v>
          </cell>
        </row>
        <row r="17">
          <cell r="K17">
            <v>104</v>
          </cell>
        </row>
        <row r="18">
          <cell r="K18">
            <v>137</v>
          </cell>
        </row>
        <row r="19">
          <cell r="K19">
            <v>209</v>
          </cell>
        </row>
        <row r="20">
          <cell r="K20">
            <v>216</v>
          </cell>
        </row>
        <row r="21">
          <cell r="K21">
            <v>230</v>
          </cell>
        </row>
        <row r="22">
          <cell r="K22">
            <v>303</v>
          </cell>
        </row>
        <row r="23">
          <cell r="K23">
            <v>441</v>
          </cell>
        </row>
        <row r="24">
          <cell r="K24">
            <v>621</v>
          </cell>
        </row>
        <row r="25">
          <cell r="K25">
            <v>1106</v>
          </cell>
        </row>
        <row r="26">
          <cell r="K26">
            <v>2118</v>
          </cell>
        </row>
        <row r="27">
          <cell r="K27">
            <v>5017</v>
          </cell>
        </row>
        <row r="28">
          <cell r="K28">
            <v>11340</v>
          </cell>
        </row>
        <row r="29">
          <cell r="K29">
            <v>24551</v>
          </cell>
        </row>
        <row r="30">
          <cell r="K30">
            <v>45790</v>
          </cell>
        </row>
        <row r="31">
          <cell r="K31">
            <v>58631</v>
          </cell>
        </row>
        <row r="32">
          <cell r="K32">
            <v>44575</v>
          </cell>
        </row>
        <row r="33">
          <cell r="K33">
            <v>18254</v>
          </cell>
        </row>
        <row r="34">
          <cell r="K34">
            <v>6918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REGup_bydaybyhr_100PCT"/>
    </sheetNames>
    <sheetDataSet>
      <sheetData sheetId="1">
        <row r="2">
          <cell r="I2">
            <v>2391.35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3</v>
          </cell>
        </row>
        <row r="10">
          <cell r="K10">
            <v>17</v>
          </cell>
        </row>
        <row r="11">
          <cell r="K11">
            <v>30</v>
          </cell>
        </row>
        <row r="12">
          <cell r="K12">
            <v>31</v>
          </cell>
        </row>
        <row r="13">
          <cell r="K13">
            <v>59</v>
          </cell>
        </row>
        <row r="14">
          <cell r="K14">
            <v>33</v>
          </cell>
        </row>
        <row r="15">
          <cell r="K15">
            <v>25</v>
          </cell>
        </row>
        <row r="16">
          <cell r="K16">
            <v>14</v>
          </cell>
        </row>
        <row r="17">
          <cell r="K17">
            <v>56</v>
          </cell>
        </row>
        <row r="18">
          <cell r="K18">
            <v>141</v>
          </cell>
        </row>
        <row r="19">
          <cell r="K19">
            <v>257</v>
          </cell>
        </row>
        <row r="20">
          <cell r="K20">
            <v>418</v>
          </cell>
        </row>
        <row r="21">
          <cell r="K21">
            <v>525</v>
          </cell>
        </row>
        <row r="22">
          <cell r="K22">
            <v>606</v>
          </cell>
        </row>
        <row r="23">
          <cell r="K23">
            <v>803</v>
          </cell>
        </row>
        <row r="24">
          <cell r="K24">
            <v>1592</v>
          </cell>
        </row>
        <row r="25">
          <cell r="K25">
            <v>3019</v>
          </cell>
        </row>
        <row r="26">
          <cell r="K26">
            <v>5439</v>
          </cell>
        </row>
        <row r="27">
          <cell r="K27">
            <v>10247</v>
          </cell>
        </row>
        <row r="28">
          <cell r="K28">
            <v>21091</v>
          </cell>
        </row>
        <row r="29">
          <cell r="K29">
            <v>42355</v>
          </cell>
        </row>
        <row r="30">
          <cell r="K30">
            <v>62388</v>
          </cell>
        </row>
        <row r="31">
          <cell r="K31">
            <v>48466</v>
          </cell>
        </row>
        <row r="32">
          <cell r="K32">
            <v>16855</v>
          </cell>
        </row>
        <row r="33">
          <cell r="K33">
            <v>3930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REGup_bydaybyhr_100PCT"/>
    </sheetNames>
    <sheetDataSet>
      <sheetData sheetId="1">
        <row r="2">
          <cell r="I2">
            <v>7419.73</v>
          </cell>
          <cell r="K2" t="str">
            <v>Frequence</v>
          </cell>
        </row>
        <row r="3">
          <cell r="K3">
            <v>100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</v>
          </cell>
        </row>
        <row r="8">
          <cell r="K8">
            <v>5</v>
          </cell>
        </row>
        <row r="9">
          <cell r="K9">
            <v>25</v>
          </cell>
        </row>
        <row r="10">
          <cell r="K10">
            <v>41</v>
          </cell>
        </row>
        <row r="11">
          <cell r="K11">
            <v>19</v>
          </cell>
        </row>
        <row r="12">
          <cell r="K12">
            <v>4</v>
          </cell>
        </row>
        <row r="13">
          <cell r="K13">
            <v>5</v>
          </cell>
        </row>
        <row r="14">
          <cell r="K14">
            <v>13</v>
          </cell>
        </row>
        <row r="15">
          <cell r="K15">
            <v>40</v>
          </cell>
        </row>
        <row r="16">
          <cell r="K16">
            <v>61</v>
          </cell>
        </row>
        <row r="17">
          <cell r="K17">
            <v>77</v>
          </cell>
        </row>
        <row r="18">
          <cell r="K18">
            <v>70</v>
          </cell>
        </row>
        <row r="19">
          <cell r="K19">
            <v>73</v>
          </cell>
        </row>
        <row r="20">
          <cell r="K20">
            <v>97</v>
          </cell>
        </row>
        <row r="21">
          <cell r="K21">
            <v>161</v>
          </cell>
        </row>
        <row r="22">
          <cell r="K22">
            <v>270</v>
          </cell>
        </row>
        <row r="23">
          <cell r="K23">
            <v>418</v>
          </cell>
        </row>
        <row r="24">
          <cell r="K24">
            <v>675</v>
          </cell>
        </row>
        <row r="25">
          <cell r="K25">
            <v>1126</v>
          </cell>
        </row>
        <row r="26">
          <cell r="K26">
            <v>1805</v>
          </cell>
        </row>
        <row r="27">
          <cell r="K27">
            <v>3156</v>
          </cell>
        </row>
        <row r="28">
          <cell r="K28">
            <v>5909</v>
          </cell>
        </row>
        <row r="29">
          <cell r="K29">
            <v>12322</v>
          </cell>
        </row>
        <row r="30">
          <cell r="K30">
            <v>24647</v>
          </cell>
        </row>
        <row r="31">
          <cell r="K31">
            <v>45041</v>
          </cell>
        </row>
        <row r="32">
          <cell r="K32">
            <v>59198</v>
          </cell>
        </row>
        <row r="33">
          <cell r="K33">
            <v>43725</v>
          </cell>
        </row>
        <row r="34">
          <cell r="K34">
            <v>14460</v>
          </cell>
        </row>
        <row r="35">
          <cell r="K35">
            <v>2456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lfDn_bydaybyhr_100PCT"/>
    </sheetNames>
    <sheetDataSet>
      <sheetData sheetId="1">
        <row r="2">
          <cell r="I2">
            <v>-6540.27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1</v>
          </cell>
        </row>
        <row r="12">
          <cell r="K12">
            <v>4</v>
          </cell>
        </row>
        <row r="13">
          <cell r="K13">
            <v>9</v>
          </cell>
        </row>
        <row r="14">
          <cell r="K14">
            <v>10</v>
          </cell>
        </row>
        <row r="15">
          <cell r="K15">
            <v>25</v>
          </cell>
        </row>
        <row r="16">
          <cell r="K16">
            <v>28</v>
          </cell>
        </row>
        <row r="17">
          <cell r="K17">
            <v>55</v>
          </cell>
        </row>
        <row r="18">
          <cell r="K18">
            <v>82</v>
          </cell>
        </row>
        <row r="19">
          <cell r="K19">
            <v>115</v>
          </cell>
        </row>
        <row r="20">
          <cell r="K20">
            <v>214</v>
          </cell>
        </row>
        <row r="21">
          <cell r="K21">
            <v>254</v>
          </cell>
        </row>
        <row r="22">
          <cell r="K22">
            <v>391</v>
          </cell>
        </row>
        <row r="23">
          <cell r="K23">
            <v>622</v>
          </cell>
        </row>
        <row r="24">
          <cell r="K24">
            <v>880</v>
          </cell>
        </row>
        <row r="25">
          <cell r="K25">
            <v>1156</v>
          </cell>
        </row>
        <row r="26">
          <cell r="K26">
            <v>1596</v>
          </cell>
        </row>
        <row r="27">
          <cell r="K27">
            <v>2166</v>
          </cell>
        </row>
        <row r="28">
          <cell r="K28">
            <v>2784</v>
          </cell>
        </row>
        <row r="29">
          <cell r="K29">
            <v>3537</v>
          </cell>
        </row>
        <row r="30">
          <cell r="K30">
            <v>4472</v>
          </cell>
        </row>
        <row r="31">
          <cell r="K31">
            <v>5416</v>
          </cell>
        </row>
        <row r="32">
          <cell r="K32">
            <v>6440</v>
          </cell>
        </row>
        <row r="33">
          <cell r="K33">
            <v>7682</v>
          </cell>
        </row>
        <row r="34">
          <cell r="K34">
            <v>8767</v>
          </cell>
        </row>
        <row r="35">
          <cell r="K35">
            <v>9972</v>
          </cell>
        </row>
        <row r="36">
          <cell r="K36">
            <v>10965</v>
          </cell>
        </row>
        <row r="37">
          <cell r="K37">
            <v>11693</v>
          </cell>
        </row>
        <row r="38">
          <cell r="K38">
            <v>12334</v>
          </cell>
        </row>
        <row r="39">
          <cell r="K39">
            <v>13004</v>
          </cell>
        </row>
        <row r="40">
          <cell r="K40">
            <v>13016</v>
          </cell>
        </row>
        <row r="41">
          <cell r="K41">
            <v>13028</v>
          </cell>
        </row>
        <row r="42">
          <cell r="K42">
            <v>12448</v>
          </cell>
        </row>
        <row r="43">
          <cell r="K43">
            <v>11967</v>
          </cell>
        </row>
        <row r="44">
          <cell r="K44">
            <v>65667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lfDn_bydaybyhr_100PCT"/>
    </sheetNames>
    <sheetDataSet>
      <sheetData sheetId="1">
        <row r="2">
          <cell r="I2">
            <v>-7961.68</v>
          </cell>
          <cell r="K2" t="str">
            <v>Frequence</v>
          </cell>
        </row>
        <row r="3">
          <cell r="K3">
            <v>0</v>
          </cell>
        </row>
        <row r="4">
          <cell r="K4">
            <v>1</v>
          </cell>
        </row>
        <row r="5">
          <cell r="K5">
            <v>2</v>
          </cell>
        </row>
        <row r="6">
          <cell r="K6">
            <v>1</v>
          </cell>
        </row>
        <row r="7">
          <cell r="K7">
            <v>6</v>
          </cell>
        </row>
        <row r="8">
          <cell r="K8">
            <v>0</v>
          </cell>
        </row>
        <row r="9">
          <cell r="K9">
            <v>3</v>
          </cell>
        </row>
        <row r="10">
          <cell r="K10">
            <v>10</v>
          </cell>
        </row>
        <row r="11">
          <cell r="K11">
            <v>11</v>
          </cell>
        </row>
        <row r="12">
          <cell r="K12">
            <v>17</v>
          </cell>
        </row>
        <row r="13">
          <cell r="K13">
            <v>16</v>
          </cell>
        </row>
        <row r="14">
          <cell r="K14">
            <v>23</v>
          </cell>
        </row>
        <row r="15">
          <cell r="K15">
            <v>29</v>
          </cell>
        </row>
        <row r="16">
          <cell r="K16">
            <v>36</v>
          </cell>
        </row>
        <row r="17">
          <cell r="K17">
            <v>76</v>
          </cell>
        </row>
        <row r="18">
          <cell r="K18">
            <v>95</v>
          </cell>
        </row>
        <row r="19">
          <cell r="K19">
            <v>133</v>
          </cell>
        </row>
        <row r="20">
          <cell r="K20">
            <v>166</v>
          </cell>
        </row>
        <row r="21">
          <cell r="K21">
            <v>233</v>
          </cell>
        </row>
        <row r="22">
          <cell r="K22">
            <v>336</v>
          </cell>
        </row>
        <row r="23">
          <cell r="K23">
            <v>435</v>
          </cell>
        </row>
        <row r="24">
          <cell r="K24">
            <v>574</v>
          </cell>
        </row>
        <row r="25">
          <cell r="K25">
            <v>722</v>
          </cell>
        </row>
        <row r="26">
          <cell r="K26">
            <v>978</v>
          </cell>
        </row>
        <row r="27">
          <cell r="K27">
            <v>1269</v>
          </cell>
        </row>
        <row r="28">
          <cell r="K28">
            <v>1716</v>
          </cell>
        </row>
        <row r="29">
          <cell r="K29">
            <v>2299</v>
          </cell>
        </row>
        <row r="30">
          <cell r="K30">
            <v>3036</v>
          </cell>
        </row>
        <row r="31">
          <cell r="K31">
            <v>4050</v>
          </cell>
        </row>
        <row r="32">
          <cell r="K32">
            <v>5313</v>
          </cell>
        </row>
        <row r="33">
          <cell r="K33">
            <v>6698</v>
          </cell>
        </row>
        <row r="34">
          <cell r="K34">
            <v>8108</v>
          </cell>
        </row>
        <row r="35">
          <cell r="K35">
            <v>9689</v>
          </cell>
        </row>
        <row r="36">
          <cell r="K36">
            <v>11416</v>
          </cell>
        </row>
        <row r="37">
          <cell r="K37">
            <v>13036</v>
          </cell>
        </row>
        <row r="38">
          <cell r="K38">
            <v>14300</v>
          </cell>
        </row>
        <row r="39">
          <cell r="K39">
            <v>15130</v>
          </cell>
        </row>
        <row r="40">
          <cell r="K40">
            <v>15975</v>
          </cell>
        </row>
        <row r="41">
          <cell r="K41">
            <v>15802</v>
          </cell>
        </row>
        <row r="42">
          <cell r="K42">
            <v>15162</v>
          </cell>
        </row>
        <row r="43">
          <cell r="K43">
            <v>14061</v>
          </cell>
        </row>
        <row r="44">
          <cell r="K44">
            <v>57437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lfDn_bydaybyhr_100PCT"/>
    </sheetNames>
    <sheetDataSet>
      <sheetData sheetId="1">
        <row r="2">
          <cell r="I2">
            <v>-7981.63</v>
          </cell>
          <cell r="K2" t="str">
            <v>Frequence</v>
          </cell>
        </row>
        <row r="3">
          <cell r="K3">
            <v>0</v>
          </cell>
        </row>
        <row r="4">
          <cell r="K4">
            <v>1</v>
          </cell>
        </row>
        <row r="5">
          <cell r="K5">
            <v>1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2</v>
          </cell>
        </row>
        <row r="10">
          <cell r="K10">
            <v>5</v>
          </cell>
        </row>
        <row r="11">
          <cell r="K11">
            <v>3</v>
          </cell>
        </row>
        <row r="12">
          <cell r="K12">
            <v>9</v>
          </cell>
        </row>
        <row r="13">
          <cell r="K13">
            <v>17</v>
          </cell>
        </row>
        <row r="14">
          <cell r="K14">
            <v>20</v>
          </cell>
        </row>
        <row r="15">
          <cell r="K15">
            <v>31</v>
          </cell>
        </row>
        <row r="16">
          <cell r="K16">
            <v>44</v>
          </cell>
        </row>
        <row r="17">
          <cell r="K17">
            <v>60</v>
          </cell>
        </row>
        <row r="18">
          <cell r="K18">
            <v>92</v>
          </cell>
        </row>
        <row r="19">
          <cell r="K19">
            <v>138</v>
          </cell>
        </row>
        <row r="20">
          <cell r="K20">
            <v>185</v>
          </cell>
        </row>
        <row r="21">
          <cell r="K21">
            <v>222</v>
          </cell>
        </row>
        <row r="22">
          <cell r="K22">
            <v>299</v>
          </cell>
        </row>
        <row r="23">
          <cell r="K23">
            <v>424</v>
          </cell>
        </row>
        <row r="24">
          <cell r="K24">
            <v>533</v>
          </cell>
        </row>
        <row r="25">
          <cell r="K25">
            <v>708</v>
          </cell>
        </row>
        <row r="26">
          <cell r="K26">
            <v>891</v>
          </cell>
        </row>
        <row r="27">
          <cell r="K27">
            <v>1220</v>
          </cell>
        </row>
        <row r="28">
          <cell r="K28">
            <v>1760</v>
          </cell>
        </row>
        <row r="29">
          <cell r="K29">
            <v>2308</v>
          </cell>
        </row>
        <row r="30">
          <cell r="K30">
            <v>3006</v>
          </cell>
        </row>
        <row r="31">
          <cell r="K31">
            <v>4001</v>
          </cell>
        </row>
        <row r="32">
          <cell r="K32">
            <v>5139</v>
          </cell>
        </row>
        <row r="33">
          <cell r="K33">
            <v>6556</v>
          </cell>
        </row>
        <row r="34">
          <cell r="K34">
            <v>8149</v>
          </cell>
        </row>
        <row r="35">
          <cell r="K35">
            <v>9968</v>
          </cell>
        </row>
        <row r="36">
          <cell r="K36">
            <v>11479</v>
          </cell>
        </row>
        <row r="37">
          <cell r="K37">
            <v>13004</v>
          </cell>
        </row>
        <row r="38">
          <cell r="K38">
            <v>14609</v>
          </cell>
        </row>
        <row r="39">
          <cell r="K39">
            <v>15114</v>
          </cell>
        </row>
        <row r="40">
          <cell r="K40">
            <v>15800</v>
          </cell>
        </row>
        <row r="41">
          <cell r="K41">
            <v>15825</v>
          </cell>
        </row>
        <row r="42">
          <cell r="K42">
            <v>14936</v>
          </cell>
        </row>
        <row r="43">
          <cell r="K43">
            <v>14046</v>
          </cell>
        </row>
        <row r="44">
          <cell r="K44">
            <v>55395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Step1CasesAssumption"/>
      <sheetName val="2-SeasonSTD"/>
      <sheetName val="3-Requirment_PivotTable"/>
      <sheetName val="4-TechContribute_PivotTable"/>
      <sheetName val="5-SolarTech_Contribution"/>
      <sheetName val="SummaryData_value"/>
      <sheetName val="TechData_value"/>
      <sheetName val="SummaryData_Link"/>
      <sheetName val="TechData_Link"/>
      <sheetName val="Solar_Link"/>
      <sheetName val="Sheet2"/>
    </sheetNames>
    <sheetDataSet>
      <sheetData sheetId="2">
        <row r="9">
          <cell r="B9">
            <v>1143.6958</v>
          </cell>
        </row>
        <row r="13">
          <cell r="B13">
            <v>-1034.3223</v>
          </cell>
        </row>
        <row r="17">
          <cell r="B17">
            <v>4841.3346</v>
          </cell>
        </row>
        <row r="21">
          <cell r="B21">
            <v>-5234.594</v>
          </cell>
        </row>
        <row r="32">
          <cell r="B32">
            <v>1135.1324</v>
          </cell>
        </row>
        <row r="36">
          <cell r="B36">
            <v>-1097.4582</v>
          </cell>
        </row>
        <row r="40">
          <cell r="B40">
            <v>4423.3508</v>
          </cell>
        </row>
        <row r="44">
          <cell r="B44">
            <v>-5282.7977</v>
          </cell>
        </row>
        <row r="55">
          <cell r="B55">
            <v>1308.4712</v>
          </cell>
        </row>
        <row r="59">
          <cell r="B59">
            <v>-1263.6439</v>
          </cell>
        </row>
        <row r="63">
          <cell r="B63">
            <v>4565.3739</v>
          </cell>
        </row>
        <row r="67">
          <cell r="B67">
            <v>-5579.3337</v>
          </cell>
        </row>
        <row r="78">
          <cell r="B78">
            <v>1285.741</v>
          </cell>
        </row>
        <row r="82">
          <cell r="B82">
            <v>-1075.7904</v>
          </cell>
        </row>
        <row r="86">
          <cell r="B86">
            <v>4880.2784</v>
          </cell>
        </row>
        <row r="90">
          <cell r="B90">
            <v>-5175.7484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lfup_bydaybyhr_100PCT"/>
    </sheetNames>
    <sheetDataSet>
      <sheetData sheetId="1">
        <row r="2">
          <cell r="I2">
            <v>6594.43</v>
          </cell>
          <cell r="K2" t="str">
            <v>Frequence</v>
          </cell>
        </row>
        <row r="3">
          <cell r="J3">
            <v>8000</v>
          </cell>
          <cell r="K3">
            <v>0</v>
          </cell>
        </row>
        <row r="4">
          <cell r="J4">
            <v>7800</v>
          </cell>
          <cell r="K4">
            <v>0</v>
          </cell>
        </row>
        <row r="5">
          <cell r="J5">
            <v>7600</v>
          </cell>
          <cell r="K5">
            <v>0</v>
          </cell>
        </row>
        <row r="6">
          <cell r="J6">
            <v>7400</v>
          </cell>
          <cell r="K6">
            <v>0</v>
          </cell>
        </row>
        <row r="7">
          <cell r="J7">
            <v>7200</v>
          </cell>
          <cell r="K7">
            <v>0</v>
          </cell>
        </row>
        <row r="8">
          <cell r="J8">
            <v>7000</v>
          </cell>
          <cell r="K8">
            <v>0</v>
          </cell>
        </row>
        <row r="9">
          <cell r="J9">
            <v>6800</v>
          </cell>
          <cell r="K9">
            <v>0</v>
          </cell>
        </row>
        <row r="10">
          <cell r="J10">
            <v>6600</v>
          </cell>
          <cell r="K10">
            <v>3</v>
          </cell>
        </row>
        <row r="11">
          <cell r="J11">
            <v>6400</v>
          </cell>
          <cell r="K11">
            <v>2</v>
          </cell>
        </row>
        <row r="12">
          <cell r="J12">
            <v>6200</v>
          </cell>
          <cell r="K12">
            <v>0</v>
          </cell>
        </row>
        <row r="13">
          <cell r="J13">
            <v>6000</v>
          </cell>
          <cell r="K13">
            <v>8</v>
          </cell>
        </row>
        <row r="14">
          <cell r="J14">
            <v>5800</v>
          </cell>
          <cell r="K14">
            <v>9</v>
          </cell>
        </row>
        <row r="15">
          <cell r="J15">
            <v>5600</v>
          </cell>
          <cell r="K15">
            <v>11</v>
          </cell>
        </row>
        <row r="16">
          <cell r="J16">
            <v>5400</v>
          </cell>
          <cell r="K16">
            <v>18</v>
          </cell>
        </row>
        <row r="17">
          <cell r="J17">
            <v>5200</v>
          </cell>
          <cell r="K17">
            <v>46</v>
          </cell>
        </row>
        <row r="18">
          <cell r="J18">
            <v>5000</v>
          </cell>
          <cell r="K18">
            <v>64</v>
          </cell>
        </row>
        <row r="19">
          <cell r="J19">
            <v>4800</v>
          </cell>
          <cell r="K19">
            <v>97</v>
          </cell>
        </row>
        <row r="20">
          <cell r="J20">
            <v>4600</v>
          </cell>
          <cell r="K20">
            <v>158</v>
          </cell>
        </row>
        <row r="21">
          <cell r="J21">
            <v>4400</v>
          </cell>
          <cell r="K21">
            <v>231</v>
          </cell>
        </row>
        <row r="22">
          <cell r="J22">
            <v>4200</v>
          </cell>
          <cell r="K22">
            <v>330</v>
          </cell>
        </row>
        <row r="23">
          <cell r="J23">
            <v>4000</v>
          </cell>
          <cell r="K23">
            <v>467</v>
          </cell>
        </row>
        <row r="24">
          <cell r="J24">
            <v>3800</v>
          </cell>
          <cell r="K24">
            <v>675</v>
          </cell>
        </row>
        <row r="25">
          <cell r="J25">
            <v>3600</v>
          </cell>
          <cell r="K25">
            <v>1008</v>
          </cell>
        </row>
        <row r="26">
          <cell r="J26">
            <v>3400</v>
          </cell>
          <cell r="K26">
            <v>1323</v>
          </cell>
        </row>
        <row r="27">
          <cell r="J27">
            <v>3200</v>
          </cell>
          <cell r="K27">
            <v>1857</v>
          </cell>
        </row>
        <row r="28">
          <cell r="J28">
            <v>3000</v>
          </cell>
          <cell r="K28">
            <v>2593</v>
          </cell>
        </row>
        <row r="29">
          <cell r="J29">
            <v>2800</v>
          </cell>
          <cell r="K29">
            <v>3503</v>
          </cell>
        </row>
        <row r="30">
          <cell r="J30">
            <v>2600</v>
          </cell>
          <cell r="K30">
            <v>4548</v>
          </cell>
        </row>
        <row r="31">
          <cell r="J31">
            <v>2400</v>
          </cell>
          <cell r="K31">
            <v>5710</v>
          </cell>
        </row>
        <row r="32">
          <cell r="J32">
            <v>2200</v>
          </cell>
          <cell r="K32">
            <v>7056</v>
          </cell>
        </row>
        <row r="33">
          <cell r="J33">
            <v>2000</v>
          </cell>
          <cell r="K33">
            <v>8722</v>
          </cell>
        </row>
        <row r="34">
          <cell r="J34">
            <v>1800</v>
          </cell>
          <cell r="K34">
            <v>10296</v>
          </cell>
        </row>
        <row r="35">
          <cell r="J35">
            <v>1600</v>
          </cell>
          <cell r="K35">
            <v>12051</v>
          </cell>
        </row>
        <row r="36">
          <cell r="J36">
            <v>1400</v>
          </cell>
          <cell r="K36">
            <v>13397</v>
          </cell>
        </row>
        <row r="37">
          <cell r="J37">
            <v>1200</v>
          </cell>
          <cell r="K37">
            <v>14901</v>
          </cell>
        </row>
        <row r="38">
          <cell r="J38">
            <v>1000</v>
          </cell>
          <cell r="K38">
            <v>15460</v>
          </cell>
        </row>
        <row r="39">
          <cell r="J39">
            <v>800</v>
          </cell>
          <cell r="K39">
            <v>15909</v>
          </cell>
        </row>
        <row r="40">
          <cell r="J40">
            <v>600</v>
          </cell>
          <cell r="K40">
            <v>15752</v>
          </cell>
        </row>
        <row r="41">
          <cell r="J41">
            <v>400</v>
          </cell>
          <cell r="K41">
            <v>14924</v>
          </cell>
        </row>
        <row r="42">
          <cell r="J42">
            <v>200</v>
          </cell>
          <cell r="K42">
            <v>13800</v>
          </cell>
        </row>
        <row r="43">
          <cell r="J43">
            <v>0</v>
          </cell>
          <cell r="K43">
            <v>55871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lfup_bydaybyhr_100PCT"/>
    </sheetNames>
    <sheetDataSet>
      <sheetData sheetId="1">
        <row r="2">
          <cell r="I2">
            <v>6543.82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2</v>
          </cell>
        </row>
        <row r="11">
          <cell r="K11">
            <v>1</v>
          </cell>
        </row>
        <row r="12">
          <cell r="K12">
            <v>1</v>
          </cell>
        </row>
        <row r="13">
          <cell r="K13">
            <v>8</v>
          </cell>
        </row>
        <row r="14">
          <cell r="K14">
            <v>13</v>
          </cell>
        </row>
        <row r="15">
          <cell r="K15">
            <v>24</v>
          </cell>
        </row>
        <row r="16">
          <cell r="K16">
            <v>39</v>
          </cell>
        </row>
        <row r="17">
          <cell r="K17">
            <v>72</v>
          </cell>
        </row>
        <row r="18">
          <cell r="K18">
            <v>130</v>
          </cell>
        </row>
        <row r="19">
          <cell r="K19">
            <v>194</v>
          </cell>
        </row>
        <row r="20">
          <cell r="K20">
            <v>310</v>
          </cell>
        </row>
        <row r="21">
          <cell r="K21">
            <v>463</v>
          </cell>
        </row>
        <row r="22">
          <cell r="K22">
            <v>674</v>
          </cell>
        </row>
        <row r="23">
          <cell r="K23">
            <v>971</v>
          </cell>
        </row>
        <row r="24">
          <cell r="K24">
            <v>1239</v>
          </cell>
        </row>
        <row r="25">
          <cell r="K25">
            <v>1733</v>
          </cell>
        </row>
        <row r="26">
          <cell r="K26">
            <v>2303</v>
          </cell>
        </row>
        <row r="27">
          <cell r="K27">
            <v>3043</v>
          </cell>
        </row>
        <row r="28">
          <cell r="K28">
            <v>3829</v>
          </cell>
        </row>
        <row r="29">
          <cell r="K29">
            <v>4676</v>
          </cell>
        </row>
        <row r="30">
          <cell r="K30">
            <v>5800</v>
          </cell>
        </row>
        <row r="31">
          <cell r="K31">
            <v>6885</v>
          </cell>
        </row>
        <row r="32">
          <cell r="K32">
            <v>7965</v>
          </cell>
        </row>
        <row r="33">
          <cell r="K33">
            <v>9115</v>
          </cell>
        </row>
        <row r="34">
          <cell r="K34">
            <v>10245</v>
          </cell>
        </row>
        <row r="35">
          <cell r="K35">
            <v>11256</v>
          </cell>
        </row>
        <row r="36">
          <cell r="K36">
            <v>11979</v>
          </cell>
        </row>
        <row r="37">
          <cell r="K37">
            <v>12372</v>
          </cell>
        </row>
        <row r="38">
          <cell r="K38">
            <v>12954</v>
          </cell>
        </row>
        <row r="39">
          <cell r="K39">
            <v>13204</v>
          </cell>
        </row>
        <row r="40">
          <cell r="K40">
            <v>12702</v>
          </cell>
        </row>
        <row r="41">
          <cell r="K41">
            <v>12639</v>
          </cell>
        </row>
        <row r="42">
          <cell r="K42">
            <v>11654</v>
          </cell>
        </row>
        <row r="43">
          <cell r="K43">
            <v>62305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lfup_bydaybyhr_100PCT"/>
    </sheetNames>
    <sheetDataSet>
      <sheetData sheetId="1">
        <row r="2">
          <cell r="I2">
            <v>7859.27</v>
          </cell>
          <cell r="K2" t="str">
            <v>Frequence</v>
          </cell>
        </row>
        <row r="3">
          <cell r="K3">
            <v>1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1</v>
          </cell>
        </row>
        <row r="9">
          <cell r="K9">
            <v>4</v>
          </cell>
        </row>
        <row r="10">
          <cell r="K10">
            <v>3</v>
          </cell>
        </row>
        <row r="11">
          <cell r="K11">
            <v>5</v>
          </cell>
        </row>
        <row r="12">
          <cell r="K12">
            <v>4</v>
          </cell>
        </row>
        <row r="13">
          <cell r="K13">
            <v>4</v>
          </cell>
        </row>
        <row r="14">
          <cell r="K14">
            <v>24</v>
          </cell>
        </row>
        <row r="15">
          <cell r="K15">
            <v>25</v>
          </cell>
        </row>
        <row r="16">
          <cell r="K16">
            <v>43</v>
          </cell>
        </row>
        <row r="17">
          <cell r="K17">
            <v>70</v>
          </cell>
        </row>
        <row r="18">
          <cell r="K18">
            <v>79</v>
          </cell>
        </row>
        <row r="19">
          <cell r="K19">
            <v>135</v>
          </cell>
        </row>
        <row r="20">
          <cell r="K20">
            <v>195</v>
          </cell>
        </row>
        <row r="21">
          <cell r="K21">
            <v>234</v>
          </cell>
        </row>
        <row r="22">
          <cell r="K22">
            <v>366</v>
          </cell>
        </row>
        <row r="23">
          <cell r="K23">
            <v>517</v>
          </cell>
        </row>
        <row r="24">
          <cell r="K24">
            <v>661</v>
          </cell>
        </row>
        <row r="25">
          <cell r="K25">
            <v>897</v>
          </cell>
        </row>
        <row r="26">
          <cell r="K26">
            <v>1329</v>
          </cell>
        </row>
        <row r="27">
          <cell r="K27">
            <v>1849</v>
          </cell>
        </row>
        <row r="28">
          <cell r="K28">
            <v>2503</v>
          </cell>
        </row>
        <row r="29">
          <cell r="K29">
            <v>3319</v>
          </cell>
        </row>
        <row r="30">
          <cell r="K30">
            <v>4380</v>
          </cell>
        </row>
        <row r="31">
          <cell r="K31">
            <v>5637</v>
          </cell>
        </row>
        <row r="32">
          <cell r="K32">
            <v>7178</v>
          </cell>
        </row>
        <row r="33">
          <cell r="K33">
            <v>8782</v>
          </cell>
        </row>
        <row r="34">
          <cell r="K34">
            <v>10503</v>
          </cell>
        </row>
        <row r="35">
          <cell r="K35">
            <v>12132</v>
          </cell>
        </row>
        <row r="36">
          <cell r="K36">
            <v>13646</v>
          </cell>
        </row>
        <row r="37">
          <cell r="K37">
            <v>14833</v>
          </cell>
        </row>
        <row r="38">
          <cell r="K38">
            <v>15582</v>
          </cell>
        </row>
        <row r="39">
          <cell r="K39">
            <v>15951</v>
          </cell>
        </row>
        <row r="40">
          <cell r="K40">
            <v>15602</v>
          </cell>
        </row>
        <row r="41">
          <cell r="K41">
            <v>15109</v>
          </cell>
        </row>
        <row r="42">
          <cell r="K42">
            <v>13578</v>
          </cell>
        </row>
        <row r="43">
          <cell r="K43">
            <v>53219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lfup_bydaybyhr_100PCT"/>
    </sheetNames>
    <sheetDataSet>
      <sheetData sheetId="1">
        <row r="2">
          <cell r="I2">
            <v>7485.72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2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1</v>
          </cell>
        </row>
        <row r="10">
          <cell r="K10">
            <v>1</v>
          </cell>
        </row>
        <row r="11">
          <cell r="K11">
            <v>8</v>
          </cell>
        </row>
        <row r="12">
          <cell r="K12">
            <v>5</v>
          </cell>
        </row>
        <row r="13">
          <cell r="K13">
            <v>18</v>
          </cell>
        </row>
        <row r="14">
          <cell r="K14">
            <v>30</v>
          </cell>
        </row>
        <row r="15">
          <cell r="K15">
            <v>40</v>
          </cell>
        </row>
        <row r="16">
          <cell r="K16">
            <v>67</v>
          </cell>
        </row>
        <row r="17">
          <cell r="K17">
            <v>75</v>
          </cell>
        </row>
        <row r="18">
          <cell r="K18">
            <v>106</v>
          </cell>
        </row>
        <row r="19">
          <cell r="K19">
            <v>158</v>
          </cell>
        </row>
        <row r="20">
          <cell r="K20">
            <v>201</v>
          </cell>
        </row>
        <row r="21">
          <cell r="K21">
            <v>312</v>
          </cell>
        </row>
        <row r="22">
          <cell r="K22">
            <v>388</v>
          </cell>
        </row>
        <row r="23">
          <cell r="K23">
            <v>524</v>
          </cell>
        </row>
        <row r="24">
          <cell r="K24">
            <v>737</v>
          </cell>
        </row>
        <row r="25">
          <cell r="K25">
            <v>980</v>
          </cell>
        </row>
        <row r="26">
          <cell r="K26">
            <v>1338</v>
          </cell>
        </row>
        <row r="27">
          <cell r="K27">
            <v>1869</v>
          </cell>
        </row>
        <row r="28">
          <cell r="K28">
            <v>2443</v>
          </cell>
        </row>
        <row r="29">
          <cell r="K29">
            <v>3400</v>
          </cell>
        </row>
        <row r="30">
          <cell r="K30">
            <v>4264</v>
          </cell>
        </row>
        <row r="31">
          <cell r="K31">
            <v>5621</v>
          </cell>
        </row>
        <row r="32">
          <cell r="K32">
            <v>7018</v>
          </cell>
        </row>
        <row r="33">
          <cell r="K33">
            <v>8689</v>
          </cell>
        </row>
        <row r="34">
          <cell r="K34">
            <v>10347</v>
          </cell>
        </row>
        <row r="35">
          <cell r="K35">
            <v>11797</v>
          </cell>
        </row>
        <row r="36">
          <cell r="K36">
            <v>13540</v>
          </cell>
        </row>
        <row r="37">
          <cell r="K37">
            <v>14581</v>
          </cell>
        </row>
        <row r="38">
          <cell r="K38">
            <v>15446</v>
          </cell>
        </row>
        <row r="39">
          <cell r="K39">
            <v>15729</v>
          </cell>
        </row>
        <row r="40">
          <cell r="K40">
            <v>15434</v>
          </cell>
        </row>
        <row r="41">
          <cell r="K41">
            <v>14658</v>
          </cell>
        </row>
        <row r="42">
          <cell r="K42">
            <v>13345</v>
          </cell>
        </row>
        <row r="43">
          <cell r="K43">
            <v>52828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G52"/>
  <sheetViews>
    <sheetView tabSelected="1" zoomScalePageLayoutView="0" workbookViewId="0" topLeftCell="A40">
      <selection activeCell="E49" sqref="E49"/>
    </sheetView>
  </sheetViews>
  <sheetFormatPr defaultColWidth="9.140625" defaultRowHeight="15"/>
  <cols>
    <col min="1" max="1" width="9.140625" style="0" customWidth="1"/>
    <col min="9" max="9" width="9.28125" style="0" customWidth="1"/>
  </cols>
  <sheetData>
    <row r="50" spans="1:7" ht="15">
      <c r="A50" s="27" t="s">
        <v>32</v>
      </c>
      <c r="B50" s="27"/>
      <c r="C50" s="27"/>
      <c r="D50" s="27"/>
      <c r="E50" s="27"/>
      <c r="F50" s="27"/>
      <c r="G50" s="27"/>
    </row>
    <row r="51" spans="1:7" ht="15">
      <c r="A51" s="27"/>
      <c r="B51" s="27"/>
      <c r="C51" s="27"/>
      <c r="D51" s="27"/>
      <c r="E51" s="27"/>
      <c r="F51" s="27"/>
      <c r="G51" s="27"/>
    </row>
    <row r="52" spans="1:7" ht="15">
      <c r="A52" s="27"/>
      <c r="B52" s="27"/>
      <c r="C52" s="27"/>
      <c r="D52" s="27"/>
      <c r="E52" s="27"/>
      <c r="F52" s="27"/>
      <c r="G52" s="27"/>
    </row>
  </sheetData>
  <sheetProtection/>
  <mergeCells count="1">
    <mergeCell ref="A50:G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9.421875" style="0" customWidth="1"/>
    <col min="2" max="2" width="19.7109375" style="0" customWidth="1"/>
  </cols>
  <sheetData>
    <row r="1" ht="15.75" thickBot="1"/>
    <row r="2" spans="1:7" ht="15">
      <c r="A2" s="20" t="s">
        <v>25</v>
      </c>
      <c r="B2" s="21" t="s">
        <v>31</v>
      </c>
      <c r="C2" s="21" t="s">
        <v>19</v>
      </c>
      <c r="D2" s="21" t="s">
        <v>20</v>
      </c>
      <c r="E2" s="21" t="s">
        <v>21</v>
      </c>
      <c r="F2" s="21" t="s">
        <v>22</v>
      </c>
      <c r="G2" s="22" t="s">
        <v>27</v>
      </c>
    </row>
    <row r="3" spans="1:7" ht="15">
      <c r="A3" s="28" t="s">
        <v>26</v>
      </c>
      <c r="B3" s="18" t="s">
        <v>8</v>
      </c>
      <c r="C3" s="19">
        <f>LFUP!C2</f>
        <v>6594.43</v>
      </c>
      <c r="D3" s="19">
        <f>LFUP!D2</f>
        <v>6543.82</v>
      </c>
      <c r="E3" s="19">
        <f>LFUP!E2</f>
        <v>7859.27</v>
      </c>
      <c r="F3" s="19">
        <f>LFUP!F2</f>
        <v>7485.72</v>
      </c>
      <c r="G3" s="23">
        <f>LFUP!G2</f>
        <v>7859.27</v>
      </c>
    </row>
    <row r="4" spans="1:7" ht="15">
      <c r="A4" s="29"/>
      <c r="B4" s="17" t="s">
        <v>9</v>
      </c>
      <c r="C4" s="19">
        <f>LFUP!C3</f>
        <v>4423.3508</v>
      </c>
      <c r="D4" s="19">
        <f>LFUP!D3</f>
        <v>4841.3346</v>
      </c>
      <c r="E4" s="19">
        <f>LFUP!E3</f>
        <v>4565.3739</v>
      </c>
      <c r="F4" s="19">
        <f>LFUP!F3</f>
        <v>4880.2784</v>
      </c>
      <c r="G4" s="23">
        <f>LFUP!G3</f>
        <v>4880.2784</v>
      </c>
    </row>
    <row r="5" spans="1:7" ht="15">
      <c r="A5" s="28" t="s">
        <v>28</v>
      </c>
      <c r="B5" s="18" t="s">
        <v>8</v>
      </c>
      <c r="C5" s="19">
        <f>LFDN!C2</f>
        <v>-7034.3</v>
      </c>
      <c r="D5" s="19">
        <f>LFDN!D2</f>
        <v>-6540.27</v>
      </c>
      <c r="E5" s="19">
        <f>LFDN!E2</f>
        <v>-7961.68</v>
      </c>
      <c r="F5" s="19">
        <f>LFDN!F2</f>
        <v>-7981.63</v>
      </c>
      <c r="G5" s="23">
        <f>LFDN!G2</f>
        <v>-7981.63</v>
      </c>
    </row>
    <row r="6" spans="1:7" ht="15">
      <c r="A6" s="29"/>
      <c r="B6" s="17" t="s">
        <v>9</v>
      </c>
      <c r="C6" s="19">
        <f>LFDN!C3</f>
        <v>-5282.7977</v>
      </c>
      <c r="D6" s="19">
        <f>LFDN!D3</f>
        <v>-5234.594</v>
      </c>
      <c r="E6" s="19">
        <f>LFDN!E3</f>
        <v>-5579.3337</v>
      </c>
      <c r="F6" s="19">
        <f>LFDN!F3</f>
        <v>-5175.7484</v>
      </c>
      <c r="G6" s="23">
        <f>LFDN!G3</f>
        <v>-5579.3337</v>
      </c>
    </row>
    <row r="7" spans="1:7" ht="15">
      <c r="A7" s="28" t="s">
        <v>29</v>
      </c>
      <c r="B7" s="18" t="s">
        <v>8</v>
      </c>
      <c r="C7" s="19">
        <f>REGUP!C2</f>
        <v>2140.37</v>
      </c>
      <c r="D7" s="19">
        <f>REGUP!D2</f>
        <v>3963.19</v>
      </c>
      <c r="E7" s="19">
        <f>REGUP!E2</f>
        <v>2391.35</v>
      </c>
      <c r="F7" s="19">
        <f>REGUP!F2</f>
        <v>7419.73</v>
      </c>
      <c r="G7" s="23">
        <f>REGUP!G2</f>
        <v>7419.73</v>
      </c>
    </row>
    <row r="8" spans="1:7" ht="15">
      <c r="A8" s="29"/>
      <c r="B8" s="17" t="s">
        <v>9</v>
      </c>
      <c r="C8" s="19">
        <f>REGUP!C3</f>
        <v>1135.1324</v>
      </c>
      <c r="D8" s="19">
        <f>REGUP!D3</f>
        <v>1143.6958</v>
      </c>
      <c r="E8" s="19">
        <f>REGUP!E3</f>
        <v>1308.4712</v>
      </c>
      <c r="F8" s="19">
        <f>REGUP!F3</f>
        <v>1285.741</v>
      </c>
      <c r="G8" s="23">
        <f>REGUP!G3</f>
        <v>1308.4712</v>
      </c>
    </row>
    <row r="9" spans="1:7" ht="15">
      <c r="A9" s="28" t="s">
        <v>30</v>
      </c>
      <c r="B9" s="18" t="s">
        <v>8</v>
      </c>
      <c r="C9" s="19">
        <f>REGDN!C2</f>
        <v>-2483.6</v>
      </c>
      <c r="D9" s="19">
        <f>REGDN!D2</f>
        <v>-2432.27</v>
      </c>
      <c r="E9" s="19">
        <f>REGDN!E2</f>
        <v>-5224.28</v>
      </c>
      <c r="F9" s="19">
        <f>REGDN!F2</f>
        <v>-3231.44</v>
      </c>
      <c r="G9" s="23">
        <f>REGDN!G2</f>
        <v>-5224.28</v>
      </c>
    </row>
    <row r="10" spans="1:7" ht="15.75" thickBot="1">
      <c r="A10" s="30"/>
      <c r="B10" s="24" t="s">
        <v>9</v>
      </c>
      <c r="C10" s="25">
        <f>REGDN!C3</f>
        <v>-1097.4582</v>
      </c>
      <c r="D10" s="25">
        <f>REGDN!D3</f>
        <v>-1034.3223</v>
      </c>
      <c r="E10" s="25">
        <f>REGDN!E3</f>
        <v>-1263.6439</v>
      </c>
      <c r="F10" s="25">
        <f>REGDN!F3</f>
        <v>-1075.7904</v>
      </c>
      <c r="G10" s="26">
        <f>REGDN!G3</f>
        <v>-1263.6439</v>
      </c>
    </row>
  </sheetData>
  <sheetProtection/>
  <mergeCells count="4"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pane xSplit="2" ySplit="5" topLeftCell="F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8" sqref="G48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30">
      <c r="B1" s="7" t="s">
        <v>6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'[1]s1_yr2_lfDn_bydaybyhr_100PCT'!I2</f>
        <v>-7034.3</v>
      </c>
      <c r="D2" s="5">
        <f>'[2]s2_yr2_lfDn_bydaybyhr_100PCT'!I2</f>
        <v>-6540.27</v>
      </c>
      <c r="E2" s="9">
        <f>'[3]s3_yr2_lfDn_bydaybyhr_100PCT'!I2</f>
        <v>-7961.68</v>
      </c>
      <c r="F2" s="9">
        <f>'[4]s4_yr2_lfDn_bydaybyhr_100PCT'!I2</f>
        <v>-7981.63</v>
      </c>
      <c r="G2" s="1">
        <f>MIN(C2:F2)</f>
        <v>-7981.63</v>
      </c>
    </row>
    <row r="3" spans="2:7" ht="15">
      <c r="B3" s="6" t="s">
        <v>11</v>
      </c>
      <c r="C3" s="11">
        <f>'[5]3-Requirment_PivotTable'!$B$44</f>
        <v>-5282.7977</v>
      </c>
      <c r="D3" s="11">
        <f>'[5]3-Requirment_PivotTable'!$B$21</f>
        <v>-5234.594</v>
      </c>
      <c r="E3" s="11">
        <f>'[5]3-Requirment_PivotTable'!$B$67</f>
        <v>-5579.3337</v>
      </c>
      <c r="F3" s="11">
        <f>'[5]3-Requirment_PivotTable'!$B$90</f>
        <v>-5175.7484</v>
      </c>
      <c r="G3" s="11">
        <f>MIN(C3:F3)</f>
        <v>-5579.3337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'[1]s1_yr2_lfDn_bydaybyhr_100PCT'!K2</f>
        <v>Frequence</v>
      </c>
      <c r="D5" s="5" t="str">
        <f>'[2]s2_yr2_lfDn_bydaybyhr_100PCT'!K2</f>
        <v>Frequence</v>
      </c>
      <c r="E5" s="10" t="str">
        <f>'[3]s3_yr2_lfDn_bydaybyhr_100PCT'!K2</f>
        <v>Frequence</v>
      </c>
      <c r="F5" s="10" t="str">
        <f>'[4]s4_yr2_lfDn_bydaybyhr_100PCT'!K2</f>
        <v>Frequence</v>
      </c>
      <c r="G5" s="5" t="s">
        <v>5</v>
      </c>
      <c r="H5" s="7" t="s">
        <v>14</v>
      </c>
    </row>
    <row r="6" spans="2:8" ht="15">
      <c r="B6" s="1">
        <f>'[1]s1_yr2_lfDn_bydaybyhr_100PCT'!J3</f>
        <v>-8000</v>
      </c>
      <c r="C6" s="3">
        <f>'[1]s1_yr2_lfDn_bydaybyhr_100PCT'!K3</f>
        <v>0</v>
      </c>
      <c r="D6" s="1">
        <f>'[2]s2_yr2_lfDn_bydaybyhr_100PCT'!K3</f>
        <v>0</v>
      </c>
      <c r="E6">
        <f>'[3]s3_yr2_lfDn_bydaybyhr_100PCT'!K3</f>
        <v>0</v>
      </c>
      <c r="F6">
        <f>'[4]s4_yr2_lfDn_bydaybyhr_100PCT'!K3</f>
        <v>0</v>
      </c>
      <c r="G6" s="1">
        <f>C6+D6+E6+F6</f>
        <v>0</v>
      </c>
      <c r="H6" s="2">
        <f>G6/G$48</f>
        <v>0</v>
      </c>
    </row>
    <row r="7" spans="2:8" ht="15">
      <c r="B7" s="1">
        <f>'[1]s1_yr2_lfDn_bydaybyhr_100PCT'!J4</f>
        <v>-7800</v>
      </c>
      <c r="C7" s="3">
        <f>'[1]s1_yr2_lfDn_bydaybyhr_100PCT'!K4</f>
        <v>0</v>
      </c>
      <c r="D7" s="1">
        <f>'[2]s2_yr2_lfDn_bydaybyhr_100PCT'!K4</f>
        <v>0</v>
      </c>
      <c r="E7">
        <f>'[3]s3_yr2_lfDn_bydaybyhr_100PCT'!K4</f>
        <v>1</v>
      </c>
      <c r="F7">
        <f>'[4]s4_yr2_lfDn_bydaybyhr_100PCT'!K4</f>
        <v>1</v>
      </c>
      <c r="G7" s="1">
        <f aca="true" t="shared" si="0" ref="G7:G48">C7+D7+E7+F7</f>
        <v>2</v>
      </c>
      <c r="H7" s="2">
        <f>H6+G7/G$48</f>
        <v>2.2831050228310503E-06</v>
      </c>
    </row>
    <row r="8" spans="2:8" ht="15">
      <c r="B8" s="1">
        <f>'[1]s1_yr2_lfDn_bydaybyhr_100PCT'!J5</f>
        <v>-7600</v>
      </c>
      <c r="C8" s="3">
        <f>'[1]s1_yr2_lfDn_bydaybyhr_100PCT'!K5</f>
        <v>0</v>
      </c>
      <c r="D8" s="1">
        <f>'[2]s2_yr2_lfDn_bydaybyhr_100PCT'!K5</f>
        <v>0</v>
      </c>
      <c r="E8">
        <f>'[3]s3_yr2_lfDn_bydaybyhr_100PCT'!K5</f>
        <v>2</v>
      </c>
      <c r="F8">
        <f>'[4]s4_yr2_lfDn_bydaybyhr_100PCT'!K5</f>
        <v>1</v>
      </c>
      <c r="G8" s="1">
        <f t="shared" si="0"/>
        <v>3</v>
      </c>
      <c r="H8" s="2">
        <f aca="true" t="shared" si="1" ref="H8:H47">H7+G8/G$48</f>
        <v>5.707762557077626E-06</v>
      </c>
    </row>
    <row r="9" spans="2:8" ht="15">
      <c r="B9" s="1">
        <f>'[1]s1_yr2_lfDn_bydaybyhr_100PCT'!J6</f>
        <v>-7400</v>
      </c>
      <c r="C9" s="3">
        <f>'[1]s1_yr2_lfDn_bydaybyhr_100PCT'!K6</f>
        <v>0</v>
      </c>
      <c r="D9" s="1">
        <f>'[2]s2_yr2_lfDn_bydaybyhr_100PCT'!K6</f>
        <v>0</v>
      </c>
      <c r="E9">
        <f>'[3]s3_yr2_lfDn_bydaybyhr_100PCT'!K6</f>
        <v>1</v>
      </c>
      <c r="F9">
        <f>'[4]s4_yr2_lfDn_bydaybyhr_100PCT'!K6</f>
        <v>0</v>
      </c>
      <c r="G9" s="1">
        <f t="shared" si="0"/>
        <v>1</v>
      </c>
      <c r="H9" s="2">
        <f t="shared" si="1"/>
        <v>6.849315068493151E-06</v>
      </c>
    </row>
    <row r="10" spans="2:8" ht="15">
      <c r="B10" s="1">
        <f>'[1]s1_yr2_lfDn_bydaybyhr_100PCT'!J7</f>
        <v>-7200</v>
      </c>
      <c r="C10" s="3">
        <f>'[1]s1_yr2_lfDn_bydaybyhr_100PCT'!K7</f>
        <v>0</v>
      </c>
      <c r="D10" s="1">
        <f>'[2]s2_yr2_lfDn_bydaybyhr_100PCT'!K7</f>
        <v>0</v>
      </c>
      <c r="E10">
        <f>'[3]s3_yr2_lfDn_bydaybyhr_100PCT'!K7</f>
        <v>6</v>
      </c>
      <c r="F10">
        <f>'[4]s4_yr2_lfDn_bydaybyhr_100PCT'!K7</f>
        <v>0</v>
      </c>
      <c r="G10" s="1">
        <f t="shared" si="0"/>
        <v>6</v>
      </c>
      <c r="H10" s="2">
        <f t="shared" si="1"/>
        <v>1.3698630136986302E-05</v>
      </c>
    </row>
    <row r="11" spans="2:8" ht="15">
      <c r="B11" s="1">
        <f>'[1]s1_yr2_lfDn_bydaybyhr_100PCT'!J8</f>
        <v>-7000</v>
      </c>
      <c r="C11" s="3">
        <f>'[1]s1_yr2_lfDn_bydaybyhr_100PCT'!K8</f>
        <v>1</v>
      </c>
      <c r="D11" s="1">
        <f>'[2]s2_yr2_lfDn_bydaybyhr_100PCT'!K8</f>
        <v>0</v>
      </c>
      <c r="E11">
        <f>'[3]s3_yr2_lfDn_bydaybyhr_100PCT'!K8</f>
        <v>0</v>
      </c>
      <c r="F11">
        <f>'[4]s4_yr2_lfDn_bydaybyhr_100PCT'!K8</f>
        <v>0</v>
      </c>
      <c r="G11" s="1">
        <f t="shared" si="0"/>
        <v>1</v>
      </c>
      <c r="H11" s="2">
        <f t="shared" si="1"/>
        <v>1.4840182648401827E-05</v>
      </c>
    </row>
    <row r="12" spans="2:8" ht="15">
      <c r="B12" s="1">
        <f>'[1]s1_yr2_lfDn_bydaybyhr_100PCT'!J9</f>
        <v>-6800</v>
      </c>
      <c r="C12" s="3">
        <f>'[1]s1_yr2_lfDn_bydaybyhr_100PCT'!K9</f>
        <v>1</v>
      </c>
      <c r="D12" s="1">
        <f>'[2]s2_yr2_lfDn_bydaybyhr_100PCT'!K9</f>
        <v>0</v>
      </c>
      <c r="E12">
        <f>'[3]s3_yr2_lfDn_bydaybyhr_100PCT'!K9</f>
        <v>3</v>
      </c>
      <c r="F12">
        <f>'[4]s4_yr2_lfDn_bydaybyhr_100PCT'!K9</f>
        <v>2</v>
      </c>
      <c r="G12" s="1">
        <f t="shared" si="0"/>
        <v>6</v>
      </c>
      <c r="H12" s="2">
        <f t="shared" si="1"/>
        <v>2.1689497716894976E-05</v>
      </c>
    </row>
    <row r="13" spans="2:8" ht="15">
      <c r="B13" s="1">
        <f>'[1]s1_yr2_lfDn_bydaybyhr_100PCT'!J10</f>
        <v>-6600</v>
      </c>
      <c r="C13" s="3">
        <f>'[1]s1_yr2_lfDn_bydaybyhr_100PCT'!K10</f>
        <v>2</v>
      </c>
      <c r="D13" s="1">
        <f>'[2]s2_yr2_lfDn_bydaybyhr_100PCT'!K10</f>
        <v>0</v>
      </c>
      <c r="E13">
        <f>'[3]s3_yr2_lfDn_bydaybyhr_100PCT'!K10</f>
        <v>10</v>
      </c>
      <c r="F13">
        <f>'[4]s4_yr2_lfDn_bydaybyhr_100PCT'!K10</f>
        <v>5</v>
      </c>
      <c r="G13" s="1">
        <f t="shared" si="0"/>
        <v>17</v>
      </c>
      <c r="H13" s="2">
        <f t="shared" si="1"/>
        <v>4.10958904109589E-05</v>
      </c>
    </row>
    <row r="14" spans="2:8" ht="15">
      <c r="B14" s="1">
        <f>'[1]s1_yr2_lfDn_bydaybyhr_100PCT'!J11</f>
        <v>-6400</v>
      </c>
      <c r="C14" s="3">
        <f>'[1]s1_yr2_lfDn_bydaybyhr_100PCT'!K11</f>
        <v>10</v>
      </c>
      <c r="D14" s="1">
        <f>'[2]s2_yr2_lfDn_bydaybyhr_100PCT'!K11</f>
        <v>1</v>
      </c>
      <c r="E14">
        <f>'[3]s3_yr2_lfDn_bydaybyhr_100PCT'!K11</f>
        <v>11</v>
      </c>
      <c r="F14">
        <f>'[4]s4_yr2_lfDn_bydaybyhr_100PCT'!K11</f>
        <v>3</v>
      </c>
      <c r="G14" s="1">
        <f t="shared" si="0"/>
        <v>25</v>
      </c>
      <c r="H14" s="2">
        <f t="shared" si="1"/>
        <v>6.963470319634702E-05</v>
      </c>
    </row>
    <row r="15" spans="2:8" ht="15">
      <c r="B15" s="1">
        <f>'[1]s1_yr2_lfDn_bydaybyhr_100PCT'!J12</f>
        <v>-6200</v>
      </c>
      <c r="C15" s="3">
        <f>'[1]s1_yr2_lfDn_bydaybyhr_100PCT'!K12</f>
        <v>9</v>
      </c>
      <c r="D15" s="1">
        <f>'[2]s2_yr2_lfDn_bydaybyhr_100PCT'!K12</f>
        <v>4</v>
      </c>
      <c r="E15">
        <f>'[3]s3_yr2_lfDn_bydaybyhr_100PCT'!K12</f>
        <v>17</v>
      </c>
      <c r="F15">
        <f>'[4]s4_yr2_lfDn_bydaybyhr_100PCT'!K12</f>
        <v>9</v>
      </c>
      <c r="G15" s="1">
        <f t="shared" si="0"/>
        <v>39</v>
      </c>
      <c r="H15" s="2">
        <f t="shared" si="1"/>
        <v>0.0001141552511415525</v>
      </c>
    </row>
    <row r="16" spans="2:8" ht="15">
      <c r="B16" s="1">
        <f>'[1]s1_yr2_lfDn_bydaybyhr_100PCT'!J13</f>
        <v>-6000</v>
      </c>
      <c r="C16" s="3">
        <f>'[1]s1_yr2_lfDn_bydaybyhr_100PCT'!K13</f>
        <v>15</v>
      </c>
      <c r="D16" s="1">
        <f>'[2]s2_yr2_lfDn_bydaybyhr_100PCT'!K13</f>
        <v>9</v>
      </c>
      <c r="E16">
        <f>'[3]s3_yr2_lfDn_bydaybyhr_100PCT'!K13</f>
        <v>16</v>
      </c>
      <c r="F16">
        <f>'[4]s4_yr2_lfDn_bydaybyhr_100PCT'!K13</f>
        <v>17</v>
      </c>
      <c r="G16" s="1">
        <f t="shared" si="0"/>
        <v>57</v>
      </c>
      <c r="H16" s="2">
        <f t="shared" si="1"/>
        <v>0.00017922374429223744</v>
      </c>
    </row>
    <row r="17" spans="2:8" ht="15">
      <c r="B17" s="1">
        <f>'[1]s1_yr2_lfDn_bydaybyhr_100PCT'!J14</f>
        <v>-5800</v>
      </c>
      <c r="C17" s="3">
        <f>'[1]s1_yr2_lfDn_bydaybyhr_100PCT'!K14</f>
        <v>23</v>
      </c>
      <c r="D17" s="1">
        <f>'[2]s2_yr2_lfDn_bydaybyhr_100PCT'!K14</f>
        <v>10</v>
      </c>
      <c r="E17">
        <f>'[3]s3_yr2_lfDn_bydaybyhr_100PCT'!K14</f>
        <v>23</v>
      </c>
      <c r="F17">
        <f>'[4]s4_yr2_lfDn_bydaybyhr_100PCT'!K14</f>
        <v>20</v>
      </c>
      <c r="G17" s="1">
        <f t="shared" si="0"/>
        <v>76</v>
      </c>
      <c r="H17" s="2">
        <f t="shared" si="1"/>
        <v>0.00026598173515981734</v>
      </c>
    </row>
    <row r="18" spans="2:8" ht="15">
      <c r="B18" s="1">
        <f>'[1]s1_yr2_lfDn_bydaybyhr_100PCT'!J15</f>
        <v>-5600</v>
      </c>
      <c r="C18" s="3">
        <f>'[1]s1_yr2_lfDn_bydaybyhr_100PCT'!K15</f>
        <v>27</v>
      </c>
      <c r="D18" s="1">
        <f>'[2]s2_yr2_lfDn_bydaybyhr_100PCT'!K15</f>
        <v>25</v>
      </c>
      <c r="E18">
        <f>'[3]s3_yr2_lfDn_bydaybyhr_100PCT'!K15</f>
        <v>29</v>
      </c>
      <c r="F18">
        <f>'[4]s4_yr2_lfDn_bydaybyhr_100PCT'!K15</f>
        <v>31</v>
      </c>
      <c r="G18" s="1">
        <f t="shared" si="0"/>
        <v>112</v>
      </c>
      <c r="H18" s="2">
        <f t="shared" si="1"/>
        <v>0.00039383561643835613</v>
      </c>
    </row>
    <row r="19" spans="2:8" ht="15">
      <c r="B19" s="1">
        <f>'[1]s1_yr2_lfDn_bydaybyhr_100PCT'!J16</f>
        <v>-5400</v>
      </c>
      <c r="C19" s="3">
        <f>'[1]s1_yr2_lfDn_bydaybyhr_100PCT'!K16</f>
        <v>33</v>
      </c>
      <c r="D19" s="1">
        <f>'[2]s2_yr2_lfDn_bydaybyhr_100PCT'!K16</f>
        <v>28</v>
      </c>
      <c r="E19">
        <f>'[3]s3_yr2_lfDn_bydaybyhr_100PCT'!K16</f>
        <v>36</v>
      </c>
      <c r="F19">
        <f>'[4]s4_yr2_lfDn_bydaybyhr_100PCT'!K16</f>
        <v>44</v>
      </c>
      <c r="G19" s="1">
        <f t="shared" si="0"/>
        <v>141</v>
      </c>
      <c r="H19" s="2">
        <f t="shared" si="1"/>
        <v>0.0005547945205479452</v>
      </c>
    </row>
    <row r="20" spans="2:8" ht="15">
      <c r="B20" s="1">
        <f>'[1]s1_yr2_lfDn_bydaybyhr_100PCT'!J17</f>
        <v>-5200</v>
      </c>
      <c r="C20" s="3">
        <f>'[1]s1_yr2_lfDn_bydaybyhr_100PCT'!K17</f>
        <v>46</v>
      </c>
      <c r="D20" s="1">
        <f>'[2]s2_yr2_lfDn_bydaybyhr_100PCT'!K17</f>
        <v>55</v>
      </c>
      <c r="E20">
        <f>'[3]s3_yr2_lfDn_bydaybyhr_100PCT'!K17</f>
        <v>76</v>
      </c>
      <c r="F20">
        <f>'[4]s4_yr2_lfDn_bydaybyhr_100PCT'!K17</f>
        <v>60</v>
      </c>
      <c r="G20" s="1">
        <f t="shared" si="0"/>
        <v>237</v>
      </c>
      <c r="H20" s="2">
        <f t="shared" si="1"/>
        <v>0.0008253424657534247</v>
      </c>
    </row>
    <row r="21" spans="2:8" ht="15">
      <c r="B21" s="1">
        <f>'[1]s1_yr2_lfDn_bydaybyhr_100PCT'!J18</f>
        <v>-5000</v>
      </c>
      <c r="C21" s="3">
        <f>'[1]s1_yr2_lfDn_bydaybyhr_100PCT'!K18</f>
        <v>83</v>
      </c>
      <c r="D21" s="1">
        <f>'[2]s2_yr2_lfDn_bydaybyhr_100PCT'!K18</f>
        <v>82</v>
      </c>
      <c r="E21">
        <f>'[3]s3_yr2_lfDn_bydaybyhr_100PCT'!K18</f>
        <v>95</v>
      </c>
      <c r="F21">
        <f>'[4]s4_yr2_lfDn_bydaybyhr_100PCT'!K18</f>
        <v>92</v>
      </c>
      <c r="G21" s="1">
        <f t="shared" si="0"/>
        <v>352</v>
      </c>
      <c r="H21" s="2">
        <f t="shared" si="1"/>
        <v>0.0012271689497716895</v>
      </c>
    </row>
    <row r="22" spans="2:8" ht="15">
      <c r="B22" s="1">
        <f>'[1]s1_yr2_lfDn_bydaybyhr_100PCT'!J19</f>
        <v>-4800</v>
      </c>
      <c r="C22" s="3">
        <f>'[1]s1_yr2_lfDn_bydaybyhr_100PCT'!K19</f>
        <v>104</v>
      </c>
      <c r="D22" s="1">
        <f>'[2]s2_yr2_lfDn_bydaybyhr_100PCT'!K19</f>
        <v>115</v>
      </c>
      <c r="E22">
        <f>'[3]s3_yr2_lfDn_bydaybyhr_100PCT'!K19</f>
        <v>133</v>
      </c>
      <c r="F22">
        <f>'[4]s4_yr2_lfDn_bydaybyhr_100PCT'!K19</f>
        <v>138</v>
      </c>
      <c r="G22" s="1">
        <f t="shared" si="0"/>
        <v>490</v>
      </c>
      <c r="H22" s="2">
        <f t="shared" si="1"/>
        <v>0.001786529680365297</v>
      </c>
    </row>
    <row r="23" spans="2:8" ht="15">
      <c r="B23" s="1">
        <f>'[1]s1_yr2_lfDn_bydaybyhr_100PCT'!J20</f>
        <v>-4600</v>
      </c>
      <c r="C23" s="3">
        <f>'[1]s1_yr2_lfDn_bydaybyhr_100PCT'!K20</f>
        <v>158</v>
      </c>
      <c r="D23" s="1">
        <f>'[2]s2_yr2_lfDn_bydaybyhr_100PCT'!K20</f>
        <v>214</v>
      </c>
      <c r="E23">
        <f>'[3]s3_yr2_lfDn_bydaybyhr_100PCT'!K20</f>
        <v>166</v>
      </c>
      <c r="F23">
        <f>'[4]s4_yr2_lfDn_bydaybyhr_100PCT'!K20</f>
        <v>185</v>
      </c>
      <c r="G23" s="1">
        <f t="shared" si="0"/>
        <v>723</v>
      </c>
      <c r="H23" s="2">
        <f t="shared" si="1"/>
        <v>0.0026118721461187216</v>
      </c>
    </row>
    <row r="24" spans="2:8" ht="15">
      <c r="B24" s="1">
        <f>'[1]s1_yr2_lfDn_bydaybyhr_100PCT'!J21</f>
        <v>-4400</v>
      </c>
      <c r="C24" s="3">
        <f>'[1]s1_yr2_lfDn_bydaybyhr_100PCT'!K21</f>
        <v>207</v>
      </c>
      <c r="D24" s="1">
        <f>'[2]s2_yr2_lfDn_bydaybyhr_100PCT'!K21</f>
        <v>254</v>
      </c>
      <c r="E24">
        <f>'[3]s3_yr2_lfDn_bydaybyhr_100PCT'!K21</f>
        <v>233</v>
      </c>
      <c r="F24">
        <f>'[4]s4_yr2_lfDn_bydaybyhr_100PCT'!K21</f>
        <v>222</v>
      </c>
      <c r="G24" s="1">
        <f t="shared" si="0"/>
        <v>916</v>
      </c>
      <c r="H24" s="2">
        <f t="shared" si="1"/>
        <v>0.0036575342465753427</v>
      </c>
    </row>
    <row r="25" spans="2:8" ht="15">
      <c r="B25" s="1">
        <f>'[1]s1_yr2_lfDn_bydaybyhr_100PCT'!J22</f>
        <v>-4200</v>
      </c>
      <c r="C25" s="3">
        <f>'[1]s1_yr2_lfDn_bydaybyhr_100PCT'!K22</f>
        <v>266</v>
      </c>
      <c r="D25" s="1">
        <f>'[2]s2_yr2_lfDn_bydaybyhr_100PCT'!K22</f>
        <v>391</v>
      </c>
      <c r="E25">
        <f>'[3]s3_yr2_lfDn_bydaybyhr_100PCT'!K22</f>
        <v>336</v>
      </c>
      <c r="F25">
        <f>'[4]s4_yr2_lfDn_bydaybyhr_100PCT'!K22</f>
        <v>299</v>
      </c>
      <c r="G25" s="1">
        <f t="shared" si="0"/>
        <v>1292</v>
      </c>
      <c r="H25" s="2">
        <f t="shared" si="1"/>
        <v>0.005132420091324201</v>
      </c>
    </row>
    <row r="26" spans="2:8" ht="15">
      <c r="B26" s="1">
        <f>'[1]s1_yr2_lfDn_bydaybyhr_100PCT'!J23</f>
        <v>-4000</v>
      </c>
      <c r="C26" s="3">
        <f>'[1]s1_yr2_lfDn_bydaybyhr_100PCT'!K23</f>
        <v>367</v>
      </c>
      <c r="D26" s="1">
        <f>'[2]s2_yr2_lfDn_bydaybyhr_100PCT'!K23</f>
        <v>622</v>
      </c>
      <c r="E26">
        <f>'[3]s3_yr2_lfDn_bydaybyhr_100PCT'!K23</f>
        <v>435</v>
      </c>
      <c r="F26">
        <f>'[4]s4_yr2_lfDn_bydaybyhr_100PCT'!K23</f>
        <v>424</v>
      </c>
      <c r="G26" s="1">
        <f t="shared" si="0"/>
        <v>1848</v>
      </c>
      <c r="H26" s="2">
        <f t="shared" si="1"/>
        <v>0.007242009132420091</v>
      </c>
    </row>
    <row r="27" spans="2:8" ht="15">
      <c r="B27" s="1">
        <f>'[1]s1_yr2_lfDn_bydaybyhr_100PCT'!J24</f>
        <v>-3800</v>
      </c>
      <c r="C27" s="3">
        <f>'[1]s1_yr2_lfDn_bydaybyhr_100PCT'!K24</f>
        <v>483</v>
      </c>
      <c r="D27" s="1">
        <f>'[2]s2_yr2_lfDn_bydaybyhr_100PCT'!K24</f>
        <v>880</v>
      </c>
      <c r="E27">
        <f>'[3]s3_yr2_lfDn_bydaybyhr_100PCT'!K24</f>
        <v>574</v>
      </c>
      <c r="F27">
        <f>'[4]s4_yr2_lfDn_bydaybyhr_100PCT'!K24</f>
        <v>533</v>
      </c>
      <c r="G27" s="1">
        <f t="shared" si="0"/>
        <v>2470</v>
      </c>
      <c r="H27" s="2">
        <f t="shared" si="1"/>
        <v>0.01006164383561644</v>
      </c>
    </row>
    <row r="28" spans="2:8" ht="15">
      <c r="B28" s="1">
        <f>'[1]s1_yr2_lfDn_bydaybyhr_100PCT'!J25</f>
        <v>-3600</v>
      </c>
      <c r="C28" s="3">
        <f>'[1]s1_yr2_lfDn_bydaybyhr_100PCT'!K25</f>
        <v>667</v>
      </c>
      <c r="D28" s="1">
        <f>'[2]s2_yr2_lfDn_bydaybyhr_100PCT'!K25</f>
        <v>1156</v>
      </c>
      <c r="E28">
        <f>'[3]s3_yr2_lfDn_bydaybyhr_100PCT'!K25</f>
        <v>722</v>
      </c>
      <c r="F28">
        <f>'[4]s4_yr2_lfDn_bydaybyhr_100PCT'!K25</f>
        <v>708</v>
      </c>
      <c r="G28" s="1">
        <f t="shared" si="0"/>
        <v>3253</v>
      </c>
      <c r="H28" s="2">
        <f t="shared" si="1"/>
        <v>0.013775114155251143</v>
      </c>
    </row>
    <row r="29" spans="2:8" ht="15">
      <c r="B29" s="1">
        <f>'[1]s1_yr2_lfDn_bydaybyhr_100PCT'!J26</f>
        <v>-3400</v>
      </c>
      <c r="C29" s="3">
        <f>'[1]s1_yr2_lfDn_bydaybyhr_100PCT'!K26</f>
        <v>964</v>
      </c>
      <c r="D29" s="1">
        <f>'[2]s2_yr2_lfDn_bydaybyhr_100PCT'!K26</f>
        <v>1596</v>
      </c>
      <c r="E29">
        <f>'[3]s3_yr2_lfDn_bydaybyhr_100PCT'!K26</f>
        <v>978</v>
      </c>
      <c r="F29">
        <f>'[4]s4_yr2_lfDn_bydaybyhr_100PCT'!K26</f>
        <v>891</v>
      </c>
      <c r="G29" s="1">
        <f t="shared" si="0"/>
        <v>4429</v>
      </c>
      <c r="H29" s="2">
        <f t="shared" si="1"/>
        <v>0.018831050228310504</v>
      </c>
    </row>
    <row r="30" spans="2:8" ht="15">
      <c r="B30" s="1">
        <f>'[1]s1_yr2_lfDn_bydaybyhr_100PCT'!J27</f>
        <v>-3200</v>
      </c>
      <c r="C30" s="3">
        <f>'[1]s1_yr2_lfDn_bydaybyhr_100PCT'!K27</f>
        <v>1328</v>
      </c>
      <c r="D30" s="1">
        <f>'[2]s2_yr2_lfDn_bydaybyhr_100PCT'!K27</f>
        <v>2166</v>
      </c>
      <c r="E30">
        <f>'[3]s3_yr2_lfDn_bydaybyhr_100PCT'!K27</f>
        <v>1269</v>
      </c>
      <c r="F30">
        <f>'[4]s4_yr2_lfDn_bydaybyhr_100PCT'!K27</f>
        <v>1220</v>
      </c>
      <c r="G30" s="1">
        <f t="shared" si="0"/>
        <v>5983</v>
      </c>
      <c r="H30" s="2">
        <f t="shared" si="1"/>
        <v>0.02566095890410959</v>
      </c>
    </row>
    <row r="31" spans="2:8" ht="15">
      <c r="B31" s="1">
        <f>'[1]s1_yr2_lfDn_bydaybyhr_100PCT'!J28</f>
        <v>-3000</v>
      </c>
      <c r="C31" s="3">
        <f>'[1]s1_yr2_lfDn_bydaybyhr_100PCT'!K28</f>
        <v>1731</v>
      </c>
      <c r="D31" s="1">
        <f>'[2]s2_yr2_lfDn_bydaybyhr_100PCT'!K28</f>
        <v>2784</v>
      </c>
      <c r="E31">
        <f>'[3]s3_yr2_lfDn_bydaybyhr_100PCT'!K28</f>
        <v>1716</v>
      </c>
      <c r="F31">
        <f>'[4]s4_yr2_lfDn_bydaybyhr_100PCT'!K28</f>
        <v>1760</v>
      </c>
      <c r="G31" s="1">
        <f t="shared" si="0"/>
        <v>7991</v>
      </c>
      <c r="H31" s="2">
        <f t="shared" si="1"/>
        <v>0.03478310502283105</v>
      </c>
    </row>
    <row r="32" spans="2:8" ht="15">
      <c r="B32" s="1">
        <f>'[1]s1_yr2_lfDn_bydaybyhr_100PCT'!J29</f>
        <v>-2800</v>
      </c>
      <c r="C32" s="3">
        <f>'[1]s1_yr2_lfDn_bydaybyhr_100PCT'!K29</f>
        <v>2403</v>
      </c>
      <c r="D32" s="1">
        <f>'[2]s2_yr2_lfDn_bydaybyhr_100PCT'!K29</f>
        <v>3537</v>
      </c>
      <c r="E32">
        <f>'[3]s3_yr2_lfDn_bydaybyhr_100PCT'!K29</f>
        <v>2299</v>
      </c>
      <c r="F32">
        <f>'[4]s4_yr2_lfDn_bydaybyhr_100PCT'!K29</f>
        <v>2308</v>
      </c>
      <c r="G32" s="1">
        <f t="shared" si="0"/>
        <v>10547</v>
      </c>
      <c r="H32" s="2">
        <f t="shared" si="1"/>
        <v>0.0468230593607306</v>
      </c>
    </row>
    <row r="33" spans="2:8" ht="15">
      <c r="B33" s="1">
        <f>'[1]s1_yr2_lfDn_bydaybyhr_100PCT'!J30</f>
        <v>-2600</v>
      </c>
      <c r="C33" s="3">
        <f>'[1]s1_yr2_lfDn_bydaybyhr_100PCT'!K30</f>
        <v>3204</v>
      </c>
      <c r="D33" s="1">
        <f>'[2]s2_yr2_lfDn_bydaybyhr_100PCT'!K30</f>
        <v>4472</v>
      </c>
      <c r="E33">
        <f>'[3]s3_yr2_lfDn_bydaybyhr_100PCT'!K30</f>
        <v>3036</v>
      </c>
      <c r="F33">
        <f>'[4]s4_yr2_lfDn_bydaybyhr_100PCT'!K30</f>
        <v>3006</v>
      </c>
      <c r="G33" s="1">
        <f t="shared" si="0"/>
        <v>13718</v>
      </c>
      <c r="H33" s="2">
        <f t="shared" si="1"/>
        <v>0.06248287671232877</v>
      </c>
    </row>
    <row r="34" spans="2:8" ht="15">
      <c r="B34" s="1">
        <f>'[1]s1_yr2_lfDn_bydaybyhr_100PCT'!J31</f>
        <v>-2400</v>
      </c>
      <c r="C34" s="3">
        <f>'[1]s1_yr2_lfDn_bydaybyhr_100PCT'!K31</f>
        <v>4071</v>
      </c>
      <c r="D34" s="1">
        <f>'[2]s2_yr2_lfDn_bydaybyhr_100PCT'!K31</f>
        <v>5416</v>
      </c>
      <c r="E34">
        <f>'[3]s3_yr2_lfDn_bydaybyhr_100PCT'!K31</f>
        <v>4050</v>
      </c>
      <c r="F34">
        <f>'[4]s4_yr2_lfDn_bydaybyhr_100PCT'!K31</f>
        <v>4001</v>
      </c>
      <c r="G34" s="1">
        <f t="shared" si="0"/>
        <v>17538</v>
      </c>
      <c r="H34" s="2">
        <f t="shared" si="1"/>
        <v>0.08250342465753426</v>
      </c>
    </row>
    <row r="35" spans="2:8" ht="15">
      <c r="B35" s="1">
        <f>'[1]s1_yr2_lfDn_bydaybyhr_100PCT'!J32</f>
        <v>-2200</v>
      </c>
      <c r="C35" s="3">
        <f>'[1]s1_yr2_lfDn_bydaybyhr_100PCT'!K32</f>
        <v>5333</v>
      </c>
      <c r="D35" s="1">
        <f>'[2]s2_yr2_lfDn_bydaybyhr_100PCT'!K32</f>
        <v>6440</v>
      </c>
      <c r="E35">
        <f>'[3]s3_yr2_lfDn_bydaybyhr_100PCT'!K32</f>
        <v>5313</v>
      </c>
      <c r="F35">
        <f>'[4]s4_yr2_lfDn_bydaybyhr_100PCT'!K32</f>
        <v>5139</v>
      </c>
      <c r="G35" s="1">
        <f t="shared" si="0"/>
        <v>22225</v>
      </c>
      <c r="H35" s="2">
        <f t="shared" si="1"/>
        <v>0.1078744292237443</v>
      </c>
    </row>
    <row r="36" spans="2:8" ht="15">
      <c r="B36" s="1">
        <f>'[1]s1_yr2_lfDn_bydaybyhr_100PCT'!J33</f>
        <v>-2000</v>
      </c>
      <c r="C36" s="3">
        <f>'[1]s1_yr2_lfDn_bydaybyhr_100PCT'!K33</f>
        <v>6710</v>
      </c>
      <c r="D36" s="1">
        <f>'[2]s2_yr2_lfDn_bydaybyhr_100PCT'!K33</f>
        <v>7682</v>
      </c>
      <c r="E36">
        <f>'[3]s3_yr2_lfDn_bydaybyhr_100PCT'!K33</f>
        <v>6698</v>
      </c>
      <c r="F36">
        <f>'[4]s4_yr2_lfDn_bydaybyhr_100PCT'!K33</f>
        <v>6556</v>
      </c>
      <c r="G36" s="1">
        <f t="shared" si="0"/>
        <v>27646</v>
      </c>
      <c r="H36" s="2">
        <f t="shared" si="1"/>
        <v>0.13943378995433792</v>
      </c>
    </row>
    <row r="37" spans="2:8" ht="15">
      <c r="B37" s="1">
        <f>'[1]s1_yr2_lfDn_bydaybyhr_100PCT'!J34</f>
        <v>-1800</v>
      </c>
      <c r="C37" s="3">
        <f>'[1]s1_yr2_lfDn_bydaybyhr_100PCT'!K34</f>
        <v>8288</v>
      </c>
      <c r="D37" s="1">
        <f>'[2]s2_yr2_lfDn_bydaybyhr_100PCT'!K34</f>
        <v>8767</v>
      </c>
      <c r="E37">
        <f>'[3]s3_yr2_lfDn_bydaybyhr_100PCT'!K34</f>
        <v>8108</v>
      </c>
      <c r="F37">
        <f>'[4]s4_yr2_lfDn_bydaybyhr_100PCT'!K34</f>
        <v>8149</v>
      </c>
      <c r="G37" s="1">
        <f t="shared" si="0"/>
        <v>33312</v>
      </c>
      <c r="H37" s="2">
        <f t="shared" si="1"/>
        <v>0.1774611872146119</v>
      </c>
    </row>
    <row r="38" spans="2:8" ht="15">
      <c r="B38" s="1">
        <f>'[1]s1_yr2_lfDn_bydaybyhr_100PCT'!J35</f>
        <v>-1600</v>
      </c>
      <c r="C38" s="3">
        <f>'[1]s1_yr2_lfDn_bydaybyhr_100PCT'!K35</f>
        <v>9861</v>
      </c>
      <c r="D38" s="1">
        <f>'[2]s2_yr2_lfDn_bydaybyhr_100PCT'!K35</f>
        <v>9972</v>
      </c>
      <c r="E38">
        <f>'[3]s3_yr2_lfDn_bydaybyhr_100PCT'!K35</f>
        <v>9689</v>
      </c>
      <c r="F38">
        <f>'[4]s4_yr2_lfDn_bydaybyhr_100PCT'!K35</f>
        <v>9968</v>
      </c>
      <c r="G38" s="1">
        <f t="shared" si="0"/>
        <v>39490</v>
      </c>
      <c r="H38" s="2">
        <f t="shared" si="1"/>
        <v>0.222541095890411</v>
      </c>
    </row>
    <row r="39" spans="2:8" ht="15">
      <c r="B39" s="1">
        <f>'[1]s1_yr2_lfDn_bydaybyhr_100PCT'!J36</f>
        <v>-1400</v>
      </c>
      <c r="C39" s="3">
        <f>'[1]s1_yr2_lfDn_bydaybyhr_100PCT'!K36</f>
        <v>11471</v>
      </c>
      <c r="D39" s="1">
        <f>'[2]s2_yr2_lfDn_bydaybyhr_100PCT'!K36</f>
        <v>10965</v>
      </c>
      <c r="E39">
        <f>'[3]s3_yr2_lfDn_bydaybyhr_100PCT'!K36</f>
        <v>11416</v>
      </c>
      <c r="F39">
        <f>'[4]s4_yr2_lfDn_bydaybyhr_100PCT'!K36</f>
        <v>11479</v>
      </c>
      <c r="G39" s="1">
        <f t="shared" si="0"/>
        <v>45331</v>
      </c>
      <c r="H39" s="2">
        <f t="shared" si="1"/>
        <v>0.27428881278538814</v>
      </c>
    </row>
    <row r="40" spans="2:8" ht="15">
      <c r="B40" s="1">
        <f>'[1]s1_yr2_lfDn_bydaybyhr_100PCT'!J37</f>
        <v>-1200</v>
      </c>
      <c r="C40" s="3">
        <f>'[1]s1_yr2_lfDn_bydaybyhr_100PCT'!K37</f>
        <v>13274</v>
      </c>
      <c r="D40" s="1">
        <f>'[2]s2_yr2_lfDn_bydaybyhr_100PCT'!K37</f>
        <v>11693</v>
      </c>
      <c r="E40">
        <f>'[3]s3_yr2_lfDn_bydaybyhr_100PCT'!K37</f>
        <v>13036</v>
      </c>
      <c r="F40">
        <f>'[4]s4_yr2_lfDn_bydaybyhr_100PCT'!K37</f>
        <v>13004</v>
      </c>
      <c r="G40" s="1">
        <f t="shared" si="0"/>
        <v>51007</v>
      </c>
      <c r="H40" s="2">
        <f t="shared" si="1"/>
        <v>0.33251598173515984</v>
      </c>
    </row>
    <row r="41" spans="2:8" ht="15">
      <c r="B41" s="1">
        <f>'[1]s1_yr2_lfDn_bydaybyhr_100PCT'!J38</f>
        <v>-1000</v>
      </c>
      <c r="C41" s="3">
        <f>'[1]s1_yr2_lfDn_bydaybyhr_100PCT'!K38</f>
        <v>14347</v>
      </c>
      <c r="D41" s="1">
        <f>'[2]s2_yr2_lfDn_bydaybyhr_100PCT'!K38</f>
        <v>12334</v>
      </c>
      <c r="E41">
        <f>'[3]s3_yr2_lfDn_bydaybyhr_100PCT'!K38</f>
        <v>14300</v>
      </c>
      <c r="F41">
        <f>'[4]s4_yr2_lfDn_bydaybyhr_100PCT'!K38</f>
        <v>14609</v>
      </c>
      <c r="G41" s="1">
        <f t="shared" si="0"/>
        <v>55590</v>
      </c>
      <c r="H41" s="2">
        <f t="shared" si="1"/>
        <v>0.3959748858447489</v>
      </c>
    </row>
    <row r="42" spans="2:8" ht="15">
      <c r="B42" s="1">
        <f>'[1]s1_yr2_lfDn_bydaybyhr_100PCT'!J39</f>
        <v>-800</v>
      </c>
      <c r="C42" s="3">
        <f>'[1]s1_yr2_lfDn_bydaybyhr_100PCT'!K39</f>
        <v>15576</v>
      </c>
      <c r="D42" s="1">
        <f>'[2]s2_yr2_lfDn_bydaybyhr_100PCT'!K39</f>
        <v>13004</v>
      </c>
      <c r="E42">
        <f>'[3]s3_yr2_lfDn_bydaybyhr_100PCT'!K39</f>
        <v>15130</v>
      </c>
      <c r="F42">
        <f>'[4]s4_yr2_lfDn_bydaybyhr_100PCT'!K39</f>
        <v>15114</v>
      </c>
      <c r="G42" s="1">
        <f t="shared" si="0"/>
        <v>58824</v>
      </c>
      <c r="H42" s="2">
        <f t="shared" si="1"/>
        <v>0.4631255707762557</v>
      </c>
    </row>
    <row r="43" spans="2:8" ht="15">
      <c r="B43" s="1">
        <f>'[1]s1_yr2_lfDn_bydaybyhr_100PCT'!J40</f>
        <v>-600</v>
      </c>
      <c r="C43" s="3">
        <f>'[1]s1_yr2_lfDn_bydaybyhr_100PCT'!K40</f>
        <v>15772</v>
      </c>
      <c r="D43" s="1">
        <f>'[2]s2_yr2_lfDn_bydaybyhr_100PCT'!K40</f>
        <v>13016</v>
      </c>
      <c r="E43">
        <f>'[3]s3_yr2_lfDn_bydaybyhr_100PCT'!K40</f>
        <v>15975</v>
      </c>
      <c r="F43">
        <f>'[4]s4_yr2_lfDn_bydaybyhr_100PCT'!K40</f>
        <v>15800</v>
      </c>
      <c r="G43" s="1">
        <f t="shared" si="0"/>
        <v>60563</v>
      </c>
      <c r="H43" s="2">
        <f t="shared" si="1"/>
        <v>0.5322614155251142</v>
      </c>
    </row>
    <row r="44" spans="2:8" ht="15">
      <c r="B44" s="1">
        <f>'[1]s1_yr2_lfDn_bydaybyhr_100PCT'!J41</f>
        <v>-400</v>
      </c>
      <c r="C44" s="3">
        <f>'[1]s1_yr2_lfDn_bydaybyhr_100PCT'!K41</f>
        <v>15844</v>
      </c>
      <c r="D44" s="1">
        <f>'[2]s2_yr2_lfDn_bydaybyhr_100PCT'!K41</f>
        <v>13028</v>
      </c>
      <c r="E44">
        <f>'[3]s3_yr2_lfDn_bydaybyhr_100PCT'!K41</f>
        <v>15802</v>
      </c>
      <c r="F44">
        <f>'[4]s4_yr2_lfDn_bydaybyhr_100PCT'!K41</f>
        <v>15825</v>
      </c>
      <c r="G44" s="1">
        <f t="shared" si="0"/>
        <v>60499</v>
      </c>
      <c r="H44" s="2">
        <f t="shared" si="1"/>
        <v>0.601324200913242</v>
      </c>
    </row>
    <row r="45" spans="2:8" ht="15">
      <c r="B45" s="1">
        <f>'[1]s1_yr2_lfDn_bydaybyhr_100PCT'!J42</f>
        <v>-200</v>
      </c>
      <c r="C45" s="3">
        <f>'[1]s1_yr2_lfDn_bydaybyhr_100PCT'!K42</f>
        <v>15169</v>
      </c>
      <c r="D45" s="1">
        <f>'[2]s2_yr2_lfDn_bydaybyhr_100PCT'!K42</f>
        <v>12448</v>
      </c>
      <c r="E45">
        <f>'[3]s3_yr2_lfDn_bydaybyhr_100PCT'!K42</f>
        <v>15162</v>
      </c>
      <c r="F45">
        <f>'[4]s4_yr2_lfDn_bydaybyhr_100PCT'!K42</f>
        <v>14936</v>
      </c>
      <c r="G45" s="1">
        <f t="shared" si="0"/>
        <v>57715</v>
      </c>
      <c r="H45" s="2">
        <f t="shared" si="1"/>
        <v>0.667208904109589</v>
      </c>
    </row>
    <row r="46" spans="2:8" ht="15">
      <c r="B46" s="1">
        <f>'[1]s1_yr2_lfDn_bydaybyhr_100PCT'!J43</f>
        <v>0</v>
      </c>
      <c r="C46" s="3">
        <f>'[1]s1_yr2_lfDn_bydaybyhr_100PCT'!K43</f>
        <v>14186</v>
      </c>
      <c r="D46" s="1">
        <f>'[2]s2_yr2_lfDn_bydaybyhr_100PCT'!K43</f>
        <v>11967</v>
      </c>
      <c r="E46">
        <f>'[3]s3_yr2_lfDn_bydaybyhr_100PCT'!K43</f>
        <v>14061</v>
      </c>
      <c r="F46">
        <f>'[4]s4_yr2_lfDn_bydaybyhr_100PCT'!K43</f>
        <v>14046</v>
      </c>
      <c r="G46" s="1">
        <f t="shared" si="0"/>
        <v>54260</v>
      </c>
      <c r="H46" s="2">
        <f t="shared" si="1"/>
        <v>0.7291495433789954</v>
      </c>
    </row>
    <row r="47" spans="2:8" ht="15">
      <c r="B47" s="1">
        <f>'[1]s1_yr2_lfDn_bydaybyhr_100PCT'!J44</f>
        <v>0</v>
      </c>
      <c r="C47" s="3">
        <f>'[1]s1_yr2_lfDn_bydaybyhr_100PCT'!K44</f>
        <v>58766</v>
      </c>
      <c r="D47" s="1">
        <f>'[2]s2_yr2_lfDn_bydaybyhr_100PCT'!K44</f>
        <v>65667</v>
      </c>
      <c r="E47">
        <f>'[3]s3_yr2_lfDn_bydaybyhr_100PCT'!K44</f>
        <v>57437</v>
      </c>
      <c r="F47">
        <f>'[4]s4_yr2_lfDn_bydaybyhr_100PCT'!K44</f>
        <v>55395</v>
      </c>
      <c r="G47" s="1">
        <f t="shared" si="0"/>
        <v>237265</v>
      </c>
      <c r="H47" s="2">
        <f t="shared" si="1"/>
        <v>1</v>
      </c>
    </row>
    <row r="48" spans="2:8" ht="15">
      <c r="B48" t="s">
        <v>13</v>
      </c>
      <c r="C48" s="1">
        <f>SUM(C6:C47)</f>
        <v>220800</v>
      </c>
      <c r="D48" s="1">
        <f>SUM(D6:D47)</f>
        <v>220800</v>
      </c>
      <c r="E48" s="1">
        <f>SUM(E6:E47)</f>
        <v>218400</v>
      </c>
      <c r="F48" s="1">
        <f>SUM(F6:F47)</f>
        <v>216000</v>
      </c>
      <c r="G48" s="1">
        <f t="shared" si="0"/>
        <v>876000</v>
      </c>
      <c r="H4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15">
      <c r="B1" s="7" t="s">
        <v>15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'[6]s1_yr2_lfup_bydaybyhr_100PCT'!I2</f>
        <v>6594.43</v>
      </c>
      <c r="D2" s="8">
        <f>'[7]s2_yr2_lfup_bydaybyhr_100PCT'!I2</f>
        <v>6543.82</v>
      </c>
      <c r="E2" s="9">
        <f>'[8]s3_yr2_lfup_bydaybyhr_100PCT'!I2</f>
        <v>7859.27</v>
      </c>
      <c r="F2" s="9">
        <f>'[9]s4_yr2_lfup_bydaybyhr_100PCT'!I2</f>
        <v>7485.72</v>
      </c>
      <c r="G2" s="1">
        <f>MAX(C2:F2)</f>
        <v>7859.27</v>
      </c>
    </row>
    <row r="3" spans="2:7" ht="15">
      <c r="B3" s="6" t="s">
        <v>11</v>
      </c>
      <c r="C3" s="11">
        <f>'[5]3-Requirment_PivotTable'!$B$40</f>
        <v>4423.3508</v>
      </c>
      <c r="D3" s="11">
        <f>'[5]3-Requirment_PivotTable'!$B$17</f>
        <v>4841.3346</v>
      </c>
      <c r="E3" s="11">
        <f>'[5]3-Requirment_PivotTable'!$B$63</f>
        <v>4565.3739</v>
      </c>
      <c r="F3" s="11">
        <f>'[5]3-Requirment_PivotTable'!$B$86</f>
        <v>4880.2784</v>
      </c>
      <c r="G3" s="11">
        <f>MAX(C3:F3)</f>
        <v>4880.2784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'[6]s1_yr2_lfup_bydaybyhr_100PCT'!K2</f>
        <v>Frequence</v>
      </c>
      <c r="D5" s="5" t="str">
        <f>'[7]s2_yr2_lfup_bydaybyhr_100PCT'!K2</f>
        <v>Frequence</v>
      </c>
      <c r="E5" s="10" t="str">
        <f>'[8]s3_yr2_lfup_bydaybyhr_100PCT'!K2</f>
        <v>Frequence</v>
      </c>
      <c r="F5" s="10" t="str">
        <f>'[9]s4_yr2_lfup_bydaybyhr_100PCT'!K2</f>
        <v>Frequence</v>
      </c>
      <c r="G5" s="5" t="s">
        <v>5</v>
      </c>
      <c r="H5" s="7" t="s">
        <v>17</v>
      </c>
    </row>
    <row r="6" spans="2:8" ht="15">
      <c r="B6" s="1">
        <f>'[6]s1_yr2_lfup_bydaybyhr_100PCT'!J3</f>
        <v>8000</v>
      </c>
      <c r="C6" s="3">
        <f>'[6]s1_yr2_lfup_bydaybyhr_100PCT'!K3</f>
        <v>0</v>
      </c>
      <c r="D6" s="1">
        <f>'[7]s2_yr2_lfup_bydaybyhr_100PCT'!K3</f>
        <v>0</v>
      </c>
      <c r="E6">
        <f>'[8]s3_yr2_lfup_bydaybyhr_100PCT'!K3</f>
        <v>1</v>
      </c>
      <c r="F6">
        <f>'[9]s4_yr2_lfup_bydaybyhr_100PCT'!K3</f>
        <v>0</v>
      </c>
      <c r="G6" s="1">
        <f>C6+D6+E6+F6</f>
        <v>1</v>
      </c>
      <c r="H6" s="2">
        <f>G6/G$47</f>
        <v>1.1415525114155251E-06</v>
      </c>
    </row>
    <row r="7" spans="2:8" ht="15">
      <c r="B7" s="1">
        <f>'[6]s1_yr2_lfup_bydaybyhr_100PCT'!J4</f>
        <v>7800</v>
      </c>
      <c r="C7" s="3">
        <f>'[6]s1_yr2_lfup_bydaybyhr_100PCT'!K4</f>
        <v>0</v>
      </c>
      <c r="D7" s="1">
        <f>'[7]s2_yr2_lfup_bydaybyhr_100PCT'!K4</f>
        <v>0</v>
      </c>
      <c r="E7">
        <f>'[8]s3_yr2_lfup_bydaybyhr_100PCT'!K4</f>
        <v>0</v>
      </c>
      <c r="F7">
        <f>'[9]s4_yr2_lfup_bydaybyhr_100PCT'!K4</f>
        <v>0</v>
      </c>
      <c r="G7" s="1">
        <f aca="true" t="shared" si="0" ref="G7:G47">C7+D7+E7+F7</f>
        <v>0</v>
      </c>
      <c r="H7" s="2">
        <f aca="true" t="shared" si="1" ref="H7:H46">H6+G7/G$47</f>
        <v>1.1415525114155251E-06</v>
      </c>
    </row>
    <row r="8" spans="2:8" ht="15">
      <c r="B8" s="1">
        <f>'[6]s1_yr2_lfup_bydaybyhr_100PCT'!J5</f>
        <v>7600</v>
      </c>
      <c r="C8" s="3">
        <f>'[6]s1_yr2_lfup_bydaybyhr_100PCT'!K5</f>
        <v>0</v>
      </c>
      <c r="D8" s="1">
        <f>'[7]s2_yr2_lfup_bydaybyhr_100PCT'!K5</f>
        <v>0</v>
      </c>
      <c r="E8">
        <f>'[8]s3_yr2_lfup_bydaybyhr_100PCT'!K5</f>
        <v>0</v>
      </c>
      <c r="F8">
        <f>'[9]s4_yr2_lfup_bydaybyhr_100PCT'!K5</f>
        <v>2</v>
      </c>
      <c r="G8" s="1">
        <f t="shared" si="0"/>
        <v>2</v>
      </c>
      <c r="H8" s="2">
        <f t="shared" si="1"/>
        <v>3.4246575342465754E-06</v>
      </c>
    </row>
    <row r="9" spans="2:8" ht="15">
      <c r="B9" s="1">
        <f>'[6]s1_yr2_lfup_bydaybyhr_100PCT'!J6</f>
        <v>7400</v>
      </c>
      <c r="C9" s="3">
        <f>'[6]s1_yr2_lfup_bydaybyhr_100PCT'!K6</f>
        <v>0</v>
      </c>
      <c r="D9" s="1">
        <f>'[7]s2_yr2_lfup_bydaybyhr_100PCT'!K6</f>
        <v>0</v>
      </c>
      <c r="E9">
        <f>'[8]s3_yr2_lfup_bydaybyhr_100PCT'!K6</f>
        <v>0</v>
      </c>
      <c r="F9">
        <f>'[9]s4_yr2_lfup_bydaybyhr_100PCT'!K6</f>
        <v>0</v>
      </c>
      <c r="G9" s="1">
        <f t="shared" si="0"/>
        <v>0</v>
      </c>
      <c r="H9" s="2">
        <f t="shared" si="1"/>
        <v>3.4246575342465754E-06</v>
      </c>
    </row>
    <row r="10" spans="2:8" ht="15">
      <c r="B10" s="1">
        <f>'[6]s1_yr2_lfup_bydaybyhr_100PCT'!J7</f>
        <v>7200</v>
      </c>
      <c r="C10" s="3">
        <f>'[6]s1_yr2_lfup_bydaybyhr_100PCT'!K7</f>
        <v>0</v>
      </c>
      <c r="D10" s="1">
        <f>'[7]s2_yr2_lfup_bydaybyhr_100PCT'!K7</f>
        <v>0</v>
      </c>
      <c r="E10">
        <f>'[8]s3_yr2_lfup_bydaybyhr_100PCT'!K7</f>
        <v>0</v>
      </c>
      <c r="F10">
        <f>'[9]s4_yr2_lfup_bydaybyhr_100PCT'!K7</f>
        <v>0</v>
      </c>
      <c r="G10" s="1">
        <f t="shared" si="0"/>
        <v>0</v>
      </c>
      <c r="H10" s="2">
        <f t="shared" si="1"/>
        <v>3.4246575342465754E-06</v>
      </c>
    </row>
    <row r="11" spans="2:8" ht="15">
      <c r="B11" s="1">
        <f>'[6]s1_yr2_lfup_bydaybyhr_100PCT'!J8</f>
        <v>7000</v>
      </c>
      <c r="C11" s="3">
        <f>'[6]s1_yr2_lfup_bydaybyhr_100PCT'!K8</f>
        <v>0</v>
      </c>
      <c r="D11" s="1">
        <f>'[7]s2_yr2_lfup_bydaybyhr_100PCT'!K8</f>
        <v>0</v>
      </c>
      <c r="E11">
        <f>'[8]s3_yr2_lfup_bydaybyhr_100PCT'!K8</f>
        <v>1</v>
      </c>
      <c r="F11">
        <f>'[9]s4_yr2_lfup_bydaybyhr_100PCT'!K8</f>
        <v>0</v>
      </c>
      <c r="G11" s="1">
        <f t="shared" si="0"/>
        <v>1</v>
      </c>
      <c r="H11" s="2">
        <f t="shared" si="1"/>
        <v>4.566210045662101E-06</v>
      </c>
    </row>
    <row r="12" spans="2:8" ht="15">
      <c r="B12" s="1">
        <f>'[6]s1_yr2_lfup_bydaybyhr_100PCT'!J9</f>
        <v>6800</v>
      </c>
      <c r="C12" s="3">
        <f>'[6]s1_yr2_lfup_bydaybyhr_100PCT'!K9</f>
        <v>0</v>
      </c>
      <c r="D12" s="1">
        <f>'[7]s2_yr2_lfup_bydaybyhr_100PCT'!K9</f>
        <v>0</v>
      </c>
      <c r="E12">
        <f>'[8]s3_yr2_lfup_bydaybyhr_100PCT'!K9</f>
        <v>4</v>
      </c>
      <c r="F12">
        <f>'[9]s4_yr2_lfup_bydaybyhr_100PCT'!K9</f>
        <v>1</v>
      </c>
      <c r="G12" s="1">
        <f t="shared" si="0"/>
        <v>5</v>
      </c>
      <c r="H12" s="2">
        <f t="shared" si="1"/>
        <v>1.0273972602739726E-05</v>
      </c>
    </row>
    <row r="13" spans="2:8" ht="15">
      <c r="B13" s="1">
        <f>'[6]s1_yr2_lfup_bydaybyhr_100PCT'!J10</f>
        <v>6600</v>
      </c>
      <c r="C13" s="3">
        <f>'[6]s1_yr2_lfup_bydaybyhr_100PCT'!K10</f>
        <v>3</v>
      </c>
      <c r="D13" s="1">
        <f>'[7]s2_yr2_lfup_bydaybyhr_100PCT'!K10</f>
        <v>2</v>
      </c>
      <c r="E13">
        <f>'[8]s3_yr2_lfup_bydaybyhr_100PCT'!K10</f>
        <v>3</v>
      </c>
      <c r="F13">
        <f>'[9]s4_yr2_lfup_bydaybyhr_100PCT'!K10</f>
        <v>1</v>
      </c>
      <c r="G13" s="1">
        <f t="shared" si="0"/>
        <v>9</v>
      </c>
      <c r="H13" s="2">
        <f t="shared" si="1"/>
        <v>2.0547945205479453E-05</v>
      </c>
    </row>
    <row r="14" spans="2:8" ht="15">
      <c r="B14" s="1">
        <f>'[6]s1_yr2_lfup_bydaybyhr_100PCT'!J11</f>
        <v>6400</v>
      </c>
      <c r="C14" s="3">
        <f>'[6]s1_yr2_lfup_bydaybyhr_100PCT'!K11</f>
        <v>2</v>
      </c>
      <c r="D14" s="1">
        <f>'[7]s2_yr2_lfup_bydaybyhr_100PCT'!K11</f>
        <v>1</v>
      </c>
      <c r="E14">
        <f>'[8]s3_yr2_lfup_bydaybyhr_100PCT'!K11</f>
        <v>5</v>
      </c>
      <c r="F14">
        <f>'[9]s4_yr2_lfup_bydaybyhr_100PCT'!K11</f>
        <v>8</v>
      </c>
      <c r="G14" s="1">
        <f t="shared" si="0"/>
        <v>16</v>
      </c>
      <c r="H14" s="2">
        <f t="shared" si="1"/>
        <v>3.881278538812786E-05</v>
      </c>
    </row>
    <row r="15" spans="2:8" ht="15">
      <c r="B15" s="1">
        <f>'[6]s1_yr2_lfup_bydaybyhr_100PCT'!J12</f>
        <v>6200</v>
      </c>
      <c r="C15" s="3">
        <f>'[6]s1_yr2_lfup_bydaybyhr_100PCT'!K12</f>
        <v>0</v>
      </c>
      <c r="D15" s="1">
        <f>'[7]s2_yr2_lfup_bydaybyhr_100PCT'!K12</f>
        <v>1</v>
      </c>
      <c r="E15">
        <f>'[8]s3_yr2_lfup_bydaybyhr_100PCT'!K12</f>
        <v>4</v>
      </c>
      <c r="F15">
        <f>'[9]s4_yr2_lfup_bydaybyhr_100PCT'!K12</f>
        <v>5</v>
      </c>
      <c r="G15" s="1">
        <f t="shared" si="0"/>
        <v>10</v>
      </c>
      <c r="H15" s="2">
        <f t="shared" si="1"/>
        <v>5.022831050228311E-05</v>
      </c>
    </row>
    <row r="16" spans="2:8" ht="15">
      <c r="B16" s="1">
        <f>'[6]s1_yr2_lfup_bydaybyhr_100PCT'!J13</f>
        <v>6000</v>
      </c>
      <c r="C16" s="3">
        <f>'[6]s1_yr2_lfup_bydaybyhr_100PCT'!K13</f>
        <v>8</v>
      </c>
      <c r="D16" s="1">
        <f>'[7]s2_yr2_lfup_bydaybyhr_100PCT'!K13</f>
        <v>8</v>
      </c>
      <c r="E16">
        <f>'[8]s3_yr2_lfup_bydaybyhr_100PCT'!K13</f>
        <v>4</v>
      </c>
      <c r="F16">
        <f>'[9]s4_yr2_lfup_bydaybyhr_100PCT'!K13</f>
        <v>18</v>
      </c>
      <c r="G16" s="1">
        <f t="shared" si="0"/>
        <v>38</v>
      </c>
      <c r="H16" s="2">
        <f t="shared" si="1"/>
        <v>9.360730593607307E-05</v>
      </c>
    </row>
    <row r="17" spans="2:8" ht="15">
      <c r="B17" s="1">
        <f>'[6]s1_yr2_lfup_bydaybyhr_100PCT'!J14</f>
        <v>5800</v>
      </c>
      <c r="C17" s="3">
        <f>'[6]s1_yr2_lfup_bydaybyhr_100PCT'!K14</f>
        <v>9</v>
      </c>
      <c r="D17" s="1">
        <f>'[7]s2_yr2_lfup_bydaybyhr_100PCT'!K14</f>
        <v>13</v>
      </c>
      <c r="E17">
        <f>'[8]s3_yr2_lfup_bydaybyhr_100PCT'!K14</f>
        <v>24</v>
      </c>
      <c r="F17">
        <f>'[9]s4_yr2_lfup_bydaybyhr_100PCT'!K14</f>
        <v>30</v>
      </c>
      <c r="G17" s="1">
        <f t="shared" si="0"/>
        <v>76</v>
      </c>
      <c r="H17" s="2">
        <f t="shared" si="1"/>
        <v>0.00018036529680365298</v>
      </c>
    </row>
    <row r="18" spans="2:8" ht="15">
      <c r="B18" s="1">
        <f>'[6]s1_yr2_lfup_bydaybyhr_100PCT'!J15</f>
        <v>5600</v>
      </c>
      <c r="C18" s="3">
        <f>'[6]s1_yr2_lfup_bydaybyhr_100PCT'!K15</f>
        <v>11</v>
      </c>
      <c r="D18" s="1">
        <f>'[7]s2_yr2_lfup_bydaybyhr_100PCT'!K15</f>
        <v>24</v>
      </c>
      <c r="E18">
        <f>'[8]s3_yr2_lfup_bydaybyhr_100PCT'!K15</f>
        <v>25</v>
      </c>
      <c r="F18">
        <f>'[9]s4_yr2_lfup_bydaybyhr_100PCT'!K15</f>
        <v>40</v>
      </c>
      <c r="G18" s="1">
        <f t="shared" si="0"/>
        <v>100</v>
      </c>
      <c r="H18" s="2">
        <f t="shared" si="1"/>
        <v>0.0002945205479452055</v>
      </c>
    </row>
    <row r="19" spans="2:8" ht="15">
      <c r="B19" s="1">
        <f>'[6]s1_yr2_lfup_bydaybyhr_100PCT'!J16</f>
        <v>5400</v>
      </c>
      <c r="C19" s="3">
        <f>'[6]s1_yr2_lfup_bydaybyhr_100PCT'!K16</f>
        <v>18</v>
      </c>
      <c r="D19" s="1">
        <f>'[7]s2_yr2_lfup_bydaybyhr_100PCT'!K16</f>
        <v>39</v>
      </c>
      <c r="E19">
        <f>'[8]s3_yr2_lfup_bydaybyhr_100PCT'!K16</f>
        <v>43</v>
      </c>
      <c r="F19">
        <f>'[9]s4_yr2_lfup_bydaybyhr_100PCT'!K16</f>
        <v>67</v>
      </c>
      <c r="G19" s="1">
        <f t="shared" si="0"/>
        <v>167</v>
      </c>
      <c r="H19" s="2">
        <f t="shared" si="1"/>
        <v>0.00048515981735159817</v>
      </c>
    </row>
    <row r="20" spans="2:8" ht="15">
      <c r="B20" s="1">
        <f>'[6]s1_yr2_lfup_bydaybyhr_100PCT'!J17</f>
        <v>5200</v>
      </c>
      <c r="C20" s="3">
        <f>'[6]s1_yr2_lfup_bydaybyhr_100PCT'!K17</f>
        <v>46</v>
      </c>
      <c r="D20" s="1">
        <f>'[7]s2_yr2_lfup_bydaybyhr_100PCT'!K17</f>
        <v>72</v>
      </c>
      <c r="E20">
        <f>'[8]s3_yr2_lfup_bydaybyhr_100PCT'!K17</f>
        <v>70</v>
      </c>
      <c r="F20">
        <f>'[9]s4_yr2_lfup_bydaybyhr_100PCT'!K17</f>
        <v>75</v>
      </c>
      <c r="G20" s="1">
        <f t="shared" si="0"/>
        <v>263</v>
      </c>
      <c r="H20" s="2">
        <f t="shared" si="1"/>
        <v>0.0007853881278538813</v>
      </c>
    </row>
    <row r="21" spans="2:8" ht="15">
      <c r="B21" s="1">
        <f>'[6]s1_yr2_lfup_bydaybyhr_100PCT'!J18</f>
        <v>5000</v>
      </c>
      <c r="C21" s="3">
        <f>'[6]s1_yr2_lfup_bydaybyhr_100PCT'!K18</f>
        <v>64</v>
      </c>
      <c r="D21" s="1">
        <f>'[7]s2_yr2_lfup_bydaybyhr_100PCT'!K18</f>
        <v>130</v>
      </c>
      <c r="E21">
        <f>'[8]s3_yr2_lfup_bydaybyhr_100PCT'!K18</f>
        <v>79</v>
      </c>
      <c r="F21">
        <f>'[9]s4_yr2_lfup_bydaybyhr_100PCT'!K18</f>
        <v>106</v>
      </c>
      <c r="G21" s="1">
        <f t="shared" si="0"/>
        <v>379</v>
      </c>
      <c r="H21" s="2">
        <f t="shared" si="1"/>
        <v>0.0012180365296803654</v>
      </c>
    </row>
    <row r="22" spans="2:8" ht="15">
      <c r="B22" s="1">
        <f>'[6]s1_yr2_lfup_bydaybyhr_100PCT'!J19</f>
        <v>4800</v>
      </c>
      <c r="C22" s="3">
        <f>'[6]s1_yr2_lfup_bydaybyhr_100PCT'!K19</f>
        <v>97</v>
      </c>
      <c r="D22" s="1">
        <f>'[7]s2_yr2_lfup_bydaybyhr_100PCT'!K19</f>
        <v>194</v>
      </c>
      <c r="E22">
        <f>'[8]s3_yr2_lfup_bydaybyhr_100PCT'!K19</f>
        <v>135</v>
      </c>
      <c r="F22">
        <f>'[9]s4_yr2_lfup_bydaybyhr_100PCT'!K19</f>
        <v>158</v>
      </c>
      <c r="G22" s="1">
        <f t="shared" si="0"/>
        <v>584</v>
      </c>
      <c r="H22" s="2">
        <f t="shared" si="1"/>
        <v>0.0018847031963470321</v>
      </c>
    </row>
    <row r="23" spans="2:8" ht="15">
      <c r="B23" s="1">
        <f>'[6]s1_yr2_lfup_bydaybyhr_100PCT'!J20</f>
        <v>4600</v>
      </c>
      <c r="C23" s="3">
        <f>'[6]s1_yr2_lfup_bydaybyhr_100PCT'!K20</f>
        <v>158</v>
      </c>
      <c r="D23" s="1">
        <f>'[7]s2_yr2_lfup_bydaybyhr_100PCT'!K20</f>
        <v>310</v>
      </c>
      <c r="E23">
        <f>'[8]s3_yr2_lfup_bydaybyhr_100PCT'!K20</f>
        <v>195</v>
      </c>
      <c r="F23">
        <f>'[9]s4_yr2_lfup_bydaybyhr_100PCT'!K20</f>
        <v>201</v>
      </c>
      <c r="G23" s="1">
        <f t="shared" si="0"/>
        <v>864</v>
      </c>
      <c r="H23" s="2">
        <f t="shared" si="1"/>
        <v>0.0028710045662100458</v>
      </c>
    </row>
    <row r="24" spans="2:8" ht="15">
      <c r="B24" s="1">
        <f>'[6]s1_yr2_lfup_bydaybyhr_100PCT'!J21</f>
        <v>4400</v>
      </c>
      <c r="C24" s="3">
        <f>'[6]s1_yr2_lfup_bydaybyhr_100PCT'!K21</f>
        <v>231</v>
      </c>
      <c r="D24" s="1">
        <f>'[7]s2_yr2_lfup_bydaybyhr_100PCT'!K21</f>
        <v>463</v>
      </c>
      <c r="E24">
        <f>'[8]s3_yr2_lfup_bydaybyhr_100PCT'!K21</f>
        <v>234</v>
      </c>
      <c r="F24">
        <f>'[9]s4_yr2_lfup_bydaybyhr_100PCT'!K21</f>
        <v>312</v>
      </c>
      <c r="G24" s="1">
        <f t="shared" si="0"/>
        <v>1240</v>
      </c>
      <c r="H24" s="2">
        <f t="shared" si="1"/>
        <v>0.004286529680365297</v>
      </c>
    </row>
    <row r="25" spans="2:8" ht="15">
      <c r="B25" s="1">
        <f>'[6]s1_yr2_lfup_bydaybyhr_100PCT'!J22</f>
        <v>4200</v>
      </c>
      <c r="C25" s="3">
        <f>'[6]s1_yr2_lfup_bydaybyhr_100PCT'!K22</f>
        <v>330</v>
      </c>
      <c r="D25" s="1">
        <f>'[7]s2_yr2_lfup_bydaybyhr_100PCT'!K22</f>
        <v>674</v>
      </c>
      <c r="E25">
        <f>'[8]s3_yr2_lfup_bydaybyhr_100PCT'!K22</f>
        <v>366</v>
      </c>
      <c r="F25">
        <f>'[9]s4_yr2_lfup_bydaybyhr_100PCT'!K22</f>
        <v>388</v>
      </c>
      <c r="G25" s="1">
        <f t="shared" si="0"/>
        <v>1758</v>
      </c>
      <c r="H25" s="2">
        <f t="shared" si="1"/>
        <v>0.00629337899543379</v>
      </c>
    </row>
    <row r="26" spans="2:8" ht="15">
      <c r="B26" s="1">
        <f>'[6]s1_yr2_lfup_bydaybyhr_100PCT'!J23</f>
        <v>4000</v>
      </c>
      <c r="C26" s="3">
        <f>'[6]s1_yr2_lfup_bydaybyhr_100PCT'!K23</f>
        <v>467</v>
      </c>
      <c r="D26" s="1">
        <f>'[7]s2_yr2_lfup_bydaybyhr_100PCT'!K23</f>
        <v>971</v>
      </c>
      <c r="E26">
        <f>'[8]s3_yr2_lfup_bydaybyhr_100PCT'!K23</f>
        <v>517</v>
      </c>
      <c r="F26">
        <f>'[9]s4_yr2_lfup_bydaybyhr_100PCT'!K23</f>
        <v>524</v>
      </c>
      <c r="G26" s="1">
        <f t="shared" si="0"/>
        <v>2479</v>
      </c>
      <c r="H26" s="2">
        <f t="shared" si="1"/>
        <v>0.009123287671232876</v>
      </c>
    </row>
    <row r="27" spans="2:8" ht="15">
      <c r="B27" s="1">
        <f>'[6]s1_yr2_lfup_bydaybyhr_100PCT'!J24</f>
        <v>3800</v>
      </c>
      <c r="C27" s="3">
        <f>'[6]s1_yr2_lfup_bydaybyhr_100PCT'!K24</f>
        <v>675</v>
      </c>
      <c r="D27" s="1">
        <f>'[7]s2_yr2_lfup_bydaybyhr_100PCT'!K24</f>
        <v>1239</v>
      </c>
      <c r="E27">
        <f>'[8]s3_yr2_lfup_bydaybyhr_100PCT'!K24</f>
        <v>661</v>
      </c>
      <c r="F27">
        <f>'[9]s4_yr2_lfup_bydaybyhr_100PCT'!K24</f>
        <v>737</v>
      </c>
      <c r="G27" s="1">
        <f t="shared" si="0"/>
        <v>3312</v>
      </c>
      <c r="H27" s="2">
        <f t="shared" si="1"/>
        <v>0.012904109589041094</v>
      </c>
    </row>
    <row r="28" spans="2:8" ht="15">
      <c r="B28" s="1">
        <f>'[6]s1_yr2_lfup_bydaybyhr_100PCT'!J25</f>
        <v>3600</v>
      </c>
      <c r="C28" s="3">
        <f>'[6]s1_yr2_lfup_bydaybyhr_100PCT'!K25</f>
        <v>1008</v>
      </c>
      <c r="D28" s="1">
        <f>'[7]s2_yr2_lfup_bydaybyhr_100PCT'!K25</f>
        <v>1733</v>
      </c>
      <c r="E28">
        <f>'[8]s3_yr2_lfup_bydaybyhr_100PCT'!K25</f>
        <v>897</v>
      </c>
      <c r="F28">
        <f>'[9]s4_yr2_lfup_bydaybyhr_100PCT'!K25</f>
        <v>980</v>
      </c>
      <c r="G28" s="1">
        <f t="shared" si="0"/>
        <v>4618</v>
      </c>
      <c r="H28" s="2">
        <f t="shared" si="1"/>
        <v>0.01817579908675799</v>
      </c>
    </row>
    <row r="29" spans="2:8" ht="15">
      <c r="B29" s="1">
        <f>'[6]s1_yr2_lfup_bydaybyhr_100PCT'!J26</f>
        <v>3400</v>
      </c>
      <c r="C29" s="3">
        <f>'[6]s1_yr2_lfup_bydaybyhr_100PCT'!K26</f>
        <v>1323</v>
      </c>
      <c r="D29" s="1">
        <f>'[7]s2_yr2_lfup_bydaybyhr_100PCT'!K26</f>
        <v>2303</v>
      </c>
      <c r="E29">
        <f>'[8]s3_yr2_lfup_bydaybyhr_100PCT'!K26</f>
        <v>1329</v>
      </c>
      <c r="F29">
        <f>'[9]s4_yr2_lfup_bydaybyhr_100PCT'!K26</f>
        <v>1338</v>
      </c>
      <c r="G29" s="1">
        <f t="shared" si="0"/>
        <v>6293</v>
      </c>
      <c r="H29" s="2">
        <f t="shared" si="1"/>
        <v>0.02535958904109589</v>
      </c>
    </row>
    <row r="30" spans="2:8" ht="15">
      <c r="B30" s="1">
        <f>'[6]s1_yr2_lfup_bydaybyhr_100PCT'!J27</f>
        <v>3200</v>
      </c>
      <c r="C30" s="3">
        <f>'[6]s1_yr2_lfup_bydaybyhr_100PCT'!K27</f>
        <v>1857</v>
      </c>
      <c r="D30" s="1">
        <f>'[7]s2_yr2_lfup_bydaybyhr_100PCT'!K27</f>
        <v>3043</v>
      </c>
      <c r="E30">
        <f>'[8]s3_yr2_lfup_bydaybyhr_100PCT'!K27</f>
        <v>1849</v>
      </c>
      <c r="F30">
        <f>'[9]s4_yr2_lfup_bydaybyhr_100PCT'!K27</f>
        <v>1869</v>
      </c>
      <c r="G30" s="1">
        <f t="shared" si="0"/>
        <v>8618</v>
      </c>
      <c r="H30" s="2">
        <f t="shared" si="1"/>
        <v>0.035197488584474884</v>
      </c>
    </row>
    <row r="31" spans="2:8" ht="15">
      <c r="B31" s="1">
        <f>'[6]s1_yr2_lfup_bydaybyhr_100PCT'!J28</f>
        <v>3000</v>
      </c>
      <c r="C31" s="3">
        <f>'[6]s1_yr2_lfup_bydaybyhr_100PCT'!K28</f>
        <v>2593</v>
      </c>
      <c r="D31" s="1">
        <f>'[7]s2_yr2_lfup_bydaybyhr_100PCT'!K28</f>
        <v>3829</v>
      </c>
      <c r="E31">
        <f>'[8]s3_yr2_lfup_bydaybyhr_100PCT'!K28</f>
        <v>2503</v>
      </c>
      <c r="F31">
        <f>'[9]s4_yr2_lfup_bydaybyhr_100PCT'!K28</f>
        <v>2443</v>
      </c>
      <c r="G31" s="1">
        <f t="shared" si="0"/>
        <v>11368</v>
      </c>
      <c r="H31" s="2">
        <f t="shared" si="1"/>
        <v>0.04817465753424657</v>
      </c>
    </row>
    <row r="32" spans="2:8" ht="15">
      <c r="B32" s="1">
        <f>'[6]s1_yr2_lfup_bydaybyhr_100PCT'!J29</f>
        <v>2800</v>
      </c>
      <c r="C32" s="3">
        <f>'[6]s1_yr2_lfup_bydaybyhr_100PCT'!K29</f>
        <v>3503</v>
      </c>
      <c r="D32" s="1">
        <f>'[7]s2_yr2_lfup_bydaybyhr_100PCT'!K29</f>
        <v>4676</v>
      </c>
      <c r="E32">
        <f>'[8]s3_yr2_lfup_bydaybyhr_100PCT'!K29</f>
        <v>3319</v>
      </c>
      <c r="F32">
        <f>'[9]s4_yr2_lfup_bydaybyhr_100PCT'!K29</f>
        <v>3400</v>
      </c>
      <c r="G32" s="1">
        <f t="shared" si="0"/>
        <v>14898</v>
      </c>
      <c r="H32" s="2">
        <f t="shared" si="1"/>
        <v>0.06518150684931506</v>
      </c>
    </row>
    <row r="33" spans="2:8" ht="15">
      <c r="B33" s="1">
        <f>'[6]s1_yr2_lfup_bydaybyhr_100PCT'!J30</f>
        <v>2600</v>
      </c>
      <c r="C33" s="3">
        <f>'[6]s1_yr2_lfup_bydaybyhr_100PCT'!K30</f>
        <v>4548</v>
      </c>
      <c r="D33" s="1">
        <f>'[7]s2_yr2_lfup_bydaybyhr_100PCT'!K30</f>
        <v>5800</v>
      </c>
      <c r="E33">
        <f>'[8]s3_yr2_lfup_bydaybyhr_100PCT'!K30</f>
        <v>4380</v>
      </c>
      <c r="F33">
        <f>'[9]s4_yr2_lfup_bydaybyhr_100PCT'!K30</f>
        <v>4264</v>
      </c>
      <c r="G33" s="1">
        <f t="shared" si="0"/>
        <v>18992</v>
      </c>
      <c r="H33" s="2">
        <f t="shared" si="1"/>
        <v>0.08686187214611872</v>
      </c>
    </row>
    <row r="34" spans="2:8" ht="15">
      <c r="B34" s="1">
        <f>'[6]s1_yr2_lfup_bydaybyhr_100PCT'!J31</f>
        <v>2400</v>
      </c>
      <c r="C34" s="3">
        <f>'[6]s1_yr2_lfup_bydaybyhr_100PCT'!K31</f>
        <v>5710</v>
      </c>
      <c r="D34" s="1">
        <f>'[7]s2_yr2_lfup_bydaybyhr_100PCT'!K31</f>
        <v>6885</v>
      </c>
      <c r="E34">
        <f>'[8]s3_yr2_lfup_bydaybyhr_100PCT'!K31</f>
        <v>5637</v>
      </c>
      <c r="F34">
        <f>'[9]s4_yr2_lfup_bydaybyhr_100PCT'!K31</f>
        <v>5621</v>
      </c>
      <c r="G34" s="1">
        <f t="shared" si="0"/>
        <v>23853</v>
      </c>
      <c r="H34" s="2">
        <f t="shared" si="1"/>
        <v>0.11409132420091324</v>
      </c>
    </row>
    <row r="35" spans="2:8" ht="15">
      <c r="B35" s="1">
        <f>'[6]s1_yr2_lfup_bydaybyhr_100PCT'!J32</f>
        <v>2200</v>
      </c>
      <c r="C35" s="3">
        <f>'[6]s1_yr2_lfup_bydaybyhr_100PCT'!K32</f>
        <v>7056</v>
      </c>
      <c r="D35" s="1">
        <f>'[7]s2_yr2_lfup_bydaybyhr_100PCT'!K32</f>
        <v>7965</v>
      </c>
      <c r="E35">
        <f>'[8]s3_yr2_lfup_bydaybyhr_100PCT'!K32</f>
        <v>7178</v>
      </c>
      <c r="F35">
        <f>'[9]s4_yr2_lfup_bydaybyhr_100PCT'!K32</f>
        <v>7018</v>
      </c>
      <c r="G35" s="1">
        <f t="shared" si="0"/>
        <v>29217</v>
      </c>
      <c r="H35" s="2">
        <f t="shared" si="1"/>
        <v>0.14744406392694065</v>
      </c>
    </row>
    <row r="36" spans="2:8" ht="15">
      <c r="B36" s="1">
        <f>'[6]s1_yr2_lfup_bydaybyhr_100PCT'!J33</f>
        <v>2000</v>
      </c>
      <c r="C36" s="3">
        <f>'[6]s1_yr2_lfup_bydaybyhr_100PCT'!K33</f>
        <v>8722</v>
      </c>
      <c r="D36" s="1">
        <f>'[7]s2_yr2_lfup_bydaybyhr_100PCT'!K33</f>
        <v>9115</v>
      </c>
      <c r="E36">
        <f>'[8]s3_yr2_lfup_bydaybyhr_100PCT'!K33</f>
        <v>8782</v>
      </c>
      <c r="F36">
        <f>'[9]s4_yr2_lfup_bydaybyhr_100PCT'!K33</f>
        <v>8689</v>
      </c>
      <c r="G36" s="1">
        <f t="shared" si="0"/>
        <v>35308</v>
      </c>
      <c r="H36" s="2">
        <f t="shared" si="1"/>
        <v>0.18775</v>
      </c>
    </row>
    <row r="37" spans="2:8" ht="15">
      <c r="B37" s="1">
        <f>'[6]s1_yr2_lfup_bydaybyhr_100PCT'!J34</f>
        <v>1800</v>
      </c>
      <c r="C37" s="3">
        <f>'[6]s1_yr2_lfup_bydaybyhr_100PCT'!K34</f>
        <v>10296</v>
      </c>
      <c r="D37" s="1">
        <f>'[7]s2_yr2_lfup_bydaybyhr_100PCT'!K34</f>
        <v>10245</v>
      </c>
      <c r="E37">
        <f>'[8]s3_yr2_lfup_bydaybyhr_100PCT'!K34</f>
        <v>10503</v>
      </c>
      <c r="F37">
        <f>'[9]s4_yr2_lfup_bydaybyhr_100PCT'!K34</f>
        <v>10347</v>
      </c>
      <c r="G37" s="1">
        <f t="shared" si="0"/>
        <v>41391</v>
      </c>
      <c r="H37" s="2">
        <f t="shared" si="1"/>
        <v>0.235</v>
      </c>
    </row>
    <row r="38" spans="2:8" ht="15">
      <c r="B38" s="1">
        <f>'[6]s1_yr2_lfup_bydaybyhr_100PCT'!J35</f>
        <v>1600</v>
      </c>
      <c r="C38" s="3">
        <f>'[6]s1_yr2_lfup_bydaybyhr_100PCT'!K35</f>
        <v>12051</v>
      </c>
      <c r="D38" s="1">
        <f>'[7]s2_yr2_lfup_bydaybyhr_100PCT'!K35</f>
        <v>11256</v>
      </c>
      <c r="E38">
        <f>'[8]s3_yr2_lfup_bydaybyhr_100PCT'!K35</f>
        <v>12132</v>
      </c>
      <c r="F38">
        <f>'[9]s4_yr2_lfup_bydaybyhr_100PCT'!K35</f>
        <v>11797</v>
      </c>
      <c r="G38" s="1">
        <f t="shared" si="0"/>
        <v>47236</v>
      </c>
      <c r="H38" s="2">
        <f t="shared" si="1"/>
        <v>0.28892237442922375</v>
      </c>
    </row>
    <row r="39" spans="2:8" ht="15">
      <c r="B39" s="1">
        <f>'[6]s1_yr2_lfup_bydaybyhr_100PCT'!J36</f>
        <v>1400</v>
      </c>
      <c r="C39" s="3">
        <f>'[6]s1_yr2_lfup_bydaybyhr_100PCT'!K36</f>
        <v>13397</v>
      </c>
      <c r="D39" s="1">
        <f>'[7]s2_yr2_lfup_bydaybyhr_100PCT'!K36</f>
        <v>11979</v>
      </c>
      <c r="E39">
        <f>'[8]s3_yr2_lfup_bydaybyhr_100PCT'!K36</f>
        <v>13646</v>
      </c>
      <c r="F39">
        <f>'[9]s4_yr2_lfup_bydaybyhr_100PCT'!K36</f>
        <v>13540</v>
      </c>
      <c r="G39" s="1">
        <f t="shared" si="0"/>
        <v>52562</v>
      </c>
      <c r="H39" s="2">
        <f t="shared" si="1"/>
        <v>0.34892465753424656</v>
      </c>
    </row>
    <row r="40" spans="2:8" ht="15">
      <c r="B40" s="1">
        <f>'[6]s1_yr2_lfup_bydaybyhr_100PCT'!J37</f>
        <v>1200</v>
      </c>
      <c r="C40" s="3">
        <f>'[6]s1_yr2_lfup_bydaybyhr_100PCT'!K37</f>
        <v>14901</v>
      </c>
      <c r="D40" s="1">
        <f>'[7]s2_yr2_lfup_bydaybyhr_100PCT'!K37</f>
        <v>12372</v>
      </c>
      <c r="E40">
        <f>'[8]s3_yr2_lfup_bydaybyhr_100PCT'!K37</f>
        <v>14833</v>
      </c>
      <c r="F40">
        <f>'[9]s4_yr2_lfup_bydaybyhr_100PCT'!K37</f>
        <v>14581</v>
      </c>
      <c r="G40" s="1">
        <f t="shared" si="0"/>
        <v>56687</v>
      </c>
      <c r="H40" s="2">
        <f t="shared" si="1"/>
        <v>0.41363584474885845</v>
      </c>
    </row>
    <row r="41" spans="2:8" ht="15">
      <c r="B41" s="1">
        <f>'[6]s1_yr2_lfup_bydaybyhr_100PCT'!J38</f>
        <v>1000</v>
      </c>
      <c r="C41" s="3">
        <f>'[6]s1_yr2_lfup_bydaybyhr_100PCT'!K38</f>
        <v>15460</v>
      </c>
      <c r="D41" s="1">
        <f>'[7]s2_yr2_lfup_bydaybyhr_100PCT'!K38</f>
        <v>12954</v>
      </c>
      <c r="E41">
        <f>'[8]s3_yr2_lfup_bydaybyhr_100PCT'!K38</f>
        <v>15582</v>
      </c>
      <c r="F41">
        <f>'[9]s4_yr2_lfup_bydaybyhr_100PCT'!K38</f>
        <v>15446</v>
      </c>
      <c r="G41" s="1">
        <f t="shared" si="0"/>
        <v>59442</v>
      </c>
      <c r="H41" s="2">
        <f t="shared" si="1"/>
        <v>0.4814920091324201</v>
      </c>
    </row>
    <row r="42" spans="2:8" ht="15">
      <c r="B42" s="1">
        <f>'[6]s1_yr2_lfup_bydaybyhr_100PCT'!J39</f>
        <v>800</v>
      </c>
      <c r="C42" s="3">
        <f>'[6]s1_yr2_lfup_bydaybyhr_100PCT'!K39</f>
        <v>15909</v>
      </c>
      <c r="D42" s="1">
        <f>'[7]s2_yr2_lfup_bydaybyhr_100PCT'!K39</f>
        <v>13204</v>
      </c>
      <c r="E42">
        <f>'[8]s3_yr2_lfup_bydaybyhr_100PCT'!K39</f>
        <v>15951</v>
      </c>
      <c r="F42">
        <f>'[9]s4_yr2_lfup_bydaybyhr_100PCT'!K39</f>
        <v>15729</v>
      </c>
      <c r="G42" s="1">
        <f t="shared" si="0"/>
        <v>60793</v>
      </c>
      <c r="H42" s="2">
        <f t="shared" si="1"/>
        <v>0.5508904109589041</v>
      </c>
    </row>
    <row r="43" spans="2:8" ht="15">
      <c r="B43" s="1">
        <f>'[6]s1_yr2_lfup_bydaybyhr_100PCT'!J40</f>
        <v>600</v>
      </c>
      <c r="C43" s="3">
        <f>'[6]s1_yr2_lfup_bydaybyhr_100PCT'!K40</f>
        <v>15752</v>
      </c>
      <c r="D43" s="1">
        <f>'[7]s2_yr2_lfup_bydaybyhr_100PCT'!K40</f>
        <v>12702</v>
      </c>
      <c r="E43">
        <f>'[8]s3_yr2_lfup_bydaybyhr_100PCT'!K40</f>
        <v>15602</v>
      </c>
      <c r="F43">
        <f>'[9]s4_yr2_lfup_bydaybyhr_100PCT'!K40</f>
        <v>15434</v>
      </c>
      <c r="G43" s="1">
        <f t="shared" si="0"/>
        <v>59490</v>
      </c>
      <c r="H43" s="2">
        <f t="shared" si="1"/>
        <v>0.6188013698630137</v>
      </c>
    </row>
    <row r="44" spans="2:8" ht="15">
      <c r="B44" s="1">
        <f>'[6]s1_yr2_lfup_bydaybyhr_100PCT'!J41</f>
        <v>400</v>
      </c>
      <c r="C44" s="3">
        <f>'[6]s1_yr2_lfup_bydaybyhr_100PCT'!K41</f>
        <v>14924</v>
      </c>
      <c r="D44" s="1">
        <f>'[7]s2_yr2_lfup_bydaybyhr_100PCT'!K41</f>
        <v>12639</v>
      </c>
      <c r="E44">
        <f>'[8]s3_yr2_lfup_bydaybyhr_100PCT'!K41</f>
        <v>15109</v>
      </c>
      <c r="F44">
        <f>'[9]s4_yr2_lfup_bydaybyhr_100PCT'!K41</f>
        <v>14658</v>
      </c>
      <c r="G44" s="1">
        <f t="shared" si="0"/>
        <v>57330</v>
      </c>
      <c r="H44" s="2">
        <f t="shared" si="1"/>
        <v>0.6842465753424658</v>
      </c>
    </row>
    <row r="45" spans="2:8" ht="15">
      <c r="B45" s="1">
        <f>'[6]s1_yr2_lfup_bydaybyhr_100PCT'!J42</f>
        <v>200</v>
      </c>
      <c r="C45" s="3">
        <f>'[6]s1_yr2_lfup_bydaybyhr_100PCT'!K42</f>
        <v>13800</v>
      </c>
      <c r="D45" s="1">
        <f>'[7]s2_yr2_lfup_bydaybyhr_100PCT'!K42</f>
        <v>11654</v>
      </c>
      <c r="E45">
        <f>'[8]s3_yr2_lfup_bydaybyhr_100PCT'!K42</f>
        <v>13578</v>
      </c>
      <c r="F45">
        <f>'[9]s4_yr2_lfup_bydaybyhr_100PCT'!K42</f>
        <v>13345</v>
      </c>
      <c r="G45" s="1">
        <f t="shared" si="0"/>
        <v>52377</v>
      </c>
      <c r="H45" s="2">
        <f t="shared" si="1"/>
        <v>0.7440376712328768</v>
      </c>
    </row>
    <row r="46" spans="2:8" ht="15">
      <c r="B46" s="1">
        <f>'[6]s1_yr2_lfup_bydaybyhr_100PCT'!J43</f>
        <v>0</v>
      </c>
      <c r="C46" s="3">
        <f>'[6]s1_yr2_lfup_bydaybyhr_100PCT'!K43</f>
        <v>55871</v>
      </c>
      <c r="D46" s="1">
        <f>'[7]s2_yr2_lfup_bydaybyhr_100PCT'!K43</f>
        <v>62305</v>
      </c>
      <c r="E46">
        <f>'[8]s3_yr2_lfup_bydaybyhr_100PCT'!K43</f>
        <v>53219</v>
      </c>
      <c r="F46">
        <f>'[9]s4_yr2_lfup_bydaybyhr_100PCT'!K43</f>
        <v>52828</v>
      </c>
      <c r="G46" s="1">
        <f t="shared" si="0"/>
        <v>224223</v>
      </c>
      <c r="H46" s="2">
        <f t="shared" si="1"/>
        <v>1</v>
      </c>
    </row>
    <row r="47" spans="2:8" ht="15">
      <c r="B47" t="s">
        <v>13</v>
      </c>
      <c r="C47" s="1">
        <f>SUM(C6:C46)</f>
        <v>220800</v>
      </c>
      <c r="D47" s="1">
        <f>SUM(D6:D46)</f>
        <v>220800</v>
      </c>
      <c r="E47" s="1">
        <f>SUM(E6:E46)</f>
        <v>218400</v>
      </c>
      <c r="F47" s="1">
        <f>SUM(F6:F46)</f>
        <v>216000</v>
      </c>
      <c r="G47" s="1">
        <f t="shared" si="0"/>
        <v>876000</v>
      </c>
      <c r="H4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30">
      <c r="B1" s="7" t="s">
        <v>16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'[10]s1_yr2_REGDn_bydaybyhr_100PCT'!I2</f>
        <v>-2483.6</v>
      </c>
      <c r="D2" s="5">
        <f>'[11]s2_yr2_REGDn_bydaybyhr_100PCT'!I2</f>
        <v>-2432.27</v>
      </c>
      <c r="E2" s="9">
        <f>'[12]s3_yr2_REGDn_bydaybyhr_100PCT'!I2</f>
        <v>-5224.28</v>
      </c>
      <c r="F2" s="9">
        <f>'[13]s4_yr2_REGDn_bydaybyhr_100PCT'!I2</f>
        <v>-3231.44</v>
      </c>
      <c r="G2" s="1">
        <f>MIN(C2:F2)</f>
        <v>-5224.28</v>
      </c>
    </row>
    <row r="3" spans="2:7" ht="15">
      <c r="B3" s="6" t="s">
        <v>11</v>
      </c>
      <c r="C3" s="11">
        <f>'[5]3-Requirment_PivotTable'!$B$36</f>
        <v>-1097.4582</v>
      </c>
      <c r="D3" s="11">
        <f>'[5]3-Requirment_PivotTable'!$B$13</f>
        <v>-1034.3223</v>
      </c>
      <c r="E3" s="11">
        <f>'[5]3-Requirment_PivotTable'!$B$59</f>
        <v>-1263.6439</v>
      </c>
      <c r="F3" s="11">
        <f>'[5]3-Requirment_PivotTable'!$B$82</f>
        <v>-1075.7904</v>
      </c>
      <c r="G3" s="11">
        <f>MIN(C3:F3)</f>
        <v>-1263.6439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'[10]s1_yr2_REGDn_bydaybyhr_100PCT'!K2</f>
        <v>Frequence</v>
      </c>
      <c r="D5" s="5" t="str">
        <f>'[11]s2_yr2_REGDn_bydaybyhr_100PCT'!K2</f>
        <v>Frequence</v>
      </c>
      <c r="E5" s="10" t="str">
        <f>'[12]s3_yr2_REGDn_bydaybyhr_100PCT'!K2</f>
        <v>Frequence</v>
      </c>
      <c r="F5" s="10" t="str">
        <f>'[13]s4_yr2_REGDn_bydaybyhr_100PCT'!K2</f>
        <v>Frequence</v>
      </c>
      <c r="G5" s="5" t="s">
        <v>5</v>
      </c>
      <c r="H5" s="7" t="s">
        <v>18</v>
      </c>
    </row>
    <row r="6" spans="2:8" ht="16.5" customHeight="1">
      <c r="B6" s="3">
        <v>-5500</v>
      </c>
      <c r="C6" s="13"/>
      <c r="D6" s="5"/>
      <c r="E6">
        <f>'[12]s3_yr2_REGDn_bydaybyhr_100PCT'!K3</f>
        <v>0</v>
      </c>
      <c r="F6" s="10"/>
      <c r="G6" s="12">
        <f>C6+D6+E6+F6</f>
        <v>0</v>
      </c>
      <c r="H6" s="2">
        <f>G6/G$41</f>
        <v>0</v>
      </c>
    </row>
    <row r="7" spans="2:8" ht="16.5" customHeight="1">
      <c r="B7">
        <v>-5000</v>
      </c>
      <c r="C7" s="13"/>
      <c r="D7" s="5"/>
      <c r="E7">
        <f>'[12]s3_yr2_REGDn_bydaybyhr_100PCT'!K4</f>
        <v>51</v>
      </c>
      <c r="F7" s="10"/>
      <c r="G7" s="12">
        <f aca="true" t="shared" si="0" ref="G7:G41">C7+D7+E7+F7</f>
        <v>51</v>
      </c>
      <c r="H7" s="2">
        <f>H6+G7/G$41</f>
        <v>5.821917808219178E-05</v>
      </c>
    </row>
    <row r="8" spans="2:8" ht="16.5" customHeight="1">
      <c r="B8" s="3">
        <v>-4000</v>
      </c>
      <c r="C8" s="13"/>
      <c r="D8" s="5"/>
      <c r="E8">
        <f>'[12]s3_yr2_REGDn_bydaybyhr_100PCT'!K5</f>
        <v>49</v>
      </c>
      <c r="F8">
        <f>'[13]s4_yr2_REGDn_bydaybyhr_100PCT'!K3</f>
        <v>0</v>
      </c>
      <c r="G8" s="12">
        <f t="shared" si="0"/>
        <v>49</v>
      </c>
      <c r="H8" s="2">
        <f aca="true" t="shared" si="1" ref="H8:H40">H7+G8/G$41</f>
        <v>0.00011415525114155252</v>
      </c>
    </row>
    <row r="9" spans="2:8" ht="13.5" customHeight="1">
      <c r="B9" s="1">
        <f>'[10]s1_yr2_REGDn_bydaybyhr_100PCT'!J3</f>
        <v>-3000</v>
      </c>
      <c r="C9" s="3">
        <f>'[10]s1_yr2_REGDn_bydaybyhr_100PCT'!K3</f>
        <v>0</v>
      </c>
      <c r="D9" s="1">
        <f>'[11]s2_yr2_REGDn_bydaybyhr_100PCT'!K3</f>
        <v>0</v>
      </c>
      <c r="E9">
        <f>'[12]s3_yr2_REGDn_bydaybyhr_100PCT'!K6</f>
        <v>0</v>
      </c>
      <c r="F9">
        <f>'[13]s4_yr2_REGDn_bydaybyhr_100PCT'!K4</f>
        <v>63</v>
      </c>
      <c r="G9" s="12">
        <f t="shared" si="0"/>
        <v>63</v>
      </c>
      <c r="H9" s="2">
        <f t="shared" si="1"/>
        <v>0.0001860730593607306</v>
      </c>
    </row>
    <row r="10" spans="2:8" ht="15">
      <c r="B10" s="1">
        <f>'[10]s1_yr2_REGDn_bydaybyhr_100PCT'!J4</f>
        <v>-2900</v>
      </c>
      <c r="C10" s="3">
        <f>'[10]s1_yr2_REGDn_bydaybyhr_100PCT'!K4</f>
        <v>0</v>
      </c>
      <c r="D10" s="1">
        <f>'[11]s2_yr2_REGDn_bydaybyhr_100PCT'!K4</f>
        <v>0</v>
      </c>
      <c r="E10">
        <f>'[12]s3_yr2_REGDn_bydaybyhr_100PCT'!K7</f>
        <v>0</v>
      </c>
      <c r="F10">
        <f>'[13]s4_yr2_REGDn_bydaybyhr_100PCT'!K5</f>
        <v>63</v>
      </c>
      <c r="G10" s="12">
        <f t="shared" si="0"/>
        <v>63</v>
      </c>
      <c r="H10" s="2">
        <f t="shared" si="1"/>
        <v>0.00025799086757990867</v>
      </c>
    </row>
    <row r="11" spans="2:8" ht="15">
      <c r="B11" s="1">
        <f>'[10]s1_yr2_REGDn_bydaybyhr_100PCT'!J5</f>
        <v>-2800</v>
      </c>
      <c r="C11" s="3">
        <f>'[10]s1_yr2_REGDn_bydaybyhr_100PCT'!K5</f>
        <v>0</v>
      </c>
      <c r="D11" s="1">
        <f>'[11]s2_yr2_REGDn_bydaybyhr_100PCT'!K5</f>
        <v>0</v>
      </c>
      <c r="E11">
        <f>'[12]s3_yr2_REGDn_bydaybyhr_100PCT'!K8</f>
        <v>0</v>
      </c>
      <c r="F11">
        <f>'[13]s4_yr2_REGDn_bydaybyhr_100PCT'!K6</f>
        <v>46</v>
      </c>
      <c r="G11" s="12">
        <f t="shared" si="0"/>
        <v>46</v>
      </c>
      <c r="H11" s="2">
        <f t="shared" si="1"/>
        <v>0.0003105022831050228</v>
      </c>
    </row>
    <row r="12" spans="2:8" ht="15">
      <c r="B12" s="1">
        <f>'[10]s1_yr2_REGDn_bydaybyhr_100PCT'!J6</f>
        <v>-2700</v>
      </c>
      <c r="C12" s="3">
        <f>'[10]s1_yr2_REGDn_bydaybyhr_100PCT'!K6</f>
        <v>0</v>
      </c>
      <c r="D12" s="1">
        <f>'[11]s2_yr2_REGDn_bydaybyhr_100PCT'!K6</f>
        <v>0</v>
      </c>
      <c r="E12">
        <f>'[12]s3_yr2_REGDn_bydaybyhr_100PCT'!K9</f>
        <v>0</v>
      </c>
      <c r="F12">
        <f>'[13]s4_yr2_REGDn_bydaybyhr_100PCT'!K7</f>
        <v>26</v>
      </c>
      <c r="G12" s="12">
        <f t="shared" si="0"/>
        <v>26</v>
      </c>
      <c r="H12" s="2">
        <f t="shared" si="1"/>
        <v>0.00034018264840182644</v>
      </c>
    </row>
    <row r="13" spans="2:8" ht="15">
      <c r="B13" s="1">
        <f>'[10]s1_yr2_REGDn_bydaybyhr_100PCT'!J7</f>
        <v>-2600</v>
      </c>
      <c r="C13" s="3">
        <f>'[10]s1_yr2_REGDn_bydaybyhr_100PCT'!K7</f>
        <v>0</v>
      </c>
      <c r="D13" s="1">
        <f>'[11]s2_yr2_REGDn_bydaybyhr_100PCT'!K7</f>
        <v>0</v>
      </c>
      <c r="E13">
        <f>'[12]s3_yr2_REGDn_bydaybyhr_100PCT'!K10</f>
        <v>0</v>
      </c>
      <c r="F13">
        <f>'[13]s4_yr2_REGDn_bydaybyhr_100PCT'!K8</f>
        <v>2</v>
      </c>
      <c r="G13" s="12">
        <f t="shared" si="0"/>
        <v>2</v>
      </c>
      <c r="H13" s="2">
        <f t="shared" si="1"/>
        <v>0.0003424657534246575</v>
      </c>
    </row>
    <row r="14" spans="2:8" ht="15">
      <c r="B14" s="1">
        <f>'[10]s1_yr2_REGDn_bydaybyhr_100PCT'!J8</f>
        <v>-2500</v>
      </c>
      <c r="C14" s="3">
        <f>'[10]s1_yr2_REGDn_bydaybyhr_100PCT'!K8</f>
        <v>0</v>
      </c>
      <c r="D14" s="1">
        <f>'[11]s2_yr2_REGDn_bydaybyhr_100PCT'!K8</f>
        <v>0</v>
      </c>
      <c r="E14">
        <f>'[12]s3_yr2_REGDn_bydaybyhr_100PCT'!K11</f>
        <v>0</v>
      </c>
      <c r="F14">
        <f>'[13]s4_yr2_REGDn_bydaybyhr_100PCT'!K9</f>
        <v>0</v>
      </c>
      <c r="G14" s="12">
        <f t="shared" si="0"/>
        <v>0</v>
      </c>
      <c r="H14" s="2">
        <f t="shared" si="1"/>
        <v>0.0003424657534246575</v>
      </c>
    </row>
    <row r="15" spans="2:8" ht="15">
      <c r="B15" s="1">
        <f>'[10]s1_yr2_REGDn_bydaybyhr_100PCT'!J9</f>
        <v>-2400</v>
      </c>
      <c r="C15" s="3">
        <f>'[10]s1_yr2_REGDn_bydaybyhr_100PCT'!K9</f>
        <v>16</v>
      </c>
      <c r="D15" s="1">
        <f>'[11]s2_yr2_REGDn_bydaybyhr_100PCT'!K9</f>
        <v>1</v>
      </c>
      <c r="E15">
        <f>'[12]s3_yr2_REGDn_bydaybyhr_100PCT'!K12</f>
        <v>0</v>
      </c>
      <c r="F15">
        <f>'[13]s4_yr2_REGDn_bydaybyhr_100PCT'!K10</f>
        <v>0</v>
      </c>
      <c r="G15" s="12">
        <f t="shared" si="0"/>
        <v>17</v>
      </c>
      <c r="H15" s="2">
        <f t="shared" si="1"/>
        <v>0.0003618721461187214</v>
      </c>
    </row>
    <row r="16" spans="2:8" ht="15">
      <c r="B16" s="1">
        <f>'[10]s1_yr2_REGDn_bydaybyhr_100PCT'!J10</f>
        <v>-2300</v>
      </c>
      <c r="C16" s="3">
        <f>'[10]s1_yr2_REGDn_bydaybyhr_100PCT'!K10</f>
        <v>24</v>
      </c>
      <c r="D16" s="1">
        <f>'[11]s2_yr2_REGDn_bydaybyhr_100PCT'!K10</f>
        <v>3</v>
      </c>
      <c r="E16">
        <f>'[12]s3_yr2_REGDn_bydaybyhr_100PCT'!K13</f>
        <v>0</v>
      </c>
      <c r="F16">
        <f>'[13]s4_yr2_REGDn_bydaybyhr_100PCT'!K11</f>
        <v>0</v>
      </c>
      <c r="G16" s="12">
        <f t="shared" si="0"/>
        <v>27</v>
      </c>
      <c r="H16" s="2">
        <f t="shared" si="1"/>
        <v>0.0003926940639269406</v>
      </c>
    </row>
    <row r="17" spans="2:8" ht="15">
      <c r="B17" s="1">
        <f>'[10]s1_yr2_REGDn_bydaybyhr_100PCT'!J11</f>
        <v>-2200</v>
      </c>
      <c r="C17" s="3">
        <f>'[10]s1_yr2_REGDn_bydaybyhr_100PCT'!K11</f>
        <v>38</v>
      </c>
      <c r="D17" s="1">
        <f>'[11]s2_yr2_REGDn_bydaybyhr_100PCT'!K11</f>
        <v>15</v>
      </c>
      <c r="E17">
        <f>'[12]s3_yr2_REGDn_bydaybyhr_100PCT'!K14</f>
        <v>0</v>
      </c>
      <c r="F17">
        <f>'[13]s4_yr2_REGDn_bydaybyhr_100PCT'!K12</f>
        <v>0</v>
      </c>
      <c r="G17" s="12">
        <f t="shared" si="0"/>
        <v>53</v>
      </c>
      <c r="H17" s="2">
        <f t="shared" si="1"/>
        <v>0.0004531963470319634</v>
      </c>
    </row>
    <row r="18" spans="2:8" ht="15">
      <c r="B18" s="1">
        <f>'[10]s1_yr2_REGDn_bydaybyhr_100PCT'!J12</f>
        <v>-2100</v>
      </c>
      <c r="C18" s="3">
        <f>'[10]s1_yr2_REGDn_bydaybyhr_100PCT'!K12</f>
        <v>14</v>
      </c>
      <c r="D18" s="1">
        <f>'[11]s2_yr2_REGDn_bydaybyhr_100PCT'!K12</f>
        <v>30</v>
      </c>
      <c r="E18">
        <f>'[12]s3_yr2_REGDn_bydaybyhr_100PCT'!K15</f>
        <v>5</v>
      </c>
      <c r="F18">
        <f>'[13]s4_yr2_REGDn_bydaybyhr_100PCT'!K13</f>
        <v>1</v>
      </c>
      <c r="G18" s="12">
        <f t="shared" si="0"/>
        <v>50</v>
      </c>
      <c r="H18" s="2">
        <f t="shared" si="1"/>
        <v>0.0005102739726027397</v>
      </c>
    </row>
    <row r="19" spans="2:8" ht="15">
      <c r="B19" s="1">
        <f>'[10]s1_yr2_REGDn_bydaybyhr_100PCT'!J13</f>
        <v>-2000</v>
      </c>
      <c r="C19" s="3">
        <f>'[10]s1_yr2_REGDn_bydaybyhr_100PCT'!K13</f>
        <v>15</v>
      </c>
      <c r="D19" s="1">
        <f>'[11]s2_yr2_REGDn_bydaybyhr_100PCT'!K13</f>
        <v>34</v>
      </c>
      <c r="E19">
        <f>'[12]s3_yr2_REGDn_bydaybyhr_100PCT'!K16</f>
        <v>9</v>
      </c>
      <c r="F19">
        <f>'[13]s4_yr2_REGDn_bydaybyhr_100PCT'!K14</f>
        <v>14</v>
      </c>
      <c r="G19" s="12">
        <f t="shared" si="0"/>
        <v>72</v>
      </c>
      <c r="H19" s="2">
        <f t="shared" si="1"/>
        <v>0.0005924657534246574</v>
      </c>
    </row>
    <row r="20" spans="2:8" ht="15">
      <c r="B20" s="1">
        <f>'[10]s1_yr2_REGDn_bydaybyhr_100PCT'!J14</f>
        <v>-1900</v>
      </c>
      <c r="C20" s="3">
        <f>'[10]s1_yr2_REGDn_bydaybyhr_100PCT'!K14</f>
        <v>27</v>
      </c>
      <c r="D20" s="1">
        <f>'[11]s2_yr2_REGDn_bydaybyhr_100PCT'!K14</f>
        <v>17</v>
      </c>
      <c r="E20">
        <f>'[12]s3_yr2_REGDn_bydaybyhr_100PCT'!K17</f>
        <v>28</v>
      </c>
      <c r="F20">
        <f>'[13]s4_yr2_REGDn_bydaybyhr_100PCT'!K15</f>
        <v>18</v>
      </c>
      <c r="G20" s="12">
        <f t="shared" si="0"/>
        <v>90</v>
      </c>
      <c r="H20" s="2">
        <f t="shared" si="1"/>
        <v>0.0006952054794520547</v>
      </c>
    </row>
    <row r="21" spans="2:8" ht="15">
      <c r="B21" s="1">
        <f>'[10]s1_yr2_REGDn_bydaybyhr_100PCT'!J15</f>
        <v>-1800</v>
      </c>
      <c r="C21" s="3">
        <f>'[10]s1_yr2_REGDn_bydaybyhr_100PCT'!K15</f>
        <v>34</v>
      </c>
      <c r="D21" s="1">
        <f>'[11]s2_yr2_REGDn_bydaybyhr_100PCT'!K15</f>
        <v>25</v>
      </c>
      <c r="E21">
        <f>'[12]s3_yr2_REGDn_bydaybyhr_100PCT'!K18</f>
        <v>38</v>
      </c>
      <c r="F21">
        <f>'[13]s4_yr2_REGDn_bydaybyhr_100PCT'!K16</f>
        <v>46</v>
      </c>
      <c r="G21" s="12">
        <f t="shared" si="0"/>
        <v>143</v>
      </c>
      <c r="H21" s="2">
        <f t="shared" si="1"/>
        <v>0.0008584474885844748</v>
      </c>
    </row>
    <row r="22" spans="2:8" ht="15">
      <c r="B22" s="1">
        <f>'[10]s1_yr2_REGDn_bydaybyhr_100PCT'!J16</f>
        <v>-1700</v>
      </c>
      <c r="C22" s="3">
        <f>'[10]s1_yr2_REGDn_bydaybyhr_100PCT'!K16</f>
        <v>34</v>
      </c>
      <c r="D22" s="1">
        <f>'[11]s2_yr2_REGDn_bydaybyhr_100PCT'!K16</f>
        <v>40</v>
      </c>
      <c r="E22">
        <f>'[12]s3_yr2_REGDn_bydaybyhr_100PCT'!K19</f>
        <v>25</v>
      </c>
      <c r="F22">
        <f>'[13]s4_yr2_REGDn_bydaybyhr_100PCT'!K17</f>
        <v>76</v>
      </c>
      <c r="G22" s="12">
        <f t="shared" si="0"/>
        <v>175</v>
      </c>
      <c r="H22" s="2">
        <f t="shared" si="1"/>
        <v>0.0010582191780821918</v>
      </c>
    </row>
    <row r="23" spans="2:8" ht="15">
      <c r="B23" s="1">
        <f>'[10]s1_yr2_REGDn_bydaybyhr_100PCT'!J17</f>
        <v>-1600</v>
      </c>
      <c r="C23" s="3">
        <f>'[10]s1_yr2_REGDn_bydaybyhr_100PCT'!K17</f>
        <v>38</v>
      </c>
      <c r="D23" s="1">
        <f>'[11]s2_yr2_REGDn_bydaybyhr_100PCT'!K17</f>
        <v>28</v>
      </c>
      <c r="E23">
        <f>'[12]s3_yr2_REGDn_bydaybyhr_100PCT'!K20</f>
        <v>48</v>
      </c>
      <c r="F23">
        <f>'[13]s4_yr2_REGDn_bydaybyhr_100PCT'!K18</f>
        <v>94</v>
      </c>
      <c r="G23" s="12">
        <f t="shared" si="0"/>
        <v>208</v>
      </c>
      <c r="H23" s="2">
        <f t="shared" si="1"/>
        <v>0.001295662100456621</v>
      </c>
    </row>
    <row r="24" spans="2:8" ht="15">
      <c r="B24" s="1">
        <f>'[10]s1_yr2_REGDn_bydaybyhr_100PCT'!J18</f>
        <v>-1500</v>
      </c>
      <c r="C24" s="3">
        <f>'[10]s1_yr2_REGDn_bydaybyhr_100PCT'!K18</f>
        <v>51</v>
      </c>
      <c r="D24" s="1">
        <f>'[11]s2_yr2_REGDn_bydaybyhr_100PCT'!K18</f>
        <v>10</v>
      </c>
      <c r="E24">
        <f>'[12]s3_yr2_REGDn_bydaybyhr_100PCT'!K21</f>
        <v>74</v>
      </c>
      <c r="F24">
        <f>'[13]s4_yr2_REGDn_bydaybyhr_100PCT'!K19</f>
        <v>100</v>
      </c>
      <c r="G24" s="12">
        <f t="shared" si="0"/>
        <v>235</v>
      </c>
      <c r="H24" s="2">
        <f t="shared" si="1"/>
        <v>0.0015639269406392694</v>
      </c>
    </row>
    <row r="25" spans="2:8" ht="15">
      <c r="B25" s="1">
        <f>'[10]s1_yr2_REGDn_bydaybyhr_100PCT'!J19</f>
        <v>-1400</v>
      </c>
      <c r="C25" s="3">
        <f>'[10]s1_yr2_REGDn_bydaybyhr_100PCT'!K19</f>
        <v>100</v>
      </c>
      <c r="D25" s="1">
        <f>'[11]s2_yr2_REGDn_bydaybyhr_100PCT'!K19</f>
        <v>32</v>
      </c>
      <c r="E25">
        <f>'[12]s3_yr2_REGDn_bydaybyhr_100PCT'!K22</f>
        <v>153</v>
      </c>
      <c r="F25">
        <f>'[13]s4_yr2_REGDn_bydaybyhr_100PCT'!K20</f>
        <v>69</v>
      </c>
      <c r="G25" s="12">
        <f t="shared" si="0"/>
        <v>354</v>
      </c>
      <c r="H25" s="2">
        <f t="shared" si="1"/>
        <v>0.0019680365296803654</v>
      </c>
    </row>
    <row r="26" spans="2:8" ht="15">
      <c r="B26" s="1">
        <f>'[10]s1_yr2_REGDn_bydaybyhr_100PCT'!J20</f>
        <v>-1300</v>
      </c>
      <c r="C26" s="3">
        <f>'[10]s1_yr2_REGDn_bydaybyhr_100PCT'!K20</f>
        <v>215</v>
      </c>
      <c r="D26" s="1">
        <f>'[11]s2_yr2_REGDn_bydaybyhr_100PCT'!K20</f>
        <v>105</v>
      </c>
      <c r="E26">
        <f>'[12]s3_yr2_REGDn_bydaybyhr_100PCT'!K23</f>
        <v>268</v>
      </c>
      <c r="F26">
        <f>'[13]s4_yr2_REGDn_bydaybyhr_100PCT'!K21</f>
        <v>106</v>
      </c>
      <c r="G26" s="12">
        <f t="shared" si="0"/>
        <v>694</v>
      </c>
      <c r="H26" s="2">
        <f t="shared" si="1"/>
        <v>0.00276027397260274</v>
      </c>
    </row>
    <row r="27" spans="2:8" ht="15">
      <c r="B27" s="1">
        <f>'[10]s1_yr2_REGDn_bydaybyhr_100PCT'!J21</f>
        <v>-1200</v>
      </c>
      <c r="C27" s="3">
        <f>'[10]s1_yr2_REGDn_bydaybyhr_100PCT'!K21</f>
        <v>398</v>
      </c>
      <c r="D27" s="1">
        <f>'[11]s2_yr2_REGDn_bydaybyhr_100PCT'!K21</f>
        <v>256</v>
      </c>
      <c r="E27">
        <f>'[12]s3_yr2_REGDn_bydaybyhr_100PCT'!K24</f>
        <v>456</v>
      </c>
      <c r="F27">
        <f>'[13]s4_yr2_REGDn_bydaybyhr_100PCT'!K22</f>
        <v>239</v>
      </c>
      <c r="G27" s="12">
        <f t="shared" si="0"/>
        <v>1349</v>
      </c>
      <c r="H27" s="2">
        <f t="shared" si="1"/>
        <v>0.004300228310502283</v>
      </c>
    </row>
    <row r="28" spans="2:8" ht="15">
      <c r="B28" s="1">
        <f>'[10]s1_yr2_REGDn_bydaybyhr_100PCT'!J22</f>
        <v>-1100</v>
      </c>
      <c r="C28" s="3">
        <f>'[10]s1_yr2_REGDn_bydaybyhr_100PCT'!K22</f>
        <v>776</v>
      </c>
      <c r="D28" s="1">
        <f>'[11]s2_yr2_REGDn_bydaybyhr_100PCT'!K22</f>
        <v>450</v>
      </c>
      <c r="E28">
        <f>'[12]s3_yr2_REGDn_bydaybyhr_100PCT'!K25</f>
        <v>714</v>
      </c>
      <c r="F28">
        <f>'[13]s4_yr2_REGDn_bydaybyhr_100PCT'!K23</f>
        <v>520</v>
      </c>
      <c r="G28" s="12">
        <f t="shared" si="0"/>
        <v>2460</v>
      </c>
      <c r="H28" s="2">
        <f t="shared" si="1"/>
        <v>0.007108447488584475</v>
      </c>
    </row>
    <row r="29" spans="2:8" ht="15">
      <c r="B29" s="1">
        <f>'[10]s1_yr2_REGDn_bydaybyhr_100PCT'!J23</f>
        <v>-1000</v>
      </c>
      <c r="C29" s="3">
        <f>'[10]s1_yr2_REGDn_bydaybyhr_100PCT'!K23</f>
        <v>1325</v>
      </c>
      <c r="D29" s="1">
        <f>'[11]s2_yr2_REGDn_bydaybyhr_100PCT'!K23</f>
        <v>738</v>
      </c>
      <c r="E29">
        <f>'[12]s3_yr2_REGDn_bydaybyhr_100PCT'!K26</f>
        <v>1231</v>
      </c>
      <c r="F29">
        <f>'[13]s4_yr2_REGDn_bydaybyhr_100PCT'!K24</f>
        <v>1012</v>
      </c>
      <c r="G29" s="12">
        <f t="shared" si="0"/>
        <v>4306</v>
      </c>
      <c r="H29" s="2">
        <f t="shared" si="1"/>
        <v>0.012023972602739727</v>
      </c>
    </row>
    <row r="30" spans="2:8" ht="15">
      <c r="B30" s="1">
        <f>'[10]s1_yr2_REGDn_bydaybyhr_100PCT'!J24</f>
        <v>-900</v>
      </c>
      <c r="C30" s="3">
        <f>'[10]s1_yr2_REGDn_bydaybyhr_100PCT'!K24</f>
        <v>2018</v>
      </c>
      <c r="D30" s="1">
        <f>'[11]s2_yr2_REGDn_bydaybyhr_100PCT'!K24</f>
        <v>1509</v>
      </c>
      <c r="E30">
        <f>'[12]s3_yr2_REGDn_bydaybyhr_100PCT'!K27</f>
        <v>1958</v>
      </c>
      <c r="F30">
        <f>'[13]s4_yr2_REGDn_bydaybyhr_100PCT'!K25</f>
        <v>1629</v>
      </c>
      <c r="G30" s="12">
        <f t="shared" si="0"/>
        <v>7114</v>
      </c>
      <c r="H30" s="2">
        <f t="shared" si="1"/>
        <v>0.020144977168949772</v>
      </c>
    </row>
    <row r="31" spans="2:8" ht="15">
      <c r="B31" s="1">
        <f>'[10]s1_yr2_REGDn_bydaybyhr_100PCT'!J25</f>
        <v>-800</v>
      </c>
      <c r="C31" s="3">
        <f>'[10]s1_yr2_REGDn_bydaybyhr_100PCT'!K25</f>
        <v>3202</v>
      </c>
      <c r="D31" s="1">
        <f>'[11]s2_yr2_REGDn_bydaybyhr_100PCT'!K25</f>
        <v>2507</v>
      </c>
      <c r="E31">
        <f>'[12]s3_yr2_REGDn_bydaybyhr_100PCT'!K28</f>
        <v>2798</v>
      </c>
      <c r="F31">
        <f>'[13]s4_yr2_REGDn_bydaybyhr_100PCT'!K26</f>
        <v>2438</v>
      </c>
      <c r="G31" s="12">
        <f t="shared" si="0"/>
        <v>10945</v>
      </c>
      <c r="H31" s="2">
        <f t="shared" si="1"/>
        <v>0.032639269406392696</v>
      </c>
    </row>
    <row r="32" spans="2:8" ht="15">
      <c r="B32" s="1">
        <f>'[10]s1_yr2_REGDn_bydaybyhr_100PCT'!J26</f>
        <v>-700</v>
      </c>
      <c r="C32" s="3">
        <f>'[10]s1_yr2_REGDn_bydaybyhr_100PCT'!K26</f>
        <v>4931</v>
      </c>
      <c r="D32" s="1">
        <f>'[11]s2_yr2_REGDn_bydaybyhr_100PCT'!K26</f>
        <v>4093</v>
      </c>
      <c r="E32">
        <f>'[12]s3_yr2_REGDn_bydaybyhr_100PCT'!K29</f>
        <v>4047</v>
      </c>
      <c r="F32">
        <f>'[13]s4_yr2_REGDn_bydaybyhr_100PCT'!K27</f>
        <v>4157</v>
      </c>
      <c r="G32" s="12">
        <f t="shared" si="0"/>
        <v>17228</v>
      </c>
      <c r="H32" s="2">
        <f t="shared" si="1"/>
        <v>0.05230593607305936</v>
      </c>
    </row>
    <row r="33" spans="2:8" ht="15">
      <c r="B33" s="1">
        <f>'[10]s1_yr2_REGDn_bydaybyhr_100PCT'!J27</f>
        <v>-600</v>
      </c>
      <c r="C33" s="3">
        <f>'[10]s1_yr2_REGDn_bydaybyhr_100PCT'!K27</f>
        <v>8214</v>
      </c>
      <c r="D33" s="1">
        <f>'[11]s2_yr2_REGDn_bydaybyhr_100PCT'!K27</f>
        <v>6899</v>
      </c>
      <c r="E33">
        <f>'[12]s3_yr2_REGDn_bydaybyhr_100PCT'!K30</f>
        <v>6519</v>
      </c>
      <c r="F33">
        <f>'[13]s4_yr2_REGDn_bydaybyhr_100PCT'!K28</f>
        <v>7216</v>
      </c>
      <c r="G33" s="12">
        <f t="shared" si="0"/>
        <v>28848</v>
      </c>
      <c r="H33" s="2">
        <f t="shared" si="1"/>
        <v>0.08523744292237442</v>
      </c>
    </row>
    <row r="34" spans="2:8" ht="15">
      <c r="B34" s="1">
        <f>'[10]s1_yr2_REGDn_bydaybyhr_100PCT'!J28</f>
        <v>-500</v>
      </c>
      <c r="C34" s="3">
        <f>'[10]s1_yr2_REGDn_bydaybyhr_100PCT'!K28</f>
        <v>14116</v>
      </c>
      <c r="D34" s="1">
        <f>'[11]s2_yr2_REGDn_bydaybyhr_100PCT'!K28</f>
        <v>12323</v>
      </c>
      <c r="E34">
        <f>'[12]s3_yr2_REGDn_bydaybyhr_100PCT'!K31</f>
        <v>11105</v>
      </c>
      <c r="F34">
        <f>'[13]s4_yr2_REGDn_bydaybyhr_100PCT'!K29</f>
        <v>13291</v>
      </c>
      <c r="G34" s="12">
        <f t="shared" si="0"/>
        <v>50835</v>
      </c>
      <c r="H34" s="2">
        <f t="shared" si="1"/>
        <v>0.14326826484018265</v>
      </c>
    </row>
    <row r="35" spans="2:8" ht="15">
      <c r="B35" s="1">
        <f>'[10]s1_yr2_REGDn_bydaybyhr_100PCT'!J29</f>
        <v>-400</v>
      </c>
      <c r="C35" s="3">
        <f>'[10]s1_yr2_REGDn_bydaybyhr_100PCT'!K29</f>
        <v>25439</v>
      </c>
      <c r="D35" s="1">
        <f>'[11]s2_yr2_REGDn_bydaybyhr_100PCT'!K29</f>
        <v>23255</v>
      </c>
      <c r="E35">
        <f>'[12]s3_yr2_REGDn_bydaybyhr_100PCT'!K32</f>
        <v>21367</v>
      </c>
      <c r="F35">
        <f>'[13]s4_yr2_REGDn_bydaybyhr_100PCT'!K30</f>
        <v>24133</v>
      </c>
      <c r="G35" s="12">
        <f t="shared" si="0"/>
        <v>94194</v>
      </c>
      <c r="H35" s="2">
        <f t="shared" si="1"/>
        <v>0.2507956621004566</v>
      </c>
    </row>
    <row r="36" spans="2:8" ht="15">
      <c r="B36" s="1">
        <f>'[10]s1_yr2_REGDn_bydaybyhr_100PCT'!J30</f>
        <v>-300</v>
      </c>
      <c r="C36" s="3">
        <f>'[10]s1_yr2_REGDn_bydaybyhr_100PCT'!K30</f>
        <v>42996</v>
      </c>
      <c r="D36" s="1">
        <f>'[11]s2_yr2_REGDn_bydaybyhr_100PCT'!K30</f>
        <v>41592</v>
      </c>
      <c r="E36">
        <f>'[12]s3_yr2_REGDn_bydaybyhr_100PCT'!K33</f>
        <v>40310</v>
      </c>
      <c r="F36">
        <f>'[13]s4_yr2_REGDn_bydaybyhr_100PCT'!K31</f>
        <v>42313</v>
      </c>
      <c r="G36" s="12">
        <f t="shared" si="0"/>
        <v>167211</v>
      </c>
      <c r="H36" s="2">
        <f t="shared" si="1"/>
        <v>0.441675799086758</v>
      </c>
    </row>
    <row r="37" spans="2:8" ht="15">
      <c r="B37" s="1">
        <f>'[10]s1_yr2_REGDn_bydaybyhr_100PCT'!J31</f>
        <v>-200</v>
      </c>
      <c r="C37" s="3">
        <f>'[10]s1_yr2_REGDn_bydaybyhr_100PCT'!K31</f>
        <v>54782</v>
      </c>
      <c r="D37" s="1">
        <f>'[11]s2_yr2_REGDn_bydaybyhr_100PCT'!K31</f>
        <v>58569</v>
      </c>
      <c r="E37">
        <f>'[12]s3_yr2_REGDn_bydaybyhr_100PCT'!K34</f>
        <v>59249</v>
      </c>
      <c r="F37">
        <f>'[13]s4_yr2_REGDn_bydaybyhr_100PCT'!K32</f>
        <v>57256</v>
      </c>
      <c r="G37" s="12">
        <f t="shared" si="0"/>
        <v>229856</v>
      </c>
      <c r="H37" s="2">
        <f t="shared" si="1"/>
        <v>0.704068493150685</v>
      </c>
    </row>
    <row r="38" spans="2:8" ht="15">
      <c r="B38" s="1">
        <f>'[10]s1_yr2_REGDn_bydaybyhr_100PCT'!J32</f>
        <v>-100</v>
      </c>
      <c r="C38" s="3">
        <f>'[10]s1_yr2_REGDn_bydaybyhr_100PCT'!K32</f>
        <v>42262</v>
      </c>
      <c r="D38" s="1">
        <f>'[11]s2_yr2_REGDn_bydaybyhr_100PCT'!K32</f>
        <v>47093</v>
      </c>
      <c r="E38">
        <f>'[12]s3_yr2_REGDn_bydaybyhr_100PCT'!K35</f>
        <v>47578</v>
      </c>
      <c r="F38">
        <f>'[13]s4_yr2_REGDn_bydaybyhr_100PCT'!K33</f>
        <v>43374</v>
      </c>
      <c r="G38" s="12">
        <f t="shared" si="0"/>
        <v>180307</v>
      </c>
      <c r="H38" s="2">
        <f t="shared" si="1"/>
        <v>0.9098984018264841</v>
      </c>
    </row>
    <row r="39" spans="2:8" ht="15">
      <c r="B39" s="1">
        <f>'[10]s1_yr2_REGDn_bydaybyhr_100PCT'!J33</f>
        <v>0</v>
      </c>
      <c r="C39" s="3">
        <f>'[10]s1_yr2_REGDn_bydaybyhr_100PCT'!K33</f>
        <v>15773</v>
      </c>
      <c r="D39" s="1">
        <f>'[11]s2_yr2_REGDn_bydaybyhr_100PCT'!K33</f>
        <v>17547</v>
      </c>
      <c r="E39">
        <f>'[12]s3_yr2_REGDn_bydaybyhr_100PCT'!K36</f>
        <v>16923</v>
      </c>
      <c r="F39">
        <f>'[13]s4_yr2_REGDn_bydaybyhr_100PCT'!K34</f>
        <v>14744</v>
      </c>
      <c r="G39" s="12">
        <f t="shared" si="0"/>
        <v>64987</v>
      </c>
      <c r="H39" s="2">
        <f t="shared" si="1"/>
        <v>0.9840844748858448</v>
      </c>
    </row>
    <row r="40" spans="2:8" ht="15">
      <c r="B40" s="1">
        <f>'[10]s1_yr2_REGDn_bydaybyhr_100PCT'!J34</f>
        <v>0</v>
      </c>
      <c r="C40" s="3">
        <f>'[10]s1_yr2_REGDn_bydaybyhr_100PCT'!K34</f>
        <v>3962</v>
      </c>
      <c r="D40" s="1">
        <f>'[11]s2_yr2_REGDn_bydaybyhr_100PCT'!K34</f>
        <v>3629</v>
      </c>
      <c r="E40">
        <f>'[12]s3_yr2_REGDn_bydaybyhr_100PCT'!K37</f>
        <v>3397</v>
      </c>
      <c r="F40">
        <f>'[13]s4_yr2_REGDn_bydaybyhr_100PCT'!K35</f>
        <v>2954</v>
      </c>
      <c r="G40" s="12">
        <f t="shared" si="0"/>
        <v>13942</v>
      </c>
      <c r="H40" s="2">
        <f t="shared" si="1"/>
        <v>1</v>
      </c>
    </row>
    <row r="41" spans="2:8" ht="15">
      <c r="B41" t="s">
        <v>13</v>
      </c>
      <c r="C41" s="1">
        <f>SUM(C6:C40)</f>
        <v>220800</v>
      </c>
      <c r="D41" s="1">
        <f>SUM(D6:D40)</f>
        <v>220800</v>
      </c>
      <c r="E41" s="1">
        <f>SUM(E6:E40)</f>
        <v>218400</v>
      </c>
      <c r="F41" s="1">
        <f>SUM(F6:F40)</f>
        <v>216000</v>
      </c>
      <c r="G41" s="12">
        <f t="shared" si="0"/>
        <v>876000</v>
      </c>
      <c r="H4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15">
      <c r="B1" s="7" t="s">
        <v>23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'[14]s1_yr2_REGup_bydaybyhr_100PCT'!I2</f>
        <v>2140.37</v>
      </c>
      <c r="D2" s="8">
        <f>'[15]S2_yr2_REGup_bydaybyhr_100PCT'!I2</f>
        <v>3963.19</v>
      </c>
      <c r="E2" s="9">
        <f>'[16]s3_yr2_REGup_bydaybyhr_100PCT'!I2</f>
        <v>2391.35</v>
      </c>
      <c r="F2" s="9">
        <f>'[17]s4_yr2_REGup_bydaybyhr_100PCT'!I2</f>
        <v>7419.73</v>
      </c>
      <c r="G2" s="1">
        <f>MAX(C2:F2)</f>
        <v>7419.73</v>
      </c>
    </row>
    <row r="3" spans="2:7" ht="15">
      <c r="B3" s="6" t="s">
        <v>11</v>
      </c>
      <c r="C3" s="11">
        <f>'[5]3-Requirment_PivotTable'!$B$32</f>
        <v>1135.1324</v>
      </c>
      <c r="D3" s="11">
        <f>'[5]3-Requirment_PivotTable'!$B$9</f>
        <v>1143.6958</v>
      </c>
      <c r="E3" s="11">
        <f>'[5]3-Requirment_PivotTable'!$B$55</f>
        <v>1308.4712</v>
      </c>
      <c r="F3" s="11">
        <f>'[5]3-Requirment_PivotTable'!$B$78</f>
        <v>1285.741</v>
      </c>
      <c r="G3" s="11">
        <f>MAX(C3:F3)</f>
        <v>1308.4712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'[14]s1_yr2_REGup_bydaybyhr_100PCT'!K2</f>
        <v>Frequence</v>
      </c>
      <c r="D5" s="5" t="str">
        <f>'[15]S2_yr2_REGup_bydaybyhr_100PCT'!K2</f>
        <v>Frequence</v>
      </c>
      <c r="E5" s="10" t="str">
        <f>'[16]s3_yr2_REGup_bydaybyhr_100PCT'!K2</f>
        <v>Frequence</v>
      </c>
      <c r="F5" s="10" t="str">
        <f>'[17]s4_yr2_REGup_bydaybyhr_100PCT'!K2</f>
        <v>Frequence</v>
      </c>
      <c r="G5" s="5" t="s">
        <v>5</v>
      </c>
      <c r="H5" s="7" t="s">
        <v>24</v>
      </c>
    </row>
    <row r="6" spans="2:8" s="4" customFormat="1" ht="19.5" customHeight="1">
      <c r="B6" s="16">
        <v>7500</v>
      </c>
      <c r="C6" s="14"/>
      <c r="D6" s="7"/>
      <c r="E6" s="15"/>
      <c r="F6">
        <f>'[17]s4_yr2_REGup_bydaybyhr_100PCT'!K3</f>
        <v>100</v>
      </c>
      <c r="G6" s="16">
        <f>C6+D6+E6+F6</f>
        <v>100</v>
      </c>
      <c r="H6" s="2">
        <f>G6/G$39</f>
        <v>0.00011415525114155251</v>
      </c>
    </row>
    <row r="7" spans="2:8" s="4" customFormat="1" ht="19.5" customHeight="1">
      <c r="B7" s="16">
        <v>4000</v>
      </c>
      <c r="C7" s="14"/>
      <c r="D7" s="1">
        <f>'[15]S2_yr2_REGup_bydaybyhr_100PCT'!K3</f>
        <v>100</v>
      </c>
      <c r="E7" s="15"/>
      <c r="F7">
        <f>'[17]s4_yr2_REGup_bydaybyhr_100PCT'!K4</f>
        <v>0</v>
      </c>
      <c r="G7" s="16">
        <f>C7+D7+E7+F7</f>
        <v>100</v>
      </c>
      <c r="H7" s="2">
        <f>H6+G7/G$39</f>
        <v>0.00022831050228310502</v>
      </c>
    </row>
    <row r="8" spans="2:8" ht="17.25" customHeight="1">
      <c r="B8" s="1">
        <f>'[14]s1_yr2_REGup_bydaybyhr_100PCT'!J3</f>
        <v>3000</v>
      </c>
      <c r="C8" s="3">
        <f>'[14]s1_yr2_REGup_bydaybyhr_100PCT'!K3</f>
        <v>0</v>
      </c>
      <c r="D8" s="1">
        <f>'[15]S2_yr2_REGup_bydaybyhr_100PCT'!K4</f>
        <v>0</v>
      </c>
      <c r="E8">
        <f>'[16]s3_yr2_REGup_bydaybyhr_100PCT'!K3</f>
        <v>0</v>
      </c>
      <c r="F8">
        <f>'[17]s4_yr2_REGup_bydaybyhr_100PCT'!K5</f>
        <v>0</v>
      </c>
      <c r="G8" s="16">
        <f aca="true" t="shared" si="0" ref="G8:G38">C8+D8+E8+F8</f>
        <v>0</v>
      </c>
      <c r="H8" s="2">
        <f aca="true" t="shared" si="1" ref="H8:H38">H7+G8/G$39</f>
        <v>0.00022831050228310502</v>
      </c>
    </row>
    <row r="9" spans="2:8" ht="15">
      <c r="B9" s="1">
        <f>'[14]s1_yr2_REGup_bydaybyhr_100PCT'!J4</f>
        <v>2900</v>
      </c>
      <c r="C9" s="3">
        <f>'[14]s1_yr2_REGup_bydaybyhr_100PCT'!K4</f>
        <v>0</v>
      </c>
      <c r="D9" s="1">
        <f>'[15]S2_yr2_REGup_bydaybyhr_100PCT'!K5</f>
        <v>0</v>
      </c>
      <c r="E9">
        <f>'[16]s3_yr2_REGup_bydaybyhr_100PCT'!K4</f>
        <v>0</v>
      </c>
      <c r="F9">
        <f>'[17]s4_yr2_REGup_bydaybyhr_100PCT'!K6</f>
        <v>0</v>
      </c>
      <c r="G9" s="16">
        <f t="shared" si="0"/>
        <v>0</v>
      </c>
      <c r="H9" s="2">
        <f t="shared" si="1"/>
        <v>0.00022831050228310502</v>
      </c>
    </row>
    <row r="10" spans="2:8" ht="15">
      <c r="B10" s="1">
        <f>'[14]s1_yr2_REGup_bydaybyhr_100PCT'!J5</f>
        <v>2800</v>
      </c>
      <c r="C10" s="3">
        <f>'[14]s1_yr2_REGup_bydaybyhr_100PCT'!K5</f>
        <v>0</v>
      </c>
      <c r="D10" s="1">
        <f>'[15]S2_yr2_REGup_bydaybyhr_100PCT'!K6</f>
        <v>0</v>
      </c>
      <c r="E10">
        <f>'[16]s3_yr2_REGup_bydaybyhr_100PCT'!K5</f>
        <v>0</v>
      </c>
      <c r="F10">
        <f>'[17]s4_yr2_REGup_bydaybyhr_100PCT'!K7</f>
        <v>1</v>
      </c>
      <c r="G10" s="16">
        <f t="shared" si="0"/>
        <v>1</v>
      </c>
      <c r="H10" s="2">
        <f t="shared" si="1"/>
        <v>0.00022945205479452054</v>
      </c>
    </row>
    <row r="11" spans="2:8" ht="15">
      <c r="B11" s="1">
        <f>'[14]s1_yr2_REGup_bydaybyhr_100PCT'!J6</f>
        <v>2700</v>
      </c>
      <c r="C11" s="3">
        <f>'[14]s1_yr2_REGup_bydaybyhr_100PCT'!K6</f>
        <v>0</v>
      </c>
      <c r="D11" s="1">
        <f>'[15]S2_yr2_REGup_bydaybyhr_100PCT'!K7</f>
        <v>0</v>
      </c>
      <c r="E11">
        <f>'[16]s3_yr2_REGup_bydaybyhr_100PCT'!K6</f>
        <v>0</v>
      </c>
      <c r="F11">
        <f>'[17]s4_yr2_REGup_bydaybyhr_100PCT'!K8</f>
        <v>5</v>
      </c>
      <c r="G11" s="16">
        <f t="shared" si="0"/>
        <v>5</v>
      </c>
      <c r="H11" s="2">
        <f t="shared" si="1"/>
        <v>0.00023515981735159816</v>
      </c>
    </row>
    <row r="12" spans="2:8" ht="15">
      <c r="B12" s="1">
        <f>'[14]s1_yr2_REGup_bydaybyhr_100PCT'!J7</f>
        <v>2600</v>
      </c>
      <c r="C12" s="3">
        <f>'[14]s1_yr2_REGup_bydaybyhr_100PCT'!K7</f>
        <v>0</v>
      </c>
      <c r="D12" s="1">
        <f>'[15]S2_yr2_REGup_bydaybyhr_100PCT'!K8</f>
        <v>0</v>
      </c>
      <c r="E12">
        <f>'[16]s3_yr2_REGup_bydaybyhr_100PCT'!K7</f>
        <v>0</v>
      </c>
      <c r="F12">
        <f>'[17]s4_yr2_REGup_bydaybyhr_100PCT'!K9</f>
        <v>25</v>
      </c>
      <c r="G12" s="16">
        <f t="shared" si="0"/>
        <v>25</v>
      </c>
      <c r="H12" s="2">
        <f t="shared" si="1"/>
        <v>0.0002636986301369863</v>
      </c>
    </row>
    <row r="13" spans="2:8" ht="15">
      <c r="B13" s="1">
        <f>'[14]s1_yr2_REGup_bydaybyhr_100PCT'!J8</f>
        <v>2500</v>
      </c>
      <c r="C13" s="3">
        <f>'[14]s1_yr2_REGup_bydaybyhr_100PCT'!K8</f>
        <v>0</v>
      </c>
      <c r="D13" s="1">
        <f>'[15]S2_yr2_REGup_bydaybyhr_100PCT'!K9</f>
        <v>0</v>
      </c>
      <c r="E13">
        <f>'[16]s3_yr2_REGup_bydaybyhr_100PCT'!K8</f>
        <v>0</v>
      </c>
      <c r="F13">
        <f>'[17]s4_yr2_REGup_bydaybyhr_100PCT'!K10</f>
        <v>41</v>
      </c>
      <c r="G13" s="16">
        <f t="shared" si="0"/>
        <v>41</v>
      </c>
      <c r="H13" s="2">
        <f t="shared" si="1"/>
        <v>0.0003105022831050228</v>
      </c>
    </row>
    <row r="14" spans="2:8" ht="15">
      <c r="B14" s="1">
        <f>'[14]s1_yr2_REGup_bydaybyhr_100PCT'!J9</f>
        <v>2400</v>
      </c>
      <c r="C14" s="3">
        <f>'[14]s1_yr2_REGup_bydaybyhr_100PCT'!K9</f>
        <v>0</v>
      </c>
      <c r="D14" s="1">
        <f>'[15]S2_yr2_REGup_bydaybyhr_100PCT'!K10</f>
        <v>0</v>
      </c>
      <c r="E14">
        <f>'[16]s3_yr2_REGup_bydaybyhr_100PCT'!K9</f>
        <v>3</v>
      </c>
      <c r="F14">
        <f>'[17]s4_yr2_REGup_bydaybyhr_100PCT'!K11</f>
        <v>19</v>
      </c>
      <c r="G14" s="16">
        <f t="shared" si="0"/>
        <v>22</v>
      </c>
      <c r="H14" s="2">
        <f t="shared" si="1"/>
        <v>0.00033561643835616436</v>
      </c>
    </row>
    <row r="15" spans="2:8" ht="15">
      <c r="B15" s="1">
        <f>'[14]s1_yr2_REGup_bydaybyhr_100PCT'!J10</f>
        <v>2300</v>
      </c>
      <c r="C15" s="3">
        <f>'[14]s1_yr2_REGup_bydaybyhr_100PCT'!K10</f>
        <v>0</v>
      </c>
      <c r="D15" s="1">
        <f>'[15]S2_yr2_REGup_bydaybyhr_100PCT'!K11</f>
        <v>0</v>
      </c>
      <c r="E15">
        <f>'[16]s3_yr2_REGup_bydaybyhr_100PCT'!K10</f>
        <v>17</v>
      </c>
      <c r="F15">
        <f>'[17]s4_yr2_REGup_bydaybyhr_100PCT'!K12</f>
        <v>4</v>
      </c>
      <c r="G15" s="16">
        <f t="shared" si="0"/>
        <v>21</v>
      </c>
      <c r="H15" s="2">
        <f t="shared" si="1"/>
        <v>0.00035958904109589036</v>
      </c>
    </row>
    <row r="16" spans="2:8" ht="15">
      <c r="B16" s="1">
        <f>'[14]s1_yr2_REGup_bydaybyhr_100PCT'!J11</f>
        <v>2200</v>
      </c>
      <c r="C16" s="3">
        <f>'[14]s1_yr2_REGup_bydaybyhr_100PCT'!K11</f>
        <v>3</v>
      </c>
      <c r="D16" s="1">
        <f>'[15]S2_yr2_REGup_bydaybyhr_100PCT'!K12</f>
        <v>1</v>
      </c>
      <c r="E16">
        <f>'[16]s3_yr2_REGup_bydaybyhr_100PCT'!K11</f>
        <v>30</v>
      </c>
      <c r="F16">
        <f>'[17]s4_yr2_REGup_bydaybyhr_100PCT'!K13</f>
        <v>5</v>
      </c>
      <c r="G16" s="16">
        <f t="shared" si="0"/>
        <v>39</v>
      </c>
      <c r="H16" s="2">
        <f t="shared" si="1"/>
        <v>0.00040410958904109584</v>
      </c>
    </row>
    <row r="17" spans="2:8" ht="15">
      <c r="B17" s="1">
        <f>'[14]s1_yr2_REGup_bydaybyhr_100PCT'!J12</f>
        <v>2100</v>
      </c>
      <c r="C17" s="3">
        <f>'[14]s1_yr2_REGup_bydaybyhr_100PCT'!K12</f>
        <v>6</v>
      </c>
      <c r="D17" s="1">
        <f>'[15]S2_yr2_REGup_bydaybyhr_100PCT'!K13</f>
        <v>3</v>
      </c>
      <c r="E17">
        <f>'[16]s3_yr2_REGup_bydaybyhr_100PCT'!K12</f>
        <v>31</v>
      </c>
      <c r="F17">
        <f>'[17]s4_yr2_REGup_bydaybyhr_100PCT'!K14</f>
        <v>13</v>
      </c>
      <c r="G17" s="16">
        <f t="shared" si="0"/>
        <v>53</v>
      </c>
      <c r="H17" s="2">
        <f t="shared" si="1"/>
        <v>0.00046461187214611864</v>
      </c>
    </row>
    <row r="18" spans="2:8" ht="15">
      <c r="B18" s="1">
        <f>'[14]s1_yr2_REGup_bydaybyhr_100PCT'!J13</f>
        <v>2000</v>
      </c>
      <c r="C18" s="3">
        <f>'[14]s1_yr2_REGup_bydaybyhr_100PCT'!K13</f>
        <v>22</v>
      </c>
      <c r="D18" s="1">
        <f>'[15]S2_yr2_REGup_bydaybyhr_100PCT'!K14</f>
        <v>22</v>
      </c>
      <c r="E18">
        <f>'[16]s3_yr2_REGup_bydaybyhr_100PCT'!K13</f>
        <v>59</v>
      </c>
      <c r="F18">
        <f>'[17]s4_yr2_REGup_bydaybyhr_100PCT'!K15</f>
        <v>40</v>
      </c>
      <c r="G18" s="16">
        <f t="shared" si="0"/>
        <v>143</v>
      </c>
      <c r="H18" s="2">
        <f t="shared" si="1"/>
        <v>0.0006278538812785387</v>
      </c>
    </row>
    <row r="19" spans="2:8" ht="15">
      <c r="B19" s="1">
        <f>'[14]s1_yr2_REGup_bydaybyhr_100PCT'!J14</f>
        <v>1900</v>
      </c>
      <c r="C19" s="3">
        <f>'[14]s1_yr2_REGup_bydaybyhr_100PCT'!K14</f>
        <v>37</v>
      </c>
      <c r="D19" s="1">
        <f>'[15]S2_yr2_REGup_bydaybyhr_100PCT'!K15</f>
        <v>38</v>
      </c>
      <c r="E19">
        <f>'[16]s3_yr2_REGup_bydaybyhr_100PCT'!K14</f>
        <v>33</v>
      </c>
      <c r="F19">
        <f>'[17]s4_yr2_REGup_bydaybyhr_100PCT'!K16</f>
        <v>61</v>
      </c>
      <c r="G19" s="16">
        <f t="shared" si="0"/>
        <v>169</v>
      </c>
      <c r="H19" s="2">
        <f t="shared" si="1"/>
        <v>0.0008207762557077624</v>
      </c>
    </row>
    <row r="20" spans="2:8" ht="15">
      <c r="B20" s="1">
        <f>'[14]s1_yr2_REGup_bydaybyhr_100PCT'!J15</f>
        <v>1800</v>
      </c>
      <c r="C20" s="3">
        <f>'[14]s1_yr2_REGup_bydaybyhr_100PCT'!K15</f>
        <v>35</v>
      </c>
      <c r="D20" s="1">
        <f>'[15]S2_yr2_REGup_bydaybyhr_100PCT'!K16</f>
        <v>75</v>
      </c>
      <c r="E20">
        <f>'[16]s3_yr2_REGup_bydaybyhr_100PCT'!K15</f>
        <v>25</v>
      </c>
      <c r="F20">
        <f>'[17]s4_yr2_REGup_bydaybyhr_100PCT'!K17</f>
        <v>77</v>
      </c>
      <c r="G20" s="16">
        <f t="shared" si="0"/>
        <v>212</v>
      </c>
      <c r="H20" s="2">
        <f t="shared" si="1"/>
        <v>0.0010627853881278538</v>
      </c>
    </row>
    <row r="21" spans="2:8" ht="15">
      <c r="B21" s="1">
        <f>'[14]s1_yr2_REGup_bydaybyhr_100PCT'!J16</f>
        <v>1700</v>
      </c>
      <c r="C21" s="3">
        <f>'[14]s1_yr2_REGup_bydaybyhr_100PCT'!K16</f>
        <v>38</v>
      </c>
      <c r="D21" s="1">
        <f>'[15]S2_yr2_REGup_bydaybyhr_100PCT'!K17</f>
        <v>104</v>
      </c>
      <c r="E21">
        <f>'[16]s3_yr2_REGup_bydaybyhr_100PCT'!K16</f>
        <v>14</v>
      </c>
      <c r="F21">
        <f>'[17]s4_yr2_REGup_bydaybyhr_100PCT'!K18</f>
        <v>70</v>
      </c>
      <c r="G21" s="16">
        <f t="shared" si="0"/>
        <v>226</v>
      </c>
      <c r="H21" s="2">
        <f t="shared" si="1"/>
        <v>0.0013207762557077623</v>
      </c>
    </row>
    <row r="22" spans="2:8" ht="15">
      <c r="B22" s="1">
        <f>'[14]s1_yr2_REGup_bydaybyhr_100PCT'!J17</f>
        <v>1600</v>
      </c>
      <c r="C22" s="3">
        <f>'[14]s1_yr2_REGup_bydaybyhr_100PCT'!K17</f>
        <v>78</v>
      </c>
      <c r="D22" s="1">
        <f>'[15]S2_yr2_REGup_bydaybyhr_100PCT'!K18</f>
        <v>137</v>
      </c>
      <c r="E22">
        <f>'[16]s3_yr2_REGup_bydaybyhr_100PCT'!K17</f>
        <v>56</v>
      </c>
      <c r="F22">
        <f>'[17]s4_yr2_REGup_bydaybyhr_100PCT'!K19</f>
        <v>73</v>
      </c>
      <c r="G22" s="16">
        <f t="shared" si="0"/>
        <v>344</v>
      </c>
      <c r="H22" s="2">
        <f t="shared" si="1"/>
        <v>0.001713470319634703</v>
      </c>
    </row>
    <row r="23" spans="2:8" ht="15">
      <c r="B23" s="1">
        <f>'[14]s1_yr2_REGup_bydaybyhr_100PCT'!J18</f>
        <v>1500</v>
      </c>
      <c r="C23" s="3">
        <f>'[14]s1_yr2_REGup_bydaybyhr_100PCT'!K18</f>
        <v>113</v>
      </c>
      <c r="D23" s="1">
        <f>'[15]S2_yr2_REGup_bydaybyhr_100PCT'!K19</f>
        <v>209</v>
      </c>
      <c r="E23">
        <f>'[16]s3_yr2_REGup_bydaybyhr_100PCT'!K18</f>
        <v>141</v>
      </c>
      <c r="F23">
        <f>'[17]s4_yr2_REGup_bydaybyhr_100PCT'!K20</f>
        <v>97</v>
      </c>
      <c r="G23" s="16">
        <f t="shared" si="0"/>
        <v>560</v>
      </c>
      <c r="H23" s="2">
        <f t="shared" si="1"/>
        <v>0.002352739726027397</v>
      </c>
    </row>
    <row r="24" spans="2:8" ht="15">
      <c r="B24" s="1">
        <f>'[14]s1_yr2_REGup_bydaybyhr_100PCT'!J19</f>
        <v>1400</v>
      </c>
      <c r="C24" s="3">
        <f>'[14]s1_yr2_REGup_bydaybyhr_100PCT'!K19</f>
        <v>193</v>
      </c>
      <c r="D24" s="1">
        <f>'[15]S2_yr2_REGup_bydaybyhr_100PCT'!K20</f>
        <v>216</v>
      </c>
      <c r="E24">
        <f>'[16]s3_yr2_REGup_bydaybyhr_100PCT'!K19</f>
        <v>257</v>
      </c>
      <c r="F24">
        <f>'[17]s4_yr2_REGup_bydaybyhr_100PCT'!K21</f>
        <v>161</v>
      </c>
      <c r="G24" s="16">
        <f t="shared" si="0"/>
        <v>827</v>
      </c>
      <c r="H24" s="2">
        <f t="shared" si="1"/>
        <v>0.0032968036529680365</v>
      </c>
    </row>
    <row r="25" spans="2:8" ht="15">
      <c r="B25" s="1">
        <f>'[14]s1_yr2_REGup_bydaybyhr_100PCT'!J20</f>
        <v>1300</v>
      </c>
      <c r="C25" s="3">
        <f>'[14]s1_yr2_REGup_bydaybyhr_100PCT'!K20</f>
        <v>265</v>
      </c>
      <c r="D25" s="1">
        <f>'[15]S2_yr2_REGup_bydaybyhr_100PCT'!K21</f>
        <v>230</v>
      </c>
      <c r="E25">
        <f>'[16]s3_yr2_REGup_bydaybyhr_100PCT'!K20</f>
        <v>418</v>
      </c>
      <c r="F25">
        <f>'[17]s4_yr2_REGup_bydaybyhr_100PCT'!K22</f>
        <v>270</v>
      </c>
      <c r="G25" s="16">
        <f t="shared" si="0"/>
        <v>1183</v>
      </c>
      <c r="H25" s="2">
        <f t="shared" si="1"/>
        <v>0.004647260273972603</v>
      </c>
    </row>
    <row r="26" spans="2:8" ht="15">
      <c r="B26" s="1">
        <f>'[14]s1_yr2_REGup_bydaybyhr_100PCT'!J21</f>
        <v>1200</v>
      </c>
      <c r="C26" s="3">
        <f>'[14]s1_yr2_REGup_bydaybyhr_100PCT'!K21</f>
        <v>398</v>
      </c>
      <c r="D26" s="1">
        <f>'[15]S2_yr2_REGup_bydaybyhr_100PCT'!K22</f>
        <v>303</v>
      </c>
      <c r="E26">
        <f>'[16]s3_yr2_REGup_bydaybyhr_100PCT'!K21</f>
        <v>525</v>
      </c>
      <c r="F26">
        <f>'[17]s4_yr2_REGup_bydaybyhr_100PCT'!K23</f>
        <v>418</v>
      </c>
      <c r="G26" s="16">
        <f t="shared" si="0"/>
        <v>1644</v>
      </c>
      <c r="H26" s="2">
        <f t="shared" si="1"/>
        <v>0.006523972602739726</v>
      </c>
    </row>
    <row r="27" spans="2:8" ht="15">
      <c r="B27" s="1">
        <f>'[14]s1_yr2_REGup_bydaybyhr_100PCT'!J22</f>
        <v>1100</v>
      </c>
      <c r="C27" s="3">
        <f>'[14]s1_yr2_REGup_bydaybyhr_100PCT'!K22</f>
        <v>664</v>
      </c>
      <c r="D27" s="1">
        <f>'[15]S2_yr2_REGup_bydaybyhr_100PCT'!K23</f>
        <v>441</v>
      </c>
      <c r="E27">
        <f>'[16]s3_yr2_REGup_bydaybyhr_100PCT'!K22</f>
        <v>606</v>
      </c>
      <c r="F27">
        <f>'[17]s4_yr2_REGup_bydaybyhr_100PCT'!K24</f>
        <v>675</v>
      </c>
      <c r="G27" s="16">
        <f t="shared" si="0"/>
        <v>2386</v>
      </c>
      <c r="H27" s="2">
        <f t="shared" si="1"/>
        <v>0.009247716894977168</v>
      </c>
    </row>
    <row r="28" spans="2:8" ht="15">
      <c r="B28" s="1">
        <f>'[14]s1_yr2_REGup_bydaybyhr_100PCT'!J23</f>
        <v>1000</v>
      </c>
      <c r="C28" s="3">
        <f>'[14]s1_yr2_REGup_bydaybyhr_100PCT'!K23</f>
        <v>1294</v>
      </c>
      <c r="D28" s="1">
        <f>'[15]S2_yr2_REGup_bydaybyhr_100PCT'!K24</f>
        <v>621</v>
      </c>
      <c r="E28">
        <f>'[16]s3_yr2_REGup_bydaybyhr_100PCT'!K23</f>
        <v>803</v>
      </c>
      <c r="F28">
        <f>'[17]s4_yr2_REGup_bydaybyhr_100PCT'!K25</f>
        <v>1126</v>
      </c>
      <c r="G28" s="16">
        <f t="shared" si="0"/>
        <v>3844</v>
      </c>
      <c r="H28" s="2">
        <f t="shared" si="1"/>
        <v>0.013635844748858447</v>
      </c>
    </row>
    <row r="29" spans="2:8" ht="15">
      <c r="B29" s="1">
        <f>'[14]s1_yr2_REGup_bydaybyhr_100PCT'!J24</f>
        <v>900</v>
      </c>
      <c r="C29" s="3">
        <f>'[14]s1_yr2_REGup_bydaybyhr_100PCT'!K24</f>
        <v>2409</v>
      </c>
      <c r="D29" s="1">
        <f>'[15]S2_yr2_REGup_bydaybyhr_100PCT'!K25</f>
        <v>1106</v>
      </c>
      <c r="E29">
        <f>'[16]s3_yr2_REGup_bydaybyhr_100PCT'!K24</f>
        <v>1592</v>
      </c>
      <c r="F29">
        <f>'[17]s4_yr2_REGup_bydaybyhr_100PCT'!K26</f>
        <v>1805</v>
      </c>
      <c r="G29" s="16">
        <f t="shared" si="0"/>
        <v>6912</v>
      </c>
      <c r="H29" s="2">
        <f t="shared" si="1"/>
        <v>0.021526255707762558</v>
      </c>
    </row>
    <row r="30" spans="2:8" ht="15">
      <c r="B30" s="1">
        <f>'[14]s1_yr2_REGup_bydaybyhr_100PCT'!J25</f>
        <v>800</v>
      </c>
      <c r="C30" s="3">
        <f>'[14]s1_yr2_REGup_bydaybyhr_100PCT'!K25</f>
        <v>3991</v>
      </c>
      <c r="D30" s="1">
        <f>'[15]S2_yr2_REGup_bydaybyhr_100PCT'!K26</f>
        <v>2118</v>
      </c>
      <c r="E30">
        <f>'[16]s3_yr2_REGup_bydaybyhr_100PCT'!K25</f>
        <v>3019</v>
      </c>
      <c r="F30">
        <f>'[17]s4_yr2_REGup_bydaybyhr_100PCT'!K27</f>
        <v>3156</v>
      </c>
      <c r="G30" s="16">
        <f t="shared" si="0"/>
        <v>12284</v>
      </c>
      <c r="H30" s="2">
        <f t="shared" si="1"/>
        <v>0.03554908675799087</v>
      </c>
    </row>
    <row r="31" spans="2:8" ht="15">
      <c r="B31" s="1">
        <f>'[14]s1_yr2_REGup_bydaybyhr_100PCT'!J26</f>
        <v>700</v>
      </c>
      <c r="C31" s="3">
        <f>'[14]s1_yr2_REGup_bydaybyhr_100PCT'!K26</f>
        <v>6671</v>
      </c>
      <c r="D31" s="1">
        <f>'[15]S2_yr2_REGup_bydaybyhr_100PCT'!K27</f>
        <v>5017</v>
      </c>
      <c r="E31">
        <f>'[16]s3_yr2_REGup_bydaybyhr_100PCT'!K26</f>
        <v>5439</v>
      </c>
      <c r="F31">
        <f>'[17]s4_yr2_REGup_bydaybyhr_100PCT'!K28</f>
        <v>5909</v>
      </c>
      <c r="G31" s="16">
        <f t="shared" si="0"/>
        <v>23036</v>
      </c>
      <c r="H31" s="2">
        <f t="shared" si="1"/>
        <v>0.061845890410958906</v>
      </c>
    </row>
    <row r="32" spans="2:8" ht="15">
      <c r="B32" s="1">
        <f>'[14]s1_yr2_REGup_bydaybyhr_100PCT'!J27</f>
        <v>600</v>
      </c>
      <c r="C32" s="3">
        <f>'[14]s1_yr2_REGup_bydaybyhr_100PCT'!K27</f>
        <v>12631</v>
      </c>
      <c r="D32" s="1">
        <f>'[15]S2_yr2_REGup_bydaybyhr_100PCT'!K28</f>
        <v>11340</v>
      </c>
      <c r="E32">
        <f>'[16]s3_yr2_REGup_bydaybyhr_100PCT'!K27</f>
        <v>10247</v>
      </c>
      <c r="F32">
        <f>'[17]s4_yr2_REGup_bydaybyhr_100PCT'!K29</f>
        <v>12322</v>
      </c>
      <c r="G32" s="16">
        <f t="shared" si="0"/>
        <v>46540</v>
      </c>
      <c r="H32" s="2">
        <f t="shared" si="1"/>
        <v>0.11497374429223745</v>
      </c>
    </row>
    <row r="33" spans="2:8" ht="15">
      <c r="B33" s="1">
        <f>'[14]s1_yr2_REGup_bydaybyhr_100PCT'!J28</f>
        <v>500</v>
      </c>
      <c r="C33" s="3">
        <f>'[14]s1_yr2_REGup_bydaybyhr_100PCT'!K28</f>
        <v>25842</v>
      </c>
      <c r="D33" s="1">
        <f>'[15]S2_yr2_REGup_bydaybyhr_100PCT'!K29</f>
        <v>24551</v>
      </c>
      <c r="E33">
        <f>'[16]s3_yr2_REGup_bydaybyhr_100PCT'!K28</f>
        <v>21091</v>
      </c>
      <c r="F33">
        <f>'[17]s4_yr2_REGup_bydaybyhr_100PCT'!K30</f>
        <v>24647</v>
      </c>
      <c r="G33" s="16">
        <f t="shared" si="0"/>
        <v>96131</v>
      </c>
      <c r="H33" s="2">
        <f t="shared" si="1"/>
        <v>0.22471232876712327</v>
      </c>
    </row>
    <row r="34" spans="2:8" ht="15">
      <c r="B34" s="1">
        <f>'[14]s1_yr2_REGup_bydaybyhr_100PCT'!J29</f>
        <v>400</v>
      </c>
      <c r="C34" s="3">
        <f>'[14]s1_yr2_REGup_bydaybyhr_100PCT'!K29</f>
        <v>47404</v>
      </c>
      <c r="D34" s="1">
        <f>'[15]S2_yr2_REGup_bydaybyhr_100PCT'!K30</f>
        <v>45790</v>
      </c>
      <c r="E34">
        <f>'[16]s3_yr2_REGup_bydaybyhr_100PCT'!K29</f>
        <v>42355</v>
      </c>
      <c r="F34">
        <f>'[17]s4_yr2_REGup_bydaybyhr_100PCT'!K31</f>
        <v>45041</v>
      </c>
      <c r="G34" s="16">
        <f t="shared" si="0"/>
        <v>180590</v>
      </c>
      <c r="H34" s="2">
        <f t="shared" si="1"/>
        <v>0.43086529680365293</v>
      </c>
    </row>
    <row r="35" spans="2:8" ht="15">
      <c r="B35" s="1">
        <f>'[14]s1_yr2_REGup_bydaybyhr_100PCT'!J30</f>
        <v>300</v>
      </c>
      <c r="C35" s="3">
        <f>'[14]s1_yr2_REGup_bydaybyhr_100PCT'!K30</f>
        <v>58241</v>
      </c>
      <c r="D35" s="1">
        <f>'[15]S2_yr2_REGup_bydaybyhr_100PCT'!K31</f>
        <v>58631</v>
      </c>
      <c r="E35">
        <f>'[16]s3_yr2_REGup_bydaybyhr_100PCT'!K30</f>
        <v>62388</v>
      </c>
      <c r="F35">
        <f>'[17]s4_yr2_REGup_bydaybyhr_100PCT'!K32</f>
        <v>59198</v>
      </c>
      <c r="G35" s="16">
        <f t="shared" si="0"/>
        <v>238458</v>
      </c>
      <c r="H35" s="2">
        <f t="shared" si="1"/>
        <v>0.7030776255707762</v>
      </c>
    </row>
    <row r="36" spans="2:8" ht="15">
      <c r="B36" s="1">
        <f>'[14]s1_yr2_REGup_bydaybyhr_100PCT'!J31</f>
        <v>200</v>
      </c>
      <c r="C36" s="3">
        <f>'[14]s1_yr2_REGup_bydaybyhr_100PCT'!K31</f>
        <v>40265</v>
      </c>
      <c r="D36" s="1">
        <f>'[15]S2_yr2_REGup_bydaybyhr_100PCT'!K32</f>
        <v>44575</v>
      </c>
      <c r="E36">
        <f>'[16]s3_yr2_REGup_bydaybyhr_100PCT'!K31</f>
        <v>48466</v>
      </c>
      <c r="F36">
        <f>'[17]s4_yr2_REGup_bydaybyhr_100PCT'!K33</f>
        <v>43725</v>
      </c>
      <c r="G36" s="16">
        <f t="shared" si="0"/>
        <v>177031</v>
      </c>
      <c r="H36" s="2">
        <f t="shared" si="1"/>
        <v>0.9051678082191781</v>
      </c>
    </row>
    <row r="37" spans="2:8" ht="15">
      <c r="B37" s="1">
        <f>'[14]s1_yr2_REGup_bydaybyhr_100PCT'!J32</f>
        <v>100</v>
      </c>
      <c r="C37" s="3">
        <f>'[14]s1_yr2_REGup_bydaybyhr_100PCT'!K32</f>
        <v>15077</v>
      </c>
      <c r="D37" s="1">
        <f>'[15]S2_yr2_REGup_bydaybyhr_100PCT'!K33</f>
        <v>18254</v>
      </c>
      <c r="E37">
        <f>'[16]s3_yr2_REGup_bydaybyhr_100PCT'!K32</f>
        <v>16855</v>
      </c>
      <c r="F37">
        <f>'[17]s4_yr2_REGup_bydaybyhr_100PCT'!K34</f>
        <v>14460</v>
      </c>
      <c r="G37" s="16">
        <f t="shared" si="0"/>
        <v>64646</v>
      </c>
      <c r="H37" s="2">
        <f t="shared" si="1"/>
        <v>0.9789646118721461</v>
      </c>
    </row>
    <row r="38" spans="2:8" ht="15">
      <c r="B38" s="1">
        <f>'[14]s1_yr2_REGup_bydaybyhr_100PCT'!J33</f>
        <v>0</v>
      </c>
      <c r="C38" s="3">
        <f>'[14]s1_yr2_REGup_bydaybyhr_100PCT'!K33</f>
        <v>5123</v>
      </c>
      <c r="D38" s="1">
        <f>'[15]S2_yr2_REGup_bydaybyhr_100PCT'!K34</f>
        <v>6918</v>
      </c>
      <c r="E38">
        <f>'[16]s3_yr2_REGup_bydaybyhr_100PCT'!K33</f>
        <v>3930</v>
      </c>
      <c r="F38">
        <f>'[17]s4_yr2_REGup_bydaybyhr_100PCT'!K35</f>
        <v>2456</v>
      </c>
      <c r="G38" s="16">
        <f t="shared" si="0"/>
        <v>18427</v>
      </c>
      <c r="H38" s="2">
        <f t="shared" si="1"/>
        <v>1</v>
      </c>
    </row>
    <row r="39" spans="2:8" ht="15">
      <c r="B39" t="s">
        <v>13</v>
      </c>
      <c r="C39" s="1">
        <f>SUM(C6:C38)</f>
        <v>220800</v>
      </c>
      <c r="D39" s="1">
        <f>SUM(D6:D38)</f>
        <v>220800</v>
      </c>
      <c r="E39" s="1">
        <f>SUM(E6:E38)</f>
        <v>218400</v>
      </c>
      <c r="F39" s="1">
        <f>SUM(F6:F38)</f>
        <v>216000</v>
      </c>
      <c r="G39" s="1">
        <f>SUM(G6:G38)</f>
        <v>876000</v>
      </c>
      <c r="H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33% Reference Case: 100% Distribution of Load Following and Regulation Capacity Requirement</dc:title>
  <dc:subject/>
  <dc:creator>zxie</dc:creator>
  <cp:keywords/>
  <dc:description/>
  <cp:lastModifiedBy>Quadro</cp:lastModifiedBy>
  <dcterms:created xsi:type="dcterms:W3CDTF">2010-12-21T01:50:17Z</dcterms:created>
  <dcterms:modified xsi:type="dcterms:W3CDTF">2010-12-23T19:58:47Z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2012-12-23T00:00:00Z</vt:lpwstr>
  </property>
  <property fmtid="{D5CDD505-2E9C-101B-9397-08002B2CF9AE}" pid="4" name="OriginalU">
    <vt:lpwstr>http://www.caiso.com/2875/2875a88a50990.xls, /2875/2875a88a50990.xls</vt:lpwstr>
  </property>
  <property fmtid="{D5CDD505-2E9C-101B-9397-08002B2CF9AE}" pid="5" name="PostDa">
    <vt:lpwstr>2010-12-23T11:59:06Z</vt:lpwstr>
  </property>
  <property fmtid="{D5CDD505-2E9C-101B-9397-08002B2CF9AE}" pid="6" name="ISOSumma">
    <vt:lpwstr>100% distribution of load-following and regulation capacity requirements for the 33% renewable build out reference case.</vt:lpwstr>
  </property>
  <property fmtid="{D5CDD505-2E9C-101B-9397-08002B2CF9AE}" pid="7" name="RevDa">
    <vt:lpwstr>2010-12-23T11:59:06Z</vt:lpwstr>
  </property>
  <property fmtid="{D5CDD505-2E9C-101B-9397-08002B2CF9AE}" pid="8" name="ISOOwn">
    <vt:lpwstr>cloutan</vt:lpwstr>
  </property>
  <property fmtid="{D5CDD505-2E9C-101B-9397-08002B2CF9AE}" pid="9" name="ISOGroupTaxHTFiel">
    <vt:lpwstr>Getting to 33 percent renewables portfolio standard|14bfbee9-1639-4973-9193-d7e4a12495f6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/>
  </property>
  <property fmtid="{D5CDD505-2E9C-101B-9397-08002B2CF9AE}" pid="12" name="ISOKeywor">
    <vt:lpwstr/>
  </property>
  <property fmtid="{D5CDD505-2E9C-101B-9397-08002B2CF9AE}" pid="13" name="ISOGroupSequen">
    <vt:lpwstr>88596|5000</vt:lpwstr>
  </property>
  <property fmtid="{D5CDD505-2E9C-101B-9397-08002B2CF9AE}" pid="14" name="ISOGro">
    <vt:lpwstr>7219;#Getting to 33 percent renewables portfolio standard|14bfbee9-1639-4973-9193-d7e4a12495f6</vt:lpwstr>
  </property>
  <property fmtid="{D5CDD505-2E9C-101B-9397-08002B2CF9AE}" pid="15" name="TaxCatchA">
    <vt:lpwstr>311;#Planning|285a5f2c-fbc6-40b5-af08-c23b5949dd29;#3;#Archived|0019c6e1-8c5e-460c-a653-a944372c5015;#7219;#Getting to 33 percent renewables portfolio standard|14bfbee9-1639-4973-9193-d7e4a12495f6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24053300.0000000</vt:lpwstr>
  </property>
  <property fmtid="{D5CDD505-2E9C-101B-9397-08002B2CF9AE}" pid="19" name="Orig Post Da">
    <vt:lpwstr>2010-12-23T11:59:06Z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http://www.caiso.com/2875/2875a88a50990.xls, http://www.caiso.com/2875/2875a88a50990.xls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http://www.caiso.com/2875/2875a88a50990.xls, /2875/2875a88a50990.xls</vt:lpwstr>
  </property>
  <property fmtid="{D5CDD505-2E9C-101B-9397-08002B2CF9AE}" pid="29" name="m9e70a6096144fc698577b786817f2">
    <vt:lpwstr>Archived|0019c6e1-8c5e-460c-a653-a944372c5015</vt:lpwstr>
  </property>
</Properties>
</file>