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415" windowHeight="7665" activeTab="0"/>
  </bookViews>
  <sheets>
    <sheet name="OTC vs Non-OTC" sheetId="1" r:id="rId1"/>
    <sheet name="Min Loa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<sst xmlns="http://schemas.openxmlformats.org/spreadsheetml/2006/main" count="70" uniqueCount="34">
  <si>
    <t>Total</t>
  </si>
  <si>
    <t>GEN_TECH</t>
  </si>
  <si>
    <t>CCYC</t>
  </si>
  <si>
    <t>GTUR</t>
  </si>
  <si>
    <t>HYDR</t>
  </si>
  <si>
    <t>PTUR</t>
  </si>
  <si>
    <t>STUR</t>
  </si>
  <si>
    <t>Grand Total</t>
  </si>
  <si>
    <t>Units wirth ST greater than 11.6 Hours</t>
  </si>
  <si>
    <t xml:space="preserve"> </t>
  </si>
  <si>
    <t>Breakdown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</si>
  <si>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</si>
  <si>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</si>
  <si>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</si>
  <si>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</si>
  <si>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</si>
  <si>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</si>
  <si>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</si>
  <si>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</si>
  <si>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</si>
  <si>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</si>
  <si>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</si>
  <si>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</si>
  <si>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OTC</t>
  </si>
  <si>
    <t>Non-OTC</t>
  </si>
  <si>
    <t>Spring</t>
  </si>
  <si>
    <t>Summer</t>
  </si>
  <si>
    <t>Fall</t>
  </si>
  <si>
    <t>Winter</t>
  </si>
  <si>
    <t>Combined Cycle</t>
  </si>
  <si>
    <t>Steam Turbine</t>
  </si>
  <si>
    <t>Gas Turbine</t>
  </si>
  <si>
    <t>Hydro</t>
  </si>
  <si>
    <t>Pump Storage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</si>
</sst>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Alignment="1">
      <alignment wrapText="1"/>
    </xf>
    <xf numFmtId="0" fontId="0" fillId="33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Effective Flexible Capacity  - 2012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OTC vs. Non-OTC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0865"/>
          <c:w val="0.9657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'OTC vs Non-OTC'!$C$28</c:f>
              <c:strCache>
                <c:ptCount val="1"/>
                <c:pt idx="0">
                  <c:v>Spring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'OTC vs Non-OTC'!$A$29:$B$35</c:f>
              <c:multiLvlStrCache/>
            </c:multiLvlStrRef>
          </c:cat>
          <c:val>
            <c:numRef>
              <c:f>'OTC vs Non-OTC'!$C$29:$C$35</c:f>
              <c:numCache/>
            </c:numRef>
          </c:val>
        </c:ser>
        <c:ser>
          <c:idx val="1"/>
          <c:order val="1"/>
          <c:tx>
            <c:strRef>
              <c:f>'OTC vs Non-OTC'!$D$28</c:f>
              <c:strCache>
                <c:ptCount val="1"/>
                <c:pt idx="0">
                  <c:v>Summer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'OTC vs Non-OTC'!$A$29:$B$35</c:f>
              <c:multiLvlStrCache/>
            </c:multiLvlStrRef>
          </c:cat>
          <c:val>
            <c:numRef>
              <c:f>'OTC vs Non-OTC'!$D$29:$D$35</c:f>
              <c:numCache/>
            </c:numRef>
          </c:val>
        </c:ser>
        <c:ser>
          <c:idx val="2"/>
          <c:order val="2"/>
          <c:tx>
            <c:strRef>
              <c:f>'OTC vs Non-OTC'!$E$28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'OTC vs Non-OTC'!$A$29:$B$35</c:f>
              <c:multiLvlStrCache/>
            </c:multiLvlStrRef>
          </c:cat>
          <c:val>
            <c:numRef>
              <c:f>'OTC vs Non-OTC'!$E$29:$E$35</c:f>
              <c:numCache/>
            </c:numRef>
          </c:val>
        </c:ser>
        <c:ser>
          <c:idx val="3"/>
          <c:order val="3"/>
          <c:tx>
            <c:strRef>
              <c:f>'OTC vs Non-OTC'!$F$28</c:f>
              <c:strCache>
                <c:ptCount val="1"/>
                <c:pt idx="0">
                  <c:v>Winter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'OTC vs Non-OTC'!$A$29:$B$35</c:f>
              <c:multiLvlStrCache/>
            </c:multiLvlStrRef>
          </c:cat>
          <c:val>
            <c:numRef>
              <c:f>'OTC vs Non-OTC'!$F$29:$F$35</c:f>
              <c:numCache/>
            </c:numRef>
          </c:val>
        </c:ser>
        <c:axId val="42631246"/>
        <c:axId val="41590159"/>
      </c:barChart>
      <c:catAx>
        <c:axId val="42631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90159"/>
        <c:crosses val="autoZero"/>
        <c:auto val="1"/>
        <c:lblOffset val="100"/>
        <c:tickLblSkip val="1"/>
        <c:noMultiLvlLbl val="0"/>
      </c:catAx>
      <c:valAx>
        <c:axId val="415901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31246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Monthly RA Capacity - 2012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Minimum Load 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89"/>
          <c:w val="0.9665"/>
          <c:h val="0.93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'Min Load'!$A$3</c:f>
              <c:strCache>
                <c:ptCount val="1"/>
                <c:pt idx="0">
                  <c:v>Combined Cycle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 Load'!$B$2:$M$2</c:f>
              <c:strCache/>
            </c:strRef>
          </c:cat>
          <c:val>
            <c:numRef>
              <c:f>'Min Load'!$B$3:$M$3</c:f>
              <c:numCache/>
            </c:numRef>
          </c:val>
        </c:ser>
        <c:ser>
          <c:idx val="1"/>
          <c:order val="1"/>
          <c:tx>
            <c:strRef>
              <c:f>'Min Load'!$A$4</c:f>
              <c:strCache>
                <c:ptCount val="1"/>
                <c:pt idx="0">
                  <c:v>Gas Turbine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 Load'!$B$2:$M$2</c:f>
              <c:strCache/>
            </c:strRef>
          </c:cat>
          <c:val>
            <c:numRef>
              <c:f>'Min Load'!$B$4:$M$4</c:f>
              <c:numCache/>
            </c:numRef>
          </c:val>
        </c:ser>
        <c:ser>
          <c:idx val="4"/>
          <c:order val="2"/>
          <c:tx>
            <c:strRef>
              <c:f>'Min Load'!$A$7</c:f>
              <c:strCache>
                <c:ptCount val="1"/>
                <c:pt idx="0">
                  <c:v>Steam Turbine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 Load'!$B$2:$M$2</c:f>
              <c:strCache/>
            </c:strRef>
          </c:cat>
          <c:val>
            <c:numRef>
              <c:f>'Min Load'!$B$7:$M$7</c:f>
              <c:numCache/>
            </c:numRef>
          </c:val>
        </c:ser>
        <c:ser>
          <c:idx val="3"/>
          <c:order val="3"/>
          <c:tx>
            <c:strRef>
              <c:f>'Min Load'!$A$6</c:f>
              <c:strCache>
                <c:ptCount val="1"/>
                <c:pt idx="0">
                  <c:v>Pump Storage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 Load'!$B$2:$M$2</c:f>
              <c:strCache/>
            </c:strRef>
          </c:cat>
          <c:val>
            <c:numRef>
              <c:f>'Min Load'!$B$6:$M$6</c:f>
              <c:numCache/>
            </c:numRef>
          </c:val>
        </c:ser>
        <c:ser>
          <c:idx val="2"/>
          <c:order val="4"/>
          <c:tx>
            <c:strRef>
              <c:f>'Min Load'!$A$5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 Load'!$B$2:$M$2</c:f>
              <c:strCache/>
            </c:strRef>
          </c:cat>
          <c:val>
            <c:numRef>
              <c:f>'Min Load'!$B$5:$M$5</c:f>
              <c:numCache/>
            </c:numRef>
          </c:val>
        </c:ser>
        <c:overlap val="100"/>
        <c:gapWidth val="95"/>
        <c:axId val="7713584"/>
        <c:axId val="10020145"/>
      </c:barChart>
      <c:catAx>
        <c:axId val="7713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20145"/>
        <c:crosses val="autoZero"/>
        <c:auto val="1"/>
        <c:lblOffset val="100"/>
        <c:tickLblSkip val="1"/>
        <c:noMultiLvlLbl val="0"/>
      </c:catAx>
      <c:valAx>
        <c:axId val="10020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135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35</xdr:row>
      <xdr:rowOff>85725</xdr:rowOff>
    </xdr:from>
    <xdr:to>
      <xdr:col>16</xdr:col>
      <xdr:colOff>419100</xdr:colOff>
      <xdr:row>65</xdr:row>
      <xdr:rowOff>0</xdr:rowOff>
    </xdr:to>
    <xdr:graphicFrame>
      <xdr:nvGraphicFramePr>
        <xdr:cNvPr id="1" name="Chart 10"/>
        <xdr:cNvGraphicFramePr/>
      </xdr:nvGraphicFramePr>
      <xdr:xfrm>
        <a:off x="2552700" y="7515225"/>
        <a:ext cx="77724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0</xdr:colOff>
      <xdr:row>31</xdr:row>
      <xdr:rowOff>0</xdr:rowOff>
    </xdr:from>
    <xdr:to>
      <xdr:col>10</xdr:col>
      <xdr:colOff>381000</xdr:colOff>
      <xdr:row>33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6667500"/>
          <a:ext cx="1600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10</xdr:row>
      <xdr:rowOff>123825</xdr:rowOff>
    </xdr:from>
    <xdr:to>
      <xdr:col>16</xdr:col>
      <xdr:colOff>276225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2571750" y="2028825"/>
        <a:ext cx="79343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0</xdr:colOff>
      <xdr:row>2</xdr:row>
      <xdr:rowOff>0</xdr:rowOff>
    </xdr:from>
    <xdr:to>
      <xdr:col>16</xdr:col>
      <xdr:colOff>381000</xdr:colOff>
      <xdr:row>4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381000"/>
          <a:ext cx="1600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31">
      <selection activeCell="I32" sqref="I32"/>
    </sheetView>
  </sheetViews>
  <sheetFormatPr defaultColWidth="9.140625" defaultRowHeight="15"/>
  <cols>
    <col min="2" max="2" width="11.421875" style="0" bestFit="1" customWidth="1"/>
  </cols>
  <sheetData>
    <row r="2" spans="1:14" ht="15">
      <c r="A2" t="s">
        <v>0</v>
      </c>
      <c r="B2" s="1"/>
      <c r="C2" s="2">
        <v>2012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5">
      <c r="B3" s="2" t="s">
        <v>1</v>
      </c>
      <c r="C3" s="2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</row>
    <row r="4" spans="2:14" ht="15">
      <c r="B4" s="2" t="s">
        <v>2</v>
      </c>
      <c r="C4" s="5">
        <v>6380.389999999999</v>
      </c>
      <c r="D4" s="6">
        <v>7127.120000000001</v>
      </c>
      <c r="E4" s="6">
        <v>5204.72</v>
      </c>
      <c r="F4" s="6">
        <v>5404.99</v>
      </c>
      <c r="G4" s="6">
        <v>8177.72</v>
      </c>
      <c r="H4" s="6">
        <v>8320.130000000001</v>
      </c>
      <c r="I4" s="6">
        <v>9353.849999999999</v>
      </c>
      <c r="J4" s="6">
        <v>9677.880000000001</v>
      </c>
      <c r="K4" s="6">
        <v>9097.39</v>
      </c>
      <c r="L4" s="6">
        <v>7022.96</v>
      </c>
      <c r="M4" s="6">
        <v>6703.0199999999995</v>
      </c>
      <c r="N4" s="6">
        <v>7245.79</v>
      </c>
    </row>
    <row r="5" spans="2:14" ht="15">
      <c r="B5" s="7" t="s">
        <v>3</v>
      </c>
      <c r="C5" s="8">
        <v>3160.9199999999996</v>
      </c>
      <c r="D5" s="9">
        <v>3460.0500000000006</v>
      </c>
      <c r="E5" s="9">
        <v>3209.1000000000004</v>
      </c>
      <c r="F5" s="9">
        <v>3218.48</v>
      </c>
      <c r="G5" s="9">
        <v>3300.8100000000004</v>
      </c>
      <c r="H5" s="9">
        <v>3345.16</v>
      </c>
      <c r="I5" s="9">
        <v>3307.2500000000005</v>
      </c>
      <c r="J5" s="9">
        <v>3563.4700000000007</v>
      </c>
      <c r="K5" s="9">
        <v>3572.4500000000003</v>
      </c>
      <c r="L5" s="9">
        <v>3194.4900000000002</v>
      </c>
      <c r="M5" s="9">
        <v>3109.26</v>
      </c>
      <c r="N5" s="9">
        <v>3253.38</v>
      </c>
    </row>
    <row r="6" spans="2:14" ht="15">
      <c r="B6" s="7" t="s">
        <v>4</v>
      </c>
      <c r="C6" s="8">
        <v>3252.86</v>
      </c>
      <c r="D6" s="9">
        <v>3013.3899999999994</v>
      </c>
      <c r="E6" s="9">
        <v>4302.050000000001</v>
      </c>
      <c r="F6" s="9">
        <v>3297.2000000000003</v>
      </c>
      <c r="G6" s="9">
        <v>4153.789999999999</v>
      </c>
      <c r="H6" s="9">
        <v>4621.56</v>
      </c>
      <c r="I6" s="9">
        <v>4862.719999999996</v>
      </c>
      <c r="J6" s="9">
        <v>4745.79</v>
      </c>
      <c r="K6" s="9">
        <v>4111.499999999998</v>
      </c>
      <c r="L6" s="9">
        <v>2978.2299999999987</v>
      </c>
      <c r="M6" s="9">
        <v>2437.8</v>
      </c>
      <c r="N6" s="9">
        <v>2788.359999999999</v>
      </c>
    </row>
    <row r="7" spans="2:14" ht="15">
      <c r="B7" s="7" t="s">
        <v>5</v>
      </c>
      <c r="C7" s="8">
        <v>20</v>
      </c>
      <c r="D7" s="9">
        <v>184.27</v>
      </c>
      <c r="E7" s="9">
        <v>424</v>
      </c>
      <c r="F7" s="9">
        <v>424</v>
      </c>
      <c r="G7" s="9">
        <v>424</v>
      </c>
      <c r="H7" s="9">
        <v>1027</v>
      </c>
      <c r="I7" s="9">
        <v>1007</v>
      </c>
      <c r="J7" s="9">
        <v>1027</v>
      </c>
      <c r="K7" s="9">
        <v>1431</v>
      </c>
      <c r="L7" s="9">
        <v>1232</v>
      </c>
      <c r="M7" s="9">
        <v>1431</v>
      </c>
      <c r="N7" s="9">
        <v>828</v>
      </c>
    </row>
    <row r="8" spans="2:14" ht="15">
      <c r="B8" s="7" t="s">
        <v>6</v>
      </c>
      <c r="C8" s="8">
        <v>8416.590000000002</v>
      </c>
      <c r="D8" s="9">
        <v>6168.24</v>
      </c>
      <c r="E8" s="9">
        <v>7657.620000000001</v>
      </c>
      <c r="F8" s="9">
        <v>8052.67</v>
      </c>
      <c r="G8" s="9">
        <v>10132.76</v>
      </c>
      <c r="H8" s="9">
        <v>9987.99</v>
      </c>
      <c r="I8" s="9">
        <v>10528.720000000001</v>
      </c>
      <c r="J8" s="9">
        <v>10474.39</v>
      </c>
      <c r="K8" s="9">
        <v>9996</v>
      </c>
      <c r="L8" s="9">
        <v>9799.48</v>
      </c>
      <c r="M8" s="9">
        <v>9737.66</v>
      </c>
      <c r="N8" s="9">
        <v>9297.11</v>
      </c>
    </row>
    <row r="9" spans="2:14" ht="15">
      <c r="B9" s="10" t="s">
        <v>7</v>
      </c>
      <c r="C9" s="11">
        <v>21230.760000000002</v>
      </c>
      <c r="D9" s="12">
        <v>19953.07</v>
      </c>
      <c r="E9" s="12">
        <v>20797.49</v>
      </c>
      <c r="F9" s="12">
        <v>20397.34</v>
      </c>
      <c r="G9" s="12">
        <v>26189.08</v>
      </c>
      <c r="H9" s="12">
        <v>27301.840000000004</v>
      </c>
      <c r="I9" s="12">
        <v>29059.539999999994</v>
      </c>
      <c r="J9" s="12">
        <v>29488.530000000002</v>
      </c>
      <c r="K9" s="12">
        <v>28208.339999999997</v>
      </c>
      <c r="L9" s="12">
        <v>24227.16</v>
      </c>
      <c r="M9" s="12">
        <v>23418.739999999998</v>
      </c>
      <c r="N9" s="12">
        <v>23412.64</v>
      </c>
    </row>
    <row r="10" spans="3:14" ht="15">
      <c r="C10" s="11">
        <v>17142.61</v>
      </c>
      <c r="D10" s="12">
        <v>17043.739999999998</v>
      </c>
      <c r="E10" s="12">
        <v>17576.190000000002</v>
      </c>
      <c r="F10" s="12">
        <v>16614.239999999998</v>
      </c>
      <c r="G10" s="12">
        <v>21436.949999999997</v>
      </c>
      <c r="H10" s="12">
        <v>22515.5</v>
      </c>
      <c r="I10" s="12">
        <v>24331.92</v>
      </c>
      <c r="J10" s="12">
        <v>24790.48</v>
      </c>
      <c r="K10" s="12">
        <v>23483.86</v>
      </c>
      <c r="L10" s="12">
        <v>19493.16</v>
      </c>
      <c r="M10" s="12">
        <v>18743.64</v>
      </c>
      <c r="N10" s="12">
        <v>18748.159999999996</v>
      </c>
    </row>
    <row r="11" spans="1:14" ht="75">
      <c r="A11" s="13" t="s">
        <v>8</v>
      </c>
      <c r="C11" s="14">
        <f>C9-C10</f>
        <v>4088.1500000000015</v>
      </c>
      <c r="D11" s="14">
        <f aca="true" t="shared" si="0" ref="D11:N11">D9-D10</f>
        <v>2909.3300000000017</v>
      </c>
      <c r="E11" s="14">
        <f t="shared" si="0"/>
        <v>3221.2999999999993</v>
      </c>
      <c r="F11" s="14">
        <f t="shared" si="0"/>
        <v>3783.100000000002</v>
      </c>
      <c r="G11" s="14">
        <f t="shared" si="0"/>
        <v>4752.130000000005</v>
      </c>
      <c r="H11" s="14">
        <f t="shared" si="0"/>
        <v>4786.340000000004</v>
      </c>
      <c r="I11" s="14">
        <f t="shared" si="0"/>
        <v>4727.619999999995</v>
      </c>
      <c r="J11" s="14">
        <f t="shared" si="0"/>
        <v>4698.050000000003</v>
      </c>
      <c r="K11" s="14">
        <f t="shared" si="0"/>
        <v>4724.479999999996</v>
      </c>
      <c r="L11" s="14">
        <f t="shared" si="0"/>
        <v>4734</v>
      </c>
      <c r="M11" s="14">
        <f t="shared" si="0"/>
        <v>4675.0999999999985</v>
      </c>
      <c r="N11" s="14">
        <f t="shared" si="0"/>
        <v>4664.480000000003</v>
      </c>
    </row>
    <row r="12" spans="3:14" ht="15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4" spans="1:14" ht="15">
      <c r="A14" t="s">
        <v>9</v>
      </c>
      <c r="B14" s="1" t="s">
        <v>10</v>
      </c>
      <c r="C14" s="2">
        <v>2012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t="s">
        <v>9</v>
      </c>
      <c r="B15" s="2" t="s">
        <v>9</v>
      </c>
      <c r="C15" s="2" t="s">
        <v>11</v>
      </c>
      <c r="D15" s="4" t="s">
        <v>12</v>
      </c>
      <c r="E15" s="2" t="s">
        <v>13</v>
      </c>
      <c r="F15" s="4" t="s">
        <v>14</v>
      </c>
      <c r="G15" s="2" t="s">
        <v>15</v>
      </c>
      <c r="H15" s="4" t="s">
        <v>16</v>
      </c>
      <c r="I15" s="2" t="s">
        <v>17</v>
      </c>
      <c r="J15" s="4" t="s">
        <v>18</v>
      </c>
      <c r="K15" s="2" t="s">
        <v>19</v>
      </c>
      <c r="L15" s="4" t="s">
        <v>20</v>
      </c>
      <c r="M15" s="2" t="s">
        <v>21</v>
      </c>
      <c r="N15" s="4" t="s">
        <v>22</v>
      </c>
    </row>
    <row r="16" spans="1:14" ht="15">
      <c r="A16" s="22" t="s">
        <v>23</v>
      </c>
      <c r="B16" s="2" t="s">
        <v>2</v>
      </c>
      <c r="C16" s="5">
        <v>100</v>
      </c>
      <c r="D16" s="6">
        <v>100</v>
      </c>
      <c r="E16" s="6">
        <v>100</v>
      </c>
      <c r="F16" s="6">
        <v>100</v>
      </c>
      <c r="G16" s="6">
        <v>821.98</v>
      </c>
      <c r="H16" s="6">
        <v>446.98</v>
      </c>
      <c r="I16" s="6">
        <v>457.98</v>
      </c>
      <c r="J16" s="6">
        <v>713.98</v>
      </c>
      <c r="K16" s="6">
        <v>329.98</v>
      </c>
      <c r="L16" s="6">
        <v>100</v>
      </c>
      <c r="M16" s="6">
        <v>100</v>
      </c>
      <c r="N16" s="6">
        <v>100</v>
      </c>
    </row>
    <row r="17" spans="1:14" ht="15">
      <c r="A17" s="22"/>
      <c r="B17" s="7" t="s">
        <v>6</v>
      </c>
      <c r="C17" s="8">
        <v>7675.080000000001</v>
      </c>
      <c r="D17" s="9">
        <v>5818.11</v>
      </c>
      <c r="E17" s="9">
        <v>7207.450000000001</v>
      </c>
      <c r="F17" s="9">
        <v>7264.22</v>
      </c>
      <c r="G17" s="9">
        <v>9348.890000000001</v>
      </c>
      <c r="H17" s="9">
        <v>9201.890000000001</v>
      </c>
      <c r="I17" s="9">
        <v>9742.890000000001</v>
      </c>
      <c r="J17" s="9">
        <v>9687.890000000001</v>
      </c>
      <c r="K17" s="9">
        <v>9208.890000000001</v>
      </c>
      <c r="L17" s="9">
        <v>9013.890000000001</v>
      </c>
      <c r="M17" s="9">
        <v>8964.890000000001</v>
      </c>
      <c r="N17" s="9">
        <v>8539.61</v>
      </c>
    </row>
    <row r="18" spans="1:14" ht="15">
      <c r="A18" s="22" t="s">
        <v>24</v>
      </c>
      <c r="B18" s="2" t="s">
        <v>2</v>
      </c>
      <c r="C18" s="5">
        <v>6280.389999999999</v>
      </c>
      <c r="D18" s="6">
        <v>7027.120000000001</v>
      </c>
      <c r="E18" s="6">
        <v>5104.719999999999</v>
      </c>
      <c r="F18" s="6">
        <v>5304.99</v>
      </c>
      <c r="G18" s="6">
        <v>7355.740000000001</v>
      </c>
      <c r="H18" s="6">
        <v>7873.150000000001</v>
      </c>
      <c r="I18" s="6">
        <v>8895.87</v>
      </c>
      <c r="J18" s="6">
        <v>8963.9</v>
      </c>
      <c r="K18" s="6">
        <v>8767.410000000002</v>
      </c>
      <c r="L18" s="6">
        <v>6922.96</v>
      </c>
      <c r="M18" s="6">
        <v>6603.0199999999995</v>
      </c>
      <c r="N18" s="6">
        <v>7145.79</v>
      </c>
    </row>
    <row r="19" spans="1:14" ht="15">
      <c r="A19" s="22"/>
      <c r="B19" s="7" t="s">
        <v>3</v>
      </c>
      <c r="C19" s="8">
        <v>3160.9199999999996</v>
      </c>
      <c r="D19" s="9">
        <v>3460.050000000001</v>
      </c>
      <c r="E19" s="9">
        <v>3209.1000000000004</v>
      </c>
      <c r="F19" s="9">
        <v>3218.48</v>
      </c>
      <c r="G19" s="9">
        <v>3300.8100000000004</v>
      </c>
      <c r="H19" s="9">
        <v>3345.16</v>
      </c>
      <c r="I19" s="9">
        <v>3307.2500000000005</v>
      </c>
      <c r="J19" s="9">
        <v>3563.470000000001</v>
      </c>
      <c r="K19" s="9">
        <v>3572.450000000001</v>
      </c>
      <c r="L19" s="9">
        <v>3194.4900000000002</v>
      </c>
      <c r="M19" s="9">
        <v>3109.26</v>
      </c>
      <c r="N19" s="9">
        <v>3253.38</v>
      </c>
    </row>
    <row r="20" spans="1:14" ht="15">
      <c r="A20" s="22"/>
      <c r="B20" s="7" t="s">
        <v>4</v>
      </c>
      <c r="C20" s="8">
        <v>3252.86</v>
      </c>
      <c r="D20" s="9">
        <v>3013.3899999999994</v>
      </c>
      <c r="E20" s="9">
        <v>4302.050000000001</v>
      </c>
      <c r="F20" s="9">
        <v>3297.2</v>
      </c>
      <c r="G20" s="9">
        <v>4153.789999999999</v>
      </c>
      <c r="H20" s="9">
        <v>4621.56</v>
      </c>
      <c r="I20" s="9">
        <v>4862.7199999999975</v>
      </c>
      <c r="J20" s="9">
        <v>4745.79</v>
      </c>
      <c r="K20" s="9">
        <v>4111.499999999998</v>
      </c>
      <c r="L20" s="9">
        <v>2978.229999999998</v>
      </c>
      <c r="M20" s="9">
        <v>2437.7999999999997</v>
      </c>
      <c r="N20" s="9">
        <v>2788.359999999999</v>
      </c>
    </row>
    <row r="21" spans="1:14" ht="15">
      <c r="A21" s="22"/>
      <c r="B21" s="7" t="s">
        <v>5</v>
      </c>
      <c r="C21" s="8">
        <v>20</v>
      </c>
      <c r="D21" s="9">
        <v>184.27</v>
      </c>
      <c r="E21" s="9">
        <v>424</v>
      </c>
      <c r="F21" s="9">
        <v>424</v>
      </c>
      <c r="G21" s="9">
        <v>424</v>
      </c>
      <c r="H21" s="9">
        <v>1027</v>
      </c>
      <c r="I21" s="9">
        <v>1007</v>
      </c>
      <c r="J21" s="9">
        <v>1027</v>
      </c>
      <c r="K21" s="9">
        <v>1431</v>
      </c>
      <c r="L21" s="9">
        <v>1232</v>
      </c>
      <c r="M21" s="9">
        <v>1431</v>
      </c>
      <c r="N21" s="9">
        <v>828</v>
      </c>
    </row>
    <row r="22" spans="1:14" ht="15">
      <c r="A22" s="22"/>
      <c r="B22" s="7" t="s">
        <v>6</v>
      </c>
      <c r="C22" s="8">
        <v>741.51</v>
      </c>
      <c r="D22" s="9">
        <v>350.13</v>
      </c>
      <c r="E22" s="9">
        <v>450.16999999999996</v>
      </c>
      <c r="F22" s="9">
        <v>788.45</v>
      </c>
      <c r="G22" s="9">
        <v>783.87</v>
      </c>
      <c r="H22" s="9">
        <v>786.0999999999999</v>
      </c>
      <c r="I22" s="9">
        <v>785.83</v>
      </c>
      <c r="J22" s="9">
        <v>786.5</v>
      </c>
      <c r="K22" s="9">
        <v>787.11</v>
      </c>
      <c r="L22" s="9">
        <v>785.5899999999999</v>
      </c>
      <c r="M22" s="9">
        <v>772.77</v>
      </c>
      <c r="N22" s="9">
        <v>757.5</v>
      </c>
    </row>
    <row r="23" spans="2:14" ht="15">
      <c r="B23" s="10" t="s">
        <v>7</v>
      </c>
      <c r="C23" s="11">
        <f>SUM(C16:C22)</f>
        <v>21230.76</v>
      </c>
      <c r="D23" s="11">
        <f aca="true" t="shared" si="1" ref="D23:N23">SUM(D16:D22)</f>
        <v>19953.07</v>
      </c>
      <c r="E23" s="11">
        <f t="shared" si="1"/>
        <v>20797.489999999998</v>
      </c>
      <c r="F23" s="11">
        <f t="shared" si="1"/>
        <v>20397.34</v>
      </c>
      <c r="G23" s="11">
        <f t="shared" si="1"/>
        <v>26189.079999999998</v>
      </c>
      <c r="H23" s="11">
        <f t="shared" si="1"/>
        <v>27301.84</v>
      </c>
      <c r="I23" s="11">
        <f t="shared" si="1"/>
        <v>29059.54</v>
      </c>
      <c r="J23" s="11">
        <f t="shared" si="1"/>
        <v>29488.530000000002</v>
      </c>
      <c r="K23" s="11">
        <f t="shared" si="1"/>
        <v>28208.340000000004</v>
      </c>
      <c r="L23" s="11">
        <f t="shared" si="1"/>
        <v>24227.160000000003</v>
      </c>
      <c r="M23" s="11">
        <f t="shared" si="1"/>
        <v>23418.739999999998</v>
      </c>
      <c r="N23" s="11">
        <f t="shared" si="1"/>
        <v>23412.640000000003</v>
      </c>
    </row>
    <row r="27" spans="1:3" ht="15">
      <c r="A27" t="s">
        <v>9</v>
      </c>
      <c r="B27" s="1" t="s">
        <v>10</v>
      </c>
      <c r="C27" s="2">
        <v>2012</v>
      </c>
    </row>
    <row r="28" spans="1:6" ht="15">
      <c r="A28" t="s">
        <v>9</v>
      </c>
      <c r="B28" s="2" t="s">
        <v>9</v>
      </c>
      <c r="C28" s="2" t="s">
        <v>25</v>
      </c>
      <c r="D28" s="16" t="s">
        <v>26</v>
      </c>
      <c r="E28" s="16" t="s">
        <v>27</v>
      </c>
      <c r="F28" s="16" t="s">
        <v>28</v>
      </c>
    </row>
    <row r="29" spans="1:6" ht="15">
      <c r="A29" s="22" t="s">
        <v>23</v>
      </c>
      <c r="B29" s="2" t="s">
        <v>29</v>
      </c>
      <c r="C29" s="17">
        <f aca="true" t="shared" si="2" ref="C29:C35">AVERAGE(D16,E16,F16)</f>
        <v>100</v>
      </c>
      <c r="D29" s="18">
        <f>AVERAGE(H16,I16,J16)</f>
        <v>539.6466666666666</v>
      </c>
      <c r="E29" s="18">
        <f>AVERAGE(K16,L16,M16)</f>
        <v>176.66</v>
      </c>
      <c r="F29" s="18">
        <f>AVERAGE(C16,M16,N16)</f>
        <v>100</v>
      </c>
    </row>
    <row r="30" spans="1:6" ht="15">
      <c r="A30" s="22"/>
      <c r="B30" s="7" t="s">
        <v>30</v>
      </c>
      <c r="C30" s="17">
        <f t="shared" si="2"/>
        <v>6763.260000000001</v>
      </c>
      <c r="D30" s="18">
        <f aca="true" t="shared" si="3" ref="D30:D35">AVERAGE(H17,I17,J17)</f>
        <v>9544.223333333335</v>
      </c>
      <c r="E30" s="18">
        <f aca="true" t="shared" si="4" ref="E30:E35">AVERAGE(K17,L17,M17)</f>
        <v>9062.55666666667</v>
      </c>
      <c r="F30" s="18">
        <f aca="true" t="shared" si="5" ref="F30:F35">AVERAGE(C17,M17,N17)</f>
        <v>8393.193333333335</v>
      </c>
    </row>
    <row r="31" spans="1:6" ht="15">
      <c r="A31" s="23" t="s">
        <v>24</v>
      </c>
      <c r="B31" s="2" t="s">
        <v>29</v>
      </c>
      <c r="C31" s="17">
        <f t="shared" si="2"/>
        <v>5812.276666666668</v>
      </c>
      <c r="D31" s="18">
        <f t="shared" si="3"/>
        <v>8577.64</v>
      </c>
      <c r="E31" s="18">
        <f t="shared" si="4"/>
        <v>7431.130000000001</v>
      </c>
      <c r="F31" s="18">
        <f t="shared" si="5"/>
        <v>6676.400000000001</v>
      </c>
    </row>
    <row r="32" spans="1:6" ht="15">
      <c r="A32" s="23"/>
      <c r="B32" s="7" t="s">
        <v>31</v>
      </c>
      <c r="C32" s="17">
        <f t="shared" si="2"/>
        <v>3295.876666666667</v>
      </c>
      <c r="D32" s="18">
        <f t="shared" si="3"/>
        <v>3405.2933333333335</v>
      </c>
      <c r="E32" s="18">
        <f t="shared" si="4"/>
        <v>3292.066666666667</v>
      </c>
      <c r="F32" s="18">
        <f t="shared" si="5"/>
        <v>3174.5200000000004</v>
      </c>
    </row>
    <row r="33" spans="1:6" ht="15">
      <c r="A33" s="23"/>
      <c r="B33" s="7" t="s">
        <v>32</v>
      </c>
      <c r="C33" s="17">
        <f t="shared" si="2"/>
        <v>3537.5466666666666</v>
      </c>
      <c r="D33" s="18">
        <f t="shared" si="3"/>
        <v>4743.356666666667</v>
      </c>
      <c r="E33" s="18">
        <f t="shared" si="4"/>
        <v>3175.843333333332</v>
      </c>
      <c r="F33" s="18">
        <f t="shared" si="5"/>
        <v>2826.3399999999997</v>
      </c>
    </row>
    <row r="34" spans="1:6" ht="15">
      <c r="A34" s="23"/>
      <c r="B34" s="7" t="s">
        <v>33</v>
      </c>
      <c r="C34" s="17">
        <f t="shared" si="2"/>
        <v>344.09</v>
      </c>
      <c r="D34" s="18">
        <f t="shared" si="3"/>
        <v>1020.3333333333334</v>
      </c>
      <c r="E34" s="18">
        <f t="shared" si="4"/>
        <v>1364.6666666666667</v>
      </c>
      <c r="F34" s="18">
        <f t="shared" si="5"/>
        <v>759.6666666666666</v>
      </c>
    </row>
    <row r="35" spans="1:6" ht="15">
      <c r="A35" s="23"/>
      <c r="B35" s="7" t="s">
        <v>30</v>
      </c>
      <c r="C35" s="17">
        <f t="shared" si="2"/>
        <v>529.5833333333334</v>
      </c>
      <c r="D35" s="18">
        <f t="shared" si="3"/>
        <v>786.1433333333333</v>
      </c>
      <c r="E35" s="18">
        <f t="shared" si="4"/>
        <v>781.8233333333333</v>
      </c>
      <c r="F35" s="18">
        <f t="shared" si="5"/>
        <v>757.2599999999999</v>
      </c>
    </row>
  </sheetData>
  <sheetProtection/>
  <mergeCells count="4">
    <mergeCell ref="A16:A17"/>
    <mergeCell ref="A18:A22"/>
    <mergeCell ref="A29:A30"/>
    <mergeCell ref="A31:A3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6.28125" style="0" customWidth="1"/>
  </cols>
  <sheetData>
    <row r="2" spans="1:13" ht="15">
      <c r="A2" s="2" t="s">
        <v>9</v>
      </c>
      <c r="B2" s="2" t="s">
        <v>11</v>
      </c>
      <c r="C2" s="4" t="s">
        <v>12</v>
      </c>
      <c r="D2" s="2" t="s">
        <v>13</v>
      </c>
      <c r="E2" s="4" t="s">
        <v>14</v>
      </c>
      <c r="F2" s="2" t="s">
        <v>15</v>
      </c>
      <c r="G2" s="4" t="s">
        <v>16</v>
      </c>
      <c r="H2" s="2" t="s">
        <v>17</v>
      </c>
      <c r="I2" s="4" t="s">
        <v>18</v>
      </c>
      <c r="J2" s="2" t="s">
        <v>19</v>
      </c>
      <c r="K2" s="4" t="s">
        <v>20</v>
      </c>
      <c r="L2" s="2" t="s">
        <v>21</v>
      </c>
      <c r="M2" s="4" t="s">
        <v>22</v>
      </c>
    </row>
    <row r="3" spans="1:13" ht="15">
      <c r="A3" s="2" t="s">
        <v>29</v>
      </c>
      <c r="B3" s="17">
        <v>4003.76</v>
      </c>
      <c r="C3" s="19">
        <v>3848.76</v>
      </c>
      <c r="D3" s="19">
        <v>3658.7599999999998</v>
      </c>
      <c r="E3" s="19">
        <v>3841.7599999999998</v>
      </c>
      <c r="F3" s="19">
        <v>3849.7799999999997</v>
      </c>
      <c r="G3" s="19">
        <v>4334.78</v>
      </c>
      <c r="H3" s="19">
        <v>4694.78</v>
      </c>
      <c r="I3" s="19">
        <v>4834.780000000001</v>
      </c>
      <c r="J3" s="19">
        <v>4834.780000000001</v>
      </c>
      <c r="K3" s="19">
        <v>4503.76</v>
      </c>
      <c r="L3" s="19">
        <v>4713.76</v>
      </c>
      <c r="M3" s="19">
        <v>4568.76</v>
      </c>
    </row>
    <row r="4" spans="1:13" ht="15">
      <c r="A4" s="7" t="s">
        <v>31</v>
      </c>
      <c r="B4" s="20">
        <v>1723.3999999999999</v>
      </c>
      <c r="C4" s="18">
        <v>1905.9000000000003</v>
      </c>
      <c r="D4" s="18">
        <v>1791.0000000000002</v>
      </c>
      <c r="E4" s="18">
        <v>1807.7500000000005</v>
      </c>
      <c r="F4" s="18">
        <v>1800.7500000000005</v>
      </c>
      <c r="G4" s="18">
        <v>1880.9000000000003</v>
      </c>
      <c r="H4" s="18">
        <v>1883.0000000000005</v>
      </c>
      <c r="I4" s="18">
        <v>1942.2000000000003</v>
      </c>
      <c r="J4" s="18">
        <v>1961.1000000000004</v>
      </c>
      <c r="K4" s="18">
        <v>1820.4700000000003</v>
      </c>
      <c r="L4" s="18">
        <v>1771.2700000000002</v>
      </c>
      <c r="M4" s="18">
        <v>1751.8300000000002</v>
      </c>
    </row>
    <row r="5" spans="1:13" ht="15">
      <c r="A5" s="7" t="s">
        <v>32</v>
      </c>
      <c r="B5" s="20">
        <v>36.5</v>
      </c>
      <c r="C5" s="18">
        <v>36.5</v>
      </c>
      <c r="D5" s="18">
        <v>42.5</v>
      </c>
      <c r="E5" s="18">
        <v>26.5</v>
      </c>
      <c r="F5" s="18">
        <v>36.5</v>
      </c>
      <c r="G5" s="18">
        <v>36</v>
      </c>
      <c r="H5" s="18">
        <v>26.5</v>
      </c>
      <c r="I5" s="18">
        <v>36.5</v>
      </c>
      <c r="J5" s="18">
        <v>36.5</v>
      </c>
      <c r="K5" s="18">
        <v>31.5</v>
      </c>
      <c r="L5" s="18">
        <v>20.5</v>
      </c>
      <c r="M5" s="18">
        <v>26.5</v>
      </c>
    </row>
    <row r="6" spans="1:13" ht="15">
      <c r="A6" s="7" t="s">
        <v>33</v>
      </c>
      <c r="B6" s="20">
        <v>10</v>
      </c>
      <c r="C6" s="18">
        <v>93</v>
      </c>
      <c r="D6" s="18">
        <v>93</v>
      </c>
      <c r="E6" s="18">
        <v>93</v>
      </c>
      <c r="F6" s="18">
        <v>93</v>
      </c>
      <c r="G6" s="18">
        <v>176</v>
      </c>
      <c r="H6" s="18">
        <v>166</v>
      </c>
      <c r="I6" s="18">
        <v>176</v>
      </c>
      <c r="J6" s="18">
        <v>259</v>
      </c>
      <c r="K6" s="18">
        <v>259</v>
      </c>
      <c r="L6" s="18">
        <v>259</v>
      </c>
      <c r="M6" s="18">
        <v>176</v>
      </c>
    </row>
    <row r="7" spans="1:13" ht="15">
      <c r="A7" s="7" t="s">
        <v>30</v>
      </c>
      <c r="B7" s="20">
        <v>1275</v>
      </c>
      <c r="C7" s="18">
        <v>868</v>
      </c>
      <c r="D7" s="18">
        <v>1140</v>
      </c>
      <c r="E7" s="18">
        <v>1148</v>
      </c>
      <c r="F7" s="18">
        <v>1376</v>
      </c>
      <c r="G7" s="18">
        <v>1296</v>
      </c>
      <c r="H7" s="18">
        <v>1336</v>
      </c>
      <c r="I7" s="18">
        <v>1336</v>
      </c>
      <c r="J7" s="18">
        <v>1296</v>
      </c>
      <c r="K7" s="18">
        <v>1296</v>
      </c>
      <c r="L7" s="18">
        <v>1296</v>
      </c>
      <c r="M7" s="18">
        <v>1296</v>
      </c>
    </row>
    <row r="8" spans="1:13" ht="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2:13" ht="15">
      <c r="B9" s="18">
        <f>SUM(B3:B7)</f>
        <v>7048.66</v>
      </c>
      <c r="C9" s="18">
        <f aca="true" t="shared" si="0" ref="C9:M9">SUM(C3:C7)</f>
        <v>6752.160000000001</v>
      </c>
      <c r="D9" s="18">
        <f t="shared" si="0"/>
        <v>6725.26</v>
      </c>
      <c r="E9" s="18">
        <f t="shared" si="0"/>
        <v>6917.01</v>
      </c>
      <c r="F9" s="18">
        <f t="shared" si="0"/>
        <v>7156.030000000001</v>
      </c>
      <c r="G9" s="18">
        <f t="shared" si="0"/>
        <v>7723.68</v>
      </c>
      <c r="H9" s="18">
        <f t="shared" si="0"/>
        <v>8106.280000000001</v>
      </c>
      <c r="I9" s="18">
        <f t="shared" si="0"/>
        <v>8325.480000000001</v>
      </c>
      <c r="J9" s="18">
        <f t="shared" si="0"/>
        <v>8387.380000000001</v>
      </c>
      <c r="K9" s="18">
        <f t="shared" si="0"/>
        <v>7910.7300000000005</v>
      </c>
      <c r="L9" s="18">
        <f t="shared" si="0"/>
        <v>8060.530000000001</v>
      </c>
      <c r="M9" s="18">
        <f t="shared" si="0"/>
        <v>7819.09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Meeusen, Karl</dc:creator>
  <cp:keywords/>
  <dc:description/>
  <cp:lastModifiedBy>Karen Annand</cp:lastModifiedBy>
  <dcterms:created xsi:type="dcterms:W3CDTF">2013-03-06T18:47:01Z</dcterms:created>
  <dcterms:modified xsi:type="dcterms:W3CDTF">2013-03-15T19:06:48Z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R.11-10-023 (Order instituting rulemaking to oversee RA program)|5e37f6b6-03f4-406a-8e97-dc8f9de6766d</vt:lpwstr>
  </property>
  <property fmtid="{D5CDD505-2E9C-101B-9397-08002B2CF9AE}" pid="4" name="ISOTopicTaxHTFiel">
    <vt:lpwstr>Regulatory|d905a69f-e397-48d6-a9c3-78e5efbd61a1</vt:lpwstr>
  </property>
  <property fmtid="{D5CDD505-2E9C-101B-9397-08002B2CF9AE}" pid="5" name="ISOTop">
    <vt:lpwstr>6;#Regulatory|d905a69f-e397-48d6-a9c3-78e5efbd61a1</vt:lpwstr>
  </property>
  <property fmtid="{D5CDD505-2E9C-101B-9397-08002B2CF9AE}" pid="6" name="ISOKeywordsTaxHTFiel">
    <vt:lpwstr>CPUC Proceedings|68db6ca3-bbc7-4b78-9ee6-6cd41f49a16c</vt:lpwstr>
  </property>
  <property fmtid="{D5CDD505-2E9C-101B-9397-08002B2CF9AE}" pid="7" name="ISOKeywor">
    <vt:lpwstr>73;#CPUC Proceedings|68db6ca3-bbc7-4b78-9ee6-6cd41f49a16c</vt:lpwstr>
  </property>
  <property fmtid="{D5CDD505-2E9C-101B-9397-08002B2CF9AE}" pid="8" name="m9e70a6096144fc698577b786817f2">
    <vt:lpwstr/>
  </property>
  <property fmtid="{D5CDD505-2E9C-101B-9397-08002B2CF9AE}" pid="9" name="ISOGro">
    <vt:lpwstr>128;#R.11-10-023 (Order instituting rulemaking to oversee RA program)|5e37f6b6-03f4-406a-8e97-dc8f9de6766d</vt:lpwstr>
  </property>
  <property fmtid="{D5CDD505-2E9C-101B-9397-08002B2CF9AE}" pid="10" name="ISOArchi">
    <vt:lpwstr/>
  </property>
  <property fmtid="{D5CDD505-2E9C-101B-9397-08002B2CF9AE}" pid="11" name="TaxCatchA">
    <vt:lpwstr>6;#Regulatory|d905a69f-e397-48d6-a9c3-78e5efbd61a1;#73;#CPUC Proceedings|68db6ca3-bbc7-4b78-9ee6-6cd41f49a16c;#128;#R.11-10-023 (Order instituting rulemaking to oversee RA program)|5e37f6b6-03f4-406a-8e97-dc8f9de6766d</vt:lpwstr>
  </property>
</Properties>
</file>