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files\home\kosborne\profile\Desktop\"/>
    </mc:Choice>
  </mc:AlternateContent>
  <bookViews>
    <workbookView xWindow="0" yWindow="0" windowWidth="28800" windowHeight="12300"/>
  </bookViews>
  <sheets>
    <sheet name="Sheet1 (2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B16" i="2"/>
  <c r="C12" i="2"/>
  <c r="D6" i="2"/>
  <c r="E6" i="2"/>
  <c r="F6" i="2" s="1"/>
  <c r="C6" i="2"/>
  <c r="F11" i="2"/>
  <c r="C11" i="2"/>
  <c r="D11" i="2"/>
  <c r="E11" i="2"/>
  <c r="B11" i="2"/>
  <c r="D12" i="2"/>
  <c r="E12" i="2"/>
  <c r="F12" i="2"/>
  <c r="B12" i="2"/>
  <c r="B17" i="2"/>
  <c r="C15" i="2"/>
  <c r="D15" i="2"/>
  <c r="E15" i="2"/>
  <c r="C16" i="2"/>
  <c r="D16" i="2"/>
  <c r="E16" i="2"/>
  <c r="F16" i="2"/>
  <c r="B15" i="2"/>
  <c r="D17" i="2" l="1"/>
  <c r="E19" i="2"/>
  <c r="C19" i="2"/>
  <c r="F15" i="2"/>
  <c r="C18" i="2"/>
  <c r="B18" i="2"/>
  <c r="B19" i="2"/>
  <c r="D18" i="2"/>
  <c r="D19" i="2"/>
  <c r="F18" i="2"/>
  <c r="E18" i="2"/>
  <c r="C20" i="2"/>
  <c r="E20" i="2"/>
  <c r="E17" i="2" l="1"/>
  <c r="D20" i="2"/>
  <c r="D21" i="2"/>
  <c r="E21" i="2"/>
  <c r="F20" i="2"/>
  <c r="F21" i="2"/>
  <c r="B20" i="2"/>
  <c r="B21" i="2"/>
  <c r="C21" i="2"/>
  <c r="E22" i="2" l="1"/>
  <c r="F17" i="2"/>
  <c r="F19" i="2"/>
  <c r="C22" i="2"/>
  <c r="D22" i="2"/>
  <c r="B22" i="2"/>
  <c r="F22" i="2" l="1"/>
</calcChain>
</file>

<file path=xl/sharedStrings.xml><?xml version="1.0" encoding="utf-8"?>
<sst xmlns="http://schemas.openxmlformats.org/spreadsheetml/2006/main" count="18" uniqueCount="18">
  <si>
    <t>VER Forecast</t>
  </si>
  <si>
    <t>CAISO Forecast</t>
  </si>
  <si>
    <t>Settlement</t>
  </si>
  <si>
    <t>REN</t>
  </si>
  <si>
    <t>EN LMP</t>
  </si>
  <si>
    <t>REN LMP</t>
  </si>
  <si>
    <t>Inputs</t>
  </si>
  <si>
    <t>Total</t>
  </si>
  <si>
    <t>VS</t>
  </si>
  <si>
    <t>VD</t>
  </si>
  <si>
    <t>FMM LMP</t>
  </si>
  <si>
    <t>VS DA</t>
  </si>
  <si>
    <t>VD DA</t>
  </si>
  <si>
    <t>VD FMM</t>
  </si>
  <si>
    <t>VS FMM</t>
  </si>
  <si>
    <t>EN FMM</t>
  </si>
  <si>
    <t>EN DA</t>
  </si>
  <si>
    <t>Virtuals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</si>
</sst>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44" fontId="0" fillId="0" borderId="0" xfId="0" applyNumberFormat="1"/>
    <xf numFmtId="0" fontId="0" fillId="0" borderId="1" xfId="0" applyBorder="1"/>
    <xf numFmtId="0" fontId="0" fillId="2" borderId="0" xfId="0" applyFill="1"/>
    <xf numFmtId="44" fontId="0" fillId="2" borderId="0" xfId="1" applyFont="1" applyFill="1"/>
    <xf numFmtId="44" fontId="0" fillId="0" borderId="1" xfId="1" applyFont="1" applyBorder="1"/>
    <xf numFmtId="0" fontId="0" fillId="0" borderId="0" xfId="0" applyBorder="1"/>
    <xf numFmtId="44" fontId="0" fillId="0" borderId="0" xfId="1" applyFont="1" applyBorder="1"/>
    <xf numFmtId="0" fontId="0" fillId="0" borderId="0" xfId="0" applyFill="1" applyBorder="1"/>
    <xf numFmtId="44" fontId="0" fillId="0" borderId="0" xfId="0" applyNumberFormat="1" applyFill="1"/>
    <xf numFmtId="44" fontId="0" fillId="0" borderId="0" xfId="1" applyFont="1" applyFill="1"/>
    <xf numFmtId="0" fontId="0" fillId="0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tabSelected="1" workbookViewId="0">
      <selection activeCell="A24" sqref="A24:F26"/>
    </sheetView>
  </sheetViews>
  <sheetFormatPr defaultRowHeight="15" x14ac:dyDescent="0.25"/>
  <cols>
    <col min="1" max="1" width="21.140625" customWidth="1"/>
    <col min="2" max="6" width="10.5703125" bestFit="1" customWidth="1"/>
  </cols>
  <sheetData>
    <row r="2" spans="1:7" x14ac:dyDescent="0.25">
      <c r="A2" s="2" t="s">
        <v>6</v>
      </c>
      <c r="B2" s="2"/>
      <c r="C2" s="2"/>
      <c r="D2" s="2"/>
      <c r="E2" s="2"/>
      <c r="F2" s="2"/>
    </row>
    <row r="3" spans="1:7" x14ac:dyDescent="0.25">
      <c r="A3" t="s">
        <v>0</v>
      </c>
      <c r="B3" s="3">
        <v>100</v>
      </c>
      <c r="C3" s="3">
        <v>100</v>
      </c>
      <c r="D3" s="3">
        <v>100</v>
      </c>
      <c r="E3" s="3">
        <v>100</v>
      </c>
      <c r="F3" s="3">
        <v>100</v>
      </c>
    </row>
    <row r="4" spans="1:7" x14ac:dyDescent="0.25">
      <c r="A4" t="s">
        <v>1</v>
      </c>
      <c r="B4" s="3">
        <v>100</v>
      </c>
      <c r="C4" s="3">
        <v>115</v>
      </c>
      <c r="D4" s="3">
        <v>115</v>
      </c>
      <c r="E4" s="3">
        <v>90</v>
      </c>
      <c r="F4" s="3">
        <v>90</v>
      </c>
    </row>
    <row r="6" spans="1:7" x14ac:dyDescent="0.25">
      <c r="A6" t="s">
        <v>4</v>
      </c>
      <c r="B6" s="4">
        <v>30</v>
      </c>
      <c r="C6" s="10">
        <f>+B6</f>
        <v>30</v>
      </c>
      <c r="D6" s="10">
        <f t="shared" ref="D6:F6" si="0">+C6</f>
        <v>30</v>
      </c>
      <c r="E6" s="10">
        <f t="shared" si="0"/>
        <v>30</v>
      </c>
      <c r="F6" s="10">
        <f t="shared" si="0"/>
        <v>30</v>
      </c>
    </row>
    <row r="7" spans="1:7" x14ac:dyDescent="0.25">
      <c r="A7" t="s">
        <v>5</v>
      </c>
      <c r="B7" s="4">
        <v>2</v>
      </c>
      <c r="C7" s="4">
        <v>2</v>
      </c>
      <c r="D7" s="4">
        <v>-2</v>
      </c>
      <c r="E7" s="4">
        <v>2</v>
      </c>
      <c r="F7" s="4">
        <v>-2</v>
      </c>
    </row>
    <row r="8" spans="1:7" x14ac:dyDescent="0.25">
      <c r="A8" t="s">
        <v>10</v>
      </c>
      <c r="B8" s="4">
        <v>32</v>
      </c>
      <c r="C8" s="4">
        <v>32</v>
      </c>
      <c r="D8" s="4">
        <v>28</v>
      </c>
      <c r="E8" s="4">
        <v>32</v>
      </c>
      <c r="F8" s="4">
        <v>28</v>
      </c>
    </row>
    <row r="10" spans="1:7" x14ac:dyDescent="0.25">
      <c r="A10" s="2" t="s">
        <v>17</v>
      </c>
      <c r="B10" s="2"/>
      <c r="C10" s="2"/>
      <c r="D10" s="2"/>
      <c r="E10" s="2"/>
      <c r="F10" s="2"/>
    </row>
    <row r="11" spans="1:7" x14ac:dyDescent="0.25">
      <c r="A11" t="s">
        <v>8</v>
      </c>
      <c r="B11" s="11">
        <f>+IF(B3&gt;B4,B3-B4,0)</f>
        <v>0</v>
      </c>
      <c r="C11" s="11">
        <f>+IF(C3&gt;C4,C3-C4,0)</f>
        <v>0</v>
      </c>
      <c r="D11" s="11">
        <f>+IF(D3&gt;D4,D3-D4,0)</f>
        <v>0</v>
      </c>
      <c r="E11" s="11">
        <f>+IF(E3&gt;E4,E3-E4,0)</f>
        <v>10</v>
      </c>
      <c r="F11" s="11">
        <f>+IF(F3&gt;F4,F3-F4,0)</f>
        <v>10</v>
      </c>
      <c r="G11" s="11"/>
    </row>
    <row r="12" spans="1:7" x14ac:dyDescent="0.25">
      <c r="A12" t="s">
        <v>9</v>
      </c>
      <c r="B12" s="11">
        <f>IF(B4&gt;B3,B4-B3,0)</f>
        <v>0</v>
      </c>
      <c r="C12" s="11">
        <f>IF(C4&gt;C3,C4-C3,0)</f>
        <v>15</v>
      </c>
      <c r="D12" s="11">
        <f>IF(D4&gt;D3,D4-D3,0)</f>
        <v>15</v>
      </c>
      <c r="E12" s="11">
        <f>IF(E4&gt;E3,E4-E3,0)</f>
        <v>0</v>
      </c>
      <c r="F12" s="11">
        <f>IF(F4&gt;F3,F4-F3,0)</f>
        <v>0</v>
      </c>
    </row>
    <row r="14" spans="1:7" x14ac:dyDescent="0.25">
      <c r="A14" s="2" t="s">
        <v>2</v>
      </c>
      <c r="B14" s="2"/>
      <c r="C14" s="2"/>
      <c r="D14" s="2"/>
      <c r="E14" s="2"/>
      <c r="F14" s="2"/>
      <c r="G14" s="11"/>
    </row>
    <row r="15" spans="1:7" x14ac:dyDescent="0.25">
      <c r="A15" t="s">
        <v>16</v>
      </c>
      <c r="B15" s="1">
        <f>+B4*B6</f>
        <v>3000</v>
      </c>
      <c r="C15" s="1">
        <f>+C4*C6</f>
        <v>3450</v>
      </c>
      <c r="D15" s="1">
        <f>+D4*D6</f>
        <v>3450</v>
      </c>
      <c r="E15" s="1">
        <f>+E4*E6</f>
        <v>2700</v>
      </c>
      <c r="F15" s="1">
        <f>+F4*F6</f>
        <v>2700</v>
      </c>
      <c r="G15" s="11"/>
    </row>
    <row r="16" spans="1:7" x14ac:dyDescent="0.25">
      <c r="A16" s="6" t="s">
        <v>3</v>
      </c>
      <c r="B16" s="7">
        <f>B7*B4</f>
        <v>200</v>
      </c>
      <c r="C16" s="7">
        <f t="shared" ref="C16:F16" si="1">C7*C4</f>
        <v>230</v>
      </c>
      <c r="D16" s="7">
        <f t="shared" si="1"/>
        <v>-230</v>
      </c>
      <c r="E16" s="7">
        <f t="shared" si="1"/>
        <v>180</v>
      </c>
      <c r="F16" s="7">
        <f t="shared" si="1"/>
        <v>-180</v>
      </c>
      <c r="G16" s="11"/>
    </row>
    <row r="17" spans="1:6" x14ac:dyDescent="0.25">
      <c r="A17" s="8" t="s">
        <v>15</v>
      </c>
      <c r="B17" s="7">
        <f>+(B3-B4)*B8</f>
        <v>0</v>
      </c>
      <c r="C17" s="7">
        <f>+(C3-C4)*C8</f>
        <v>-480</v>
      </c>
      <c r="D17" s="7">
        <f>+(D3-D4)*D8</f>
        <v>-420</v>
      </c>
      <c r="E17" s="7">
        <f>+(E3-E4)*E8</f>
        <v>320</v>
      </c>
      <c r="F17" s="7">
        <f>+(F3-F4)*F8</f>
        <v>280</v>
      </c>
    </row>
    <row r="18" spans="1:6" x14ac:dyDescent="0.25">
      <c r="A18" s="8" t="s">
        <v>11</v>
      </c>
      <c r="B18" s="7">
        <f>+B11*B6</f>
        <v>0</v>
      </c>
      <c r="C18" s="7">
        <f>+C11*C6</f>
        <v>0</v>
      </c>
      <c r="D18" s="7">
        <f>+D11*D6</f>
        <v>0</v>
      </c>
      <c r="E18" s="7">
        <f>+E11*E6</f>
        <v>300</v>
      </c>
      <c r="F18" s="7">
        <f>+F11*F6</f>
        <v>300</v>
      </c>
    </row>
    <row r="19" spans="1:6" x14ac:dyDescent="0.25">
      <c r="A19" s="8" t="s">
        <v>14</v>
      </c>
      <c r="B19" s="7">
        <f>-B8*B11</f>
        <v>0</v>
      </c>
      <c r="C19" s="7">
        <f>-C8*C11</f>
        <v>0</v>
      </c>
      <c r="D19" s="7">
        <f>-D8*D11</f>
        <v>0</v>
      </c>
      <c r="E19" s="7">
        <f>-E8*E11</f>
        <v>-320</v>
      </c>
      <c r="F19" s="7">
        <f>-F8*F11</f>
        <v>-280</v>
      </c>
    </row>
    <row r="20" spans="1:6" x14ac:dyDescent="0.25">
      <c r="A20" s="8" t="s">
        <v>12</v>
      </c>
      <c r="B20" s="7">
        <f>-B12*B6</f>
        <v>0</v>
      </c>
      <c r="C20" s="7">
        <f>-C12*C6</f>
        <v>-450</v>
      </c>
      <c r="D20" s="7">
        <f>-D12*D6</f>
        <v>-450</v>
      </c>
      <c r="E20" s="7">
        <f>-E12*E6</f>
        <v>0</v>
      </c>
      <c r="F20" s="7">
        <f>-F12*F6</f>
        <v>0</v>
      </c>
    </row>
    <row r="21" spans="1:6" x14ac:dyDescent="0.25">
      <c r="A21" s="2" t="s">
        <v>13</v>
      </c>
      <c r="B21" s="5">
        <f>+B8*B12</f>
        <v>0</v>
      </c>
      <c r="C21" s="5">
        <f>+C8*C12</f>
        <v>480</v>
      </c>
      <c r="D21" s="5">
        <f>+D8*D12</f>
        <v>420</v>
      </c>
      <c r="E21" s="5">
        <f>+E8*E12</f>
        <v>0</v>
      </c>
      <c r="F21" s="5">
        <f>+F8*F12</f>
        <v>0</v>
      </c>
    </row>
    <row r="22" spans="1:6" x14ac:dyDescent="0.25">
      <c r="A22" t="s">
        <v>7</v>
      </c>
      <c r="B22" s="9">
        <f>SUM(B15:B21)</f>
        <v>3200</v>
      </c>
      <c r="C22" s="9">
        <f>SUM(C15:C21)</f>
        <v>3230</v>
      </c>
      <c r="D22" s="9">
        <f>SUM(D15:D21)</f>
        <v>2770</v>
      </c>
      <c r="E22" s="9">
        <f>SUM(E15:E21)</f>
        <v>3180</v>
      </c>
      <c r="F22" s="9">
        <f>SUM(F15:F21)</f>
        <v>2820</v>
      </c>
    </row>
    <row r="24" spans="1:6" x14ac:dyDescent="0.25">
      <c r="B24" s="1"/>
      <c r="C24" s="1"/>
      <c r="D24" s="1"/>
      <c r="E24" s="1"/>
      <c r="F24" s="1"/>
    </row>
    <row r="26" spans="1:6" x14ac:dyDescent="0.25">
      <c r="B26" s="1"/>
      <c r="C26" s="1"/>
      <c r="D26" s="1"/>
      <c r="E26" s="1"/>
      <c r="F26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558D17C5424438ED9E058A452A00D" ma:contentTypeVersion="1" ma:contentTypeDescription="Create a new document." ma:contentTypeScope="" ma:versionID="58968a46a1bad65155eeaa79ec003be2">
  <xsd:schema xmlns:xsd="http://www.w3.org/2001/XMLSchema" xmlns:xs="http://www.w3.org/2001/XMLSchema" xmlns:p="http://schemas.microsoft.com/office/2006/metadata/properties" xmlns:ns2="2613f182-e424-487f-ac7f-33bed2fc986a" targetNamespace="http://schemas.microsoft.com/office/2006/metadata/properties" ma:root="true" ma:fieldsID="6c900d0cb3a38c97dc51f7485df35394" ns2:_="">
    <xsd:import namespace="2613f182-e424-487f-ac7f-33bed2fc986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 Document" ma:contentTypeID="0x010100B72ED250C60CFC47AE0A3A0E894079260066B21BE112A2A346B21F75DA471D4EB6" ma:contentTypeVersion="86" ma:contentTypeDescription="" ma:contentTypeScope="" ma:versionID="d6f717da963f56183e700c9cb4cf9f9a">
  <xsd:schema xmlns:xsd="http://www.w3.org/2001/XMLSchema" xmlns:xs="http://www.w3.org/2001/XMLSchema" xmlns:p="http://schemas.microsoft.com/office/2006/metadata/properties" xmlns:ns1="http://schemas.microsoft.com/sharepoint/v3" xmlns:ns2="e6671a59-50a7-4167-890c-836f7535b734" xmlns:ns3="dcc7e218-8b47-4273-ba28-07719656e1ad" xmlns:ns4="2e64aaae-efe8-4b36-9ab4-486f04499e09" xmlns:ns5="http://schemas.microsoft.com/sharepoint/v4" targetNamespace="http://schemas.microsoft.com/office/2006/metadata/properties" ma:root="true" ma:fieldsID="061a96b4951427c36a2d675e1b2746ad" ns1:_="" ns2:_="" ns3:_="" ns4:_="" ns5:_="">
    <xsd:import namespace="http://schemas.microsoft.com/sharepoint/v3"/>
    <xsd:import namespace="e6671a59-50a7-4167-890c-836f7535b734"/>
    <xsd:import namespace="dcc7e218-8b47-4273-ba28-07719656e1ad"/>
    <xsd:import namespace="2e64aaae-efe8-4b36-9ab4-486f04499e09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oc_x0020_Owner" minOccurs="0"/>
                <xsd:element ref="ns2:Doc_x0020_Status"/>
                <xsd:element ref="ns2:InfoSec_x0020_Classification" minOccurs="0"/>
                <xsd:element ref="ns2:ISO_x0020_Department" minOccurs="0"/>
                <xsd:element ref="ns2:Date_x0020_Became_x0020_Record" minOccurs="0"/>
                <xsd:element ref="ns3:_dlc_DocIdUrl" minOccurs="0"/>
                <xsd:element ref="ns3:_dlc_DocIdPersistId" minOccurs="0"/>
                <xsd:element ref="ns3:_dlc_DocId" minOccurs="0"/>
                <xsd:element ref="ns2:Division" minOccurs="0"/>
                <xsd:element ref="ns4:b096d808b59a41b7a526eb1052d792f3" minOccurs="0"/>
                <xsd:element ref="ns4:TaxCatchAll" minOccurs="0"/>
                <xsd:element ref="ns4:TaxCatchAllLabel" minOccurs="0"/>
                <xsd:element ref="ns4:ac6042663e6544a5b5f6c47baa21cbec" minOccurs="0"/>
                <xsd:element ref="ns4:mb7a63be961241008d728fcf8db72869" minOccurs="0"/>
                <xsd:element ref="ns1:CSMeta2010Field" minOccurs="0"/>
                <xsd:element ref="ns5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SMeta2010Field" ma:index="26" nillable="true" ma:displayName="Classification Status" ma:hidden="true" ma:internalName="CSMeta2010Field" ma:readOnly="false">
      <xsd:simpleType>
        <xsd:restriction base="dms:Unknown"/>
      </xsd:simpleType>
    </xsd:element>
    <xsd:element name="_vti_ItemDeclaredRecord" ma:index="28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29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671a59-50a7-4167-890c-836f7535b734" elementFormDefault="qualified">
    <xsd:import namespace="http://schemas.microsoft.com/office/2006/documentManagement/types"/>
    <xsd:import namespace="http://schemas.microsoft.com/office/infopath/2007/PartnerControls"/>
    <xsd:element name="Doc_x0020_Owner" ma:index="2" nillable="true" ma:displayName="Doc Owner" ma:description="" ma:list="UserInfo" ma:SharePointGroup="0" ma:internalName="Doc_x0020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_x0020_Status" ma:index="3" ma:displayName="Doc Status" ma:format="Dropdown" ma:internalName="Doc_x0020_Status" ma:readOnly="false">
      <xsd:simpleType>
        <xsd:restriction base="dms:Choice">
          <xsd:enumeration value="Draft"/>
          <xsd:enumeration value="Under Review"/>
          <xsd:enumeration value="Final"/>
        </xsd:restriction>
      </xsd:simpleType>
    </xsd:element>
    <xsd:element name="InfoSec_x0020_Classification" ma:index="4" nillable="true" ma:displayName="InfoSec Classification" ma:description="" ma:format="RadioButtons" ma:internalName="InfoSec_x0020_Classification">
      <xsd:simpleType>
        <xsd:restriction base="dms:Choice">
          <xsd:enumeration value="CAISO Public"/>
          <xsd:enumeration value="Copyright 2019 California ISO"/>
          <xsd:enumeration value="California ISO INTERNAL USE. For use by all authorized California ISO personnel. Do not release or disclose outside the California ISO."/>
          <xsd:enumeration value="California ISO CONFIDENTIAL. For use by authorized California ISO personnel only with a need to know. Do not release or disclose outside the California ISO."/>
          <xsd:enumeration value="California ISO RESTRICTED. This information is for use solely by authorized California ISO employees with a need to know and a signed confidentiality non-disclosure agreement.  Do not release, disclose or reproduce this information."/>
          <xsd:enumeration value="PCII or CEII"/>
          <xsd:enumeration value="Privileged and Confidential. (Legal Use Only)."/>
          <xsd:enumeration value="Copyright 2018 California ISO"/>
          <xsd:enumeration value="Copyright 2017 California ISO"/>
          <xsd:enumeration value="Copyright 2016 California ISO"/>
          <xsd:enumeration value="Copyright 2015 California ISO"/>
          <xsd:enumeration value="Copyright 2014 California ISO"/>
          <xsd:enumeration value="Copyright 2013 California ISO"/>
          <xsd:enumeration value="Copyright 2012 California ISO"/>
          <xsd:enumeration value="Copyright 2011 California ISO"/>
        </xsd:restriction>
      </xsd:simpleType>
    </xsd:element>
    <xsd:element name="ISO_x0020_Department" ma:index="5" nillable="true" ma:displayName="ISO Department" ma:description="" ma:format="Dropdown" ma:internalName="ISO_x0020_Department">
      <xsd:simpleType>
        <xsd:restriction base="dms:Choice">
          <xsd:enumeration value="Business Planning and Operations"/>
          <xsd:enumeration value="Business Solutions"/>
          <xsd:enumeration value="Business Solutions and Quality"/>
          <xsd:enumeration value="Campus Operations"/>
          <xsd:enumeration value="CFO &amp; Treasurer"/>
          <xsd:enumeration value="Communications &amp; Public Relations"/>
          <xsd:enumeration value="Compensation &amp; Benefits"/>
          <xsd:enumeration value="Compliance &amp; Corporate Affairs"/>
          <xsd:enumeration value="Corporate Secretary"/>
          <xsd:enumeration value="Customer Service and Stakeholder Affairs"/>
          <xsd:enumeration value="Customer Services &amp; Industrial Affairs"/>
          <xsd:enumeration value="Day-Ahead Market and Real-Time Operations Support"/>
          <xsd:enumeration value="Enterprise Model Management"/>
          <xsd:enumeration value="Executive Advisor - Operations"/>
          <xsd:enumeration value="Executive Office"/>
          <xsd:enumeration value="Federal Affairs"/>
          <xsd:enumeration value="Government Affairs"/>
          <xsd:enumeration value="Grid Assets"/>
          <xsd:enumeration value="Human Resources"/>
          <xsd:enumeration value="Human Resources Operations"/>
          <xsd:enumeration value="Information Security"/>
          <xsd:enumeration value="Infrastructure Contracts and Management"/>
          <xsd:enumeration value="Infrastructure Development"/>
          <xsd:enumeration value="Interconnection Implementation"/>
          <xsd:enumeration value="Internal Audit"/>
          <xsd:enumeration value="IT Architecture"/>
          <xsd:enumeration value="IT Enterprise Support &amp; Campus Operations"/>
          <xsd:enumeration value="IT Infrastructure Engineering &amp; Systems Operations"/>
          <xsd:enumeration value="IT Operations"/>
          <xsd:enumeration value="Learning &amp; Leadership Development"/>
          <xsd:enumeration value="Legal"/>
          <xsd:enumeration value="Market &amp; Infrastructure Compliance"/>
          <xsd:enumeration value="Market &amp; Infrastructure Policy"/>
          <xsd:enumeration value="Market Analysis &amp; Development"/>
          <xsd:enumeration value="Market Analysis and Development"/>
          <xsd:enumeration value="Market Development and Analysis"/>
          <xsd:enumeration value="Market Monitoring"/>
          <xsd:enumeration value="Market Services"/>
          <xsd:enumeration value="Market Validation and Quality Analysis"/>
          <xsd:enumeration value="Operational Readiness"/>
          <xsd:enumeration value="Operations Compliance &amp; Control"/>
          <xsd:enumeration value="Operations Engineering Services"/>
          <xsd:enumeration value="Operations Process, Procedures and Training"/>
          <xsd:enumeration value="Power Systems and Smart Grid Technology Development"/>
          <xsd:enumeration value="Power Systems Technology Development"/>
          <xsd:enumeration value="Power Systems Technology Oerations"/>
          <xsd:enumeration value="Power Systems Technology Operations"/>
          <xsd:enumeration value="Program Office"/>
          <xsd:enumeration value="QA, Architecture and Enterprise Data Mgmt"/>
          <xsd:enumeration value="Regional Affairs"/>
          <xsd:enumeration value="Regulatory Affairs"/>
          <xsd:enumeration value="Regulatory Affairs - DER"/>
          <xsd:enumeration value="Regulatory Contracts"/>
          <xsd:enumeration value="Renewable Studies"/>
          <xsd:enumeration value="Security, Architecture, Model Management &amp; Quality"/>
          <xsd:enumeration value="Short-Term Demand and Renewable Forecasting"/>
          <xsd:enumeration value="Smart Grid Technologies &amp; Strategy"/>
          <xsd:enumeration value="Sr Human Resources Manager"/>
          <xsd:enumeration value="Sr. Project Manager - Iron Point Building"/>
          <xsd:enumeration value="State Affairs"/>
          <xsd:enumeration value="State Regulatory Strategy"/>
          <xsd:enumeration value="Strategic Alliances"/>
          <xsd:enumeration value="System Operations"/>
          <xsd:enumeration value="Corporate Business Operations"/>
          <xsd:enumeration value="Corporate Compliance"/>
        </xsd:restriction>
      </xsd:simpleType>
    </xsd:element>
    <xsd:element name="Date_x0020_Became_x0020_Record" ma:index="6" nillable="true" ma:displayName="Date Became Record" ma:default="[today]" ma:description="" ma:format="DateOnly" ma:hidden="true" ma:internalName="Date_x0020_Became_x0020_Record" ma:readOnly="false">
      <xsd:simpleType>
        <xsd:restriction base="dms:DateTime"/>
      </xsd:simpleType>
    </xsd:element>
    <xsd:element name="Division" ma:index="16" nillable="true" ma:displayName="ISO Division" ma:default="Market and Infrastructure Development" ma:description="" ma:format="Dropdown" ma:internalName="Division">
      <xsd:simpleType>
        <xsd:restriction base="dms:Choice">
          <xsd:enumeration value="Executive Office"/>
          <xsd:enumeration value="Customer &amp; State Affairs"/>
          <xsd:enumeration value="General Counsel"/>
          <xsd:enumeration value="Human Resources"/>
          <xsd:enumeration value="Market and Infrastructure Development"/>
          <xsd:enumeration value="Market Monitoring"/>
          <xsd:enumeration value="Market Quality &amp; Renewable Integration"/>
          <xsd:enumeration value="Operations"/>
          <xsd:enumeration value="Policy &amp; Client Services"/>
          <xsd:enumeration value="Regional &amp; Federal Affairs"/>
          <xsd:enumeration value="Technology"/>
          <xsd:enumeration value="General Counsel &amp; Administra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7e218-8b47-4273-ba28-07719656e1ad" elementFormDefault="qualified">
    <xsd:import namespace="http://schemas.microsoft.com/office/2006/documentManagement/types"/>
    <xsd:import namespace="http://schemas.microsoft.com/office/infopath/2007/PartnerControls"/>
    <xsd:element name="_dlc_DocIdUrl" ma:index="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4aaae-efe8-4b36-9ab4-486f04499e09" elementFormDefault="qualified">
    <xsd:import namespace="http://schemas.microsoft.com/office/2006/documentManagement/types"/>
    <xsd:import namespace="http://schemas.microsoft.com/office/infopath/2007/PartnerControls"/>
    <xsd:element name="b096d808b59a41b7a526eb1052d792f3" ma:index="18" nillable="true" ma:taxonomy="true" ma:internalName="b096d808b59a41b7a526eb1052d792f3" ma:taxonomyFieldName="AutoClassRecordSeries" ma:displayName="Automatically Updated Record Series" ma:readOnly="false" ma:default="" ma:fieldId="{b096d808-b59a-41b7-a526-eb1052d792f3}" ma:sspId="2e7ee6ce-ef65-4ea8-ac93-b3dccb6c50ab" ma:termSetId="7d168031-9c36-4bb0-a326-5d21d4010fe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9" nillable="true" ma:displayName="Taxonomy Catch All Column" ma:hidden="true" ma:list="{379d5730-78e4-4cbb-96dd-e465d29e98e0}" ma:internalName="TaxCatchAll" ma:showField="CatchAllData" ma:web="e6671a59-50a7-4167-890c-836f7535b7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Taxonomy Catch All Column1" ma:hidden="true" ma:list="{379d5730-78e4-4cbb-96dd-e465d29e98e0}" ma:internalName="TaxCatchAllLabel" ma:readOnly="true" ma:showField="CatchAllDataLabel" ma:web="e6671a59-50a7-4167-890c-836f7535b7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6042663e6544a5b5f6c47baa21cbec" ma:index="22" nillable="true" ma:taxonomy="true" ma:internalName="ac6042663e6544a5b5f6c47baa21cbec" ma:taxonomyFieldName="AutoClassDocumentType" ma:displayName="Automatically Updated Document Type" ma:readOnly="false" ma:default="" ma:fieldId="{ac604266-3e65-44a5-b5f6-c47baa21cbec}" ma:sspId="2e7ee6ce-ef65-4ea8-ac93-b3dccb6c50ab" ma:termSetId="0970d2fb-dc85-4fb5-b352-cf8dd925641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7a63be961241008d728fcf8db72869" ma:index="24" nillable="true" ma:taxonomy="true" ma:internalName="mb7a63be961241008d728fcf8db72869" ma:taxonomyFieldName="AutoClassTopic" ma:displayName="Automatically Updated Topic" ma:readOnly="false" ma:default="" ma:fieldId="{6b7a63be-9612-4100-8d72-8fcf8db72869}" ma:taxonomyMulti="true" ma:sspId="2e7ee6ce-ef65-4ea8-ac93-b3dccb6c50ab" ma:termSetId="8b5665c4-6659-459b-90b1-69777ba5afa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0CC133-FCF3-4268-93EA-085F47F2076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schemas.microsoft.com/sharepoint/v4"/>
    <ds:schemaRef ds:uri="http://purl.org/dc/terms/"/>
    <ds:schemaRef ds:uri="2e64aaae-efe8-4b36-9ab4-486f04499e09"/>
    <ds:schemaRef ds:uri="dcc7e218-8b47-4273-ba28-07719656e1ad"/>
    <ds:schemaRef ds:uri="http://schemas.microsoft.com/office/2006/documentManagement/types"/>
    <ds:schemaRef ds:uri="e6671a59-50a7-4167-890c-836f7535b73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6C4C1C1-EE7B-44C8-A290-9D4667CC1C81}"/>
</file>

<file path=customXml/itemProps3.xml><?xml version="1.0" encoding="utf-8"?>
<ds:datastoreItem xmlns:ds="http://schemas.openxmlformats.org/officeDocument/2006/customXml" ds:itemID="{01BC310E-79CC-49E8-A0A0-47AC3C486F2B}"/>
</file>

<file path=customXml/itemProps4.xml><?xml version="1.0" encoding="utf-8"?>
<ds:datastoreItem xmlns:ds="http://schemas.openxmlformats.org/officeDocument/2006/customXml" ds:itemID="{DA64554C-8116-4926-BB35-E0B7325921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6671a59-50a7-4167-890c-836f7535b734"/>
    <ds:schemaRef ds:uri="dcc7e218-8b47-4273-ba28-07719656e1ad"/>
    <ds:schemaRef ds:uri="2e64aaae-efe8-4b36-9ab4-486f04499e09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>California 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Tretheway, Donald</dc:creator>
  <cp:lastModifiedBy>Osborne, Kristina</cp:lastModifiedBy>
  <dcterms:created xsi:type="dcterms:W3CDTF">2019-11-08T00:12:39Z</dcterms:created>
  <dcterms:modified xsi:type="dcterms:W3CDTF">2020-02-03T21:47:12Z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ClassRecordSeries">
    <vt:lpwstr/>
  </property>
  <property fmtid="{D5CDD505-2E9C-101B-9397-08002B2CF9AE}" pid="3" name="ContentTypeId">
    <vt:lpwstr>0x0101003C4558D17C5424438ED9E058A452A00D</vt:lpwstr>
  </property>
  <property fmtid="{D5CDD505-2E9C-101B-9397-08002B2CF9AE}" pid="4" name="AutoClassTopic">
    <vt:lpwstr>87;#Initiative|2c9636ba-7308-46e4-97a5-c1211e9ae52f</vt:lpwstr>
  </property>
  <property fmtid="{D5CDD505-2E9C-101B-9397-08002B2CF9AE}" pid="5" name="AutoClassDocumentType">
    <vt:lpwstr/>
  </property>
  <property fmtid="{D5CDD505-2E9C-101B-9397-08002B2CF9AE}" pid="6" name="_dlc_DocIdItemGuid">
    <vt:lpwstr>96572ca2-4831-4df8-af33-f5c743d19177</vt:lpwstr>
  </property>
  <property fmtid="{D5CDD505-2E9C-101B-9397-08002B2CF9AE}" pid="7" name="RLPreviousUrl">
    <vt:lpwstr>/sites/MID/MIP/MDRP/Records/Initiatives/Day Ahead Market Enhancements/Papers/Straw Proposal/VER use of Virtuals.xlsx</vt:lpwstr>
  </property>
</Properties>
</file>