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658"/>
  </bookViews>
  <sheets>
    <sheet name="Cost Details" sheetId="1" r:id="rId1"/>
    <sheet name="BulkTrans Factors &amp; Assumptions" sheetId="5" r:id="rId2"/>
    <sheet name="Escalation Rates &amp; Factors" sheetId="4" r:id="rId3"/>
  </sheets>
  <definedNames>
    <definedName name="_xlnm.Print_Area" localSheetId="0">'Cost Details'!$A$1:$L$135</definedName>
    <definedName name="_xlnm.Print_Titles" localSheetId="0">'Cost Details'!$1:$4</definedName>
  </definedNames>
  <calcPr calcId="162913"/>
</workbook>
</file>

<file path=xl/calcChain.xml><?xml version="1.0" encoding="utf-8"?>
<calcChain xmlns="http://schemas.openxmlformats.org/spreadsheetml/2006/main">
  <c r="J92" i="1" l="1"/>
  <c r="J91" i="1"/>
  <c r="J90" i="1"/>
  <c r="J89" i="1"/>
  <c r="J88" i="1"/>
  <c r="J87" i="1"/>
  <c r="L18" i="4" l="1"/>
  <c r="C19" i="4" l="1"/>
  <c r="D19" i="4" l="1"/>
  <c r="E19" i="4" s="1"/>
  <c r="F19" i="4" l="1"/>
  <c r="G19" i="4" s="1"/>
  <c r="H19" i="4" s="1"/>
  <c r="I19" i="4" s="1"/>
  <c r="J19" i="4" s="1"/>
  <c r="K19" i="4" s="1"/>
  <c r="L19" i="4" s="1"/>
</calcChain>
</file>

<file path=xl/sharedStrings.xml><?xml version="1.0" encoding="utf-8"?>
<sst xmlns="http://schemas.openxmlformats.org/spreadsheetml/2006/main" count="351" uniqueCount="182">
  <si>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</si>
  <si>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</si>
  <si>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</si>
  <si>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</si>
  <si>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</si>
  <si>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</si>
  <si>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</si>
  <si>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</si>
  <si>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</si>
  <si>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</si>
  <si>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</si>
  <si>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</si>
  <si>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</si>
  <si>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</si>
  <si>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</si>
  <si>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</si>
  <si>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</si>
  <si>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</si>
  <si>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</si>
  <si>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</si>
  <si>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Additional set of bushing current transformers (3) at existing CBs</t>
  </si>
  <si>
    <t xml:space="preserve">Line Positions to terminate gen-ties and Transformer Bank positions </t>
  </si>
  <si>
    <t>Shunt Capacitors</t>
  </si>
  <si>
    <t>Miscellaneous Equipment (see comments)</t>
  </si>
  <si>
    <t>Line protection relays (other end of line)</t>
  </si>
  <si>
    <t>New SPS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</si>
  <si>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</si>
  <si>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</si>
  <si>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</si>
  <si>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</si>
  <si>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</si>
  <si>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</si>
  <si>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</si>
  <si>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</si>
  <si>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</si>
  <si>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</si>
  <si>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</si>
  <si>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</si>
  <si>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</si>
  <si>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</si>
  <si>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</si>
  <si>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</si>
  <si>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</si>
  <si>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</si>
  <si>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</si>
  <si>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</si>
  <si>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</si>
  <si>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</si>
  <si>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</si>
  <si>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</si>
  <si>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</si>
  <si>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</si>
  <si>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</si>
  <si>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</si>
  <si>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</si>
  <si>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</si>
  <si>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</si>
  <si>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</si>
  <si>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</si>
  <si>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</si>
  <si>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</si>
  <si>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</si>
  <si>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</si>
  <si>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</si>
  <si>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</si>
  <si>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</si>
  <si>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</si>
  <si>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</si>
  <si>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</si>
  <si>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</si>
  <si>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</si>
  <si>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</si>
  <si>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</si>
  <si>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</si>
  <si>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</si>
  <si>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</si>
  <si>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</si>
  <si>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</si>
  <si>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</si>
  <si>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</si>
  <si>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</si>
  <si>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</si>
  <si>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</si>
  <si>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</si>
  <si>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</si>
  <si>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</si>
  <si>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</si>
  <si>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</si>
  <si>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</si>
  <si>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</si>
  <si>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</si>
  <si>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</si>
  <si>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</si>
  <si>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</si>
  <si>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</si>
  <si>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</si>
  <si>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</si>
  <si>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</si>
  <si>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</si>
  <si>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</si>
  <si>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</si>
  <si>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</si>
  <si>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</si>
  <si>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</si>
  <si>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</si>
  <si>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</si>
  <si>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</si>
  <si>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</si>
  <si>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</si>
  <si>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</si>
  <si>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</si>
  <si>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</si>
  <si>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</si>
  <si>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</si>
  <si>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</si>
  <si>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</si>
  <si>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</si>
  <si>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</si>
  <si>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</si>
  <si>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</si>
  <si>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</si>
  <si>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</si>
  <si>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</si>
  <si>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</si>
  <si>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</si>
  <si>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</si>
  <si>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</si>
  <si>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</si>
  <si>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</si>
  <si>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</si>
  <si>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</si>
  <si>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</si>
  <si>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</si>
  <si>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</si>
  <si>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</si>
  <si>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</si>
  <si>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</si>
  <si>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</si>
  <si>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</si>
  <si>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</si>
  <si>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</si>
  <si>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</si>
  <si>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</si>
  <si>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</si>
  <si>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</si>
  <si>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138 kV</t>
  </si>
  <si>
    <t>500 kV</t>
  </si>
  <si>
    <t>500/230 kV 4-1 phase</t>
  </si>
  <si>
    <t>Double Circuit, Strung on both sides, Lattice Tower</t>
  </si>
  <si>
    <t>Single Circuit, Lattice Tower</t>
  </si>
  <si>
    <t>Circuit Breakers</t>
  </si>
  <si>
    <t>N/A</t>
  </si>
  <si>
    <t>Lump Sum</t>
  </si>
  <si>
    <t>Double Circuit Capable, Strung on one side, Tubular Steel Pole</t>
  </si>
  <si>
    <t>Double Circuit Capable, Strung on one side, Lattice Tower</t>
  </si>
  <si>
    <t xml:space="preserve">Assumes no environmental, permitting or ROW acquisition.  </t>
  </si>
  <si>
    <t xml:space="preserve">Notes/Comments: DesertLink does not currently have 138 kV nor 230 kV facilities on their system. These connections will be estimated on an as-needed basis.
</t>
  </si>
  <si>
    <t>Total</t>
  </si>
  <si>
    <t>500/230 kV 1-3 phase</t>
  </si>
  <si>
    <t xml:space="preserve">Assumes 600MVA XFMR. </t>
  </si>
  <si>
    <t>All Costs are $x1000</t>
  </si>
  <si>
    <t>Assumes 100MVAR 3-Phase. Cost does not include any Circuit Breaker positions</t>
  </si>
  <si>
    <t xml:space="preserve">
FO cost is included in New T/L below</t>
  </si>
  <si>
    <t xml:space="preserve">This equipment is included in lump sum substation cost above. Individual equipment costs will be estimated on an as needed basis. </t>
  </si>
  <si>
    <t>Assumes 4000A Rating</t>
  </si>
  <si>
    <t xml:space="preserve">Assumes no structure upgrades are required. Assumes removal of existing conductor and installation of new conductor. </t>
  </si>
  <si>
    <t xml:space="preserve">Lump sum line and substation costs above include engineering, general facilities, control buildings, overheads, and taxes. Land Costs and Permitting will very widely - estimates will be provided as lump sum. Additional costs will be estimated on an as needed basis. </t>
  </si>
  <si>
    <t>Costs will very widely - estimates will be provided as lump sum as needed.</t>
  </si>
  <si>
    <t>Assumes in-kind equipment replacement. 4000A Rating</t>
  </si>
  <si>
    <t>Shunt Reactor assumes 100MVAR 3-Phase. Cost does not include any Circuit Breaker positions. Other devices vary greatly depending on size and location. If required estimate would be provided lump-sum.</t>
  </si>
  <si>
    <t xml:space="preserve">Cost includes all site prep and protection and control equipment. Land cost and permitting are not included and will be estimated on a case by case basis. </t>
  </si>
  <si>
    <t>Bulk Transmission (500 kV) Factors for use in developing cost estimates in Phase I Generator Interconnection Studies</t>
  </si>
  <si>
    <t>2022-2031</t>
  </si>
  <si>
    <t>3 Year average escalation rate (2029-2031)</t>
  </si>
  <si>
    <t>DSL cost estimating is done in 2022 constant dollars and then escalated over the years during which the project will be</t>
  </si>
  <si>
    <t>constructed, arriving at project costs in 2022 Constant Dollars Escalated to OD Year.</t>
  </si>
  <si>
    <t>Project Cost in 2022 Constant Dollars represents the cost of the Project if all costs were paid for in 2022.</t>
  </si>
  <si>
    <r>
      <t>Escalation Rates are from IHS Global Insight's 3rd Quarter 2021 Power Planner (released October 2021) electric utility construction cost forecast for "</t>
    </r>
    <r>
      <rPr>
        <b/>
        <u/>
        <sz val="10"/>
        <color indexed="8"/>
        <rFont val="Times New Roman"/>
        <family val="1"/>
      </rPr>
      <t>Total Transmission Plant, Pacific Region--JUEPT@PCF"</t>
    </r>
    <r>
      <rPr>
        <sz val="10"/>
        <color indexed="8"/>
        <rFont val="Times New Roman"/>
        <family val="1"/>
        <charset val="204"/>
      </rPr>
      <t>.</t>
    </r>
  </si>
  <si>
    <t>As of January 2022</t>
  </si>
  <si>
    <r>
      <t xml:space="preserve">Revised as of:  </t>
    </r>
    <r>
      <rPr>
        <b/>
        <sz val="12"/>
        <color rgb="FFFF0000"/>
        <rFont val="Arial"/>
        <family val="2"/>
      </rPr>
      <t>January 2022</t>
    </r>
  </si>
  <si>
    <t>Proposed Escalation Rate - Effective 1/1/2022</t>
  </si>
  <si>
    <t>2022 DesertLink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</si>
</sst>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
      <b/>
      <sz val="12"/>
      <color rgb="FFFF0000"/>
      <name val="Arial"/>
      <family val="2"/>
    </font>
    <font>
      <sz val="10"/>
      <color indexed="8"/>
      <name val="Times New Roman"/>
      <family val="1"/>
      <charset val="204"/>
    </font>
    <font>
      <b/>
      <u/>
      <sz val="10"/>
      <color indexed="8"/>
      <name val="Times New Roman"/>
      <family val="1"/>
    </font>
    <font>
      <sz val="10"/>
      <color theme="1"/>
      <name val="Arial"/>
      <family val="2"/>
    </font>
    <font>
      <b/>
      <sz val="11"/>
      <name val="Arial"/>
      <family val="2"/>
    </font>
    <font>
      <b/>
      <sz val="14"/>
      <name val="Arial"/>
      <family val="2"/>
    </font>
    <font>
      <sz val="14"/>
      <name val="Arial"/>
      <family val="2"/>
    </font>
    <font>
      <b/>
      <strike/>
      <sz val="10"/>
      <name val="Arial"/>
      <family val="2"/>
    </font>
    <font>
      <b/>
      <sz val="12"/>
      <color indexed="8"/>
      <name val="Times New Roman"/>
      <family val="1"/>
    </font>
  </fonts>
  <fills count="13">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3DE33D"/>
        <bgColor indexed="64"/>
      </patternFill>
    </fill>
    <fill>
      <patternFill patternType="solid">
        <fgColor theme="6" tint="0.59999389629810485"/>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1">
    <xf numFmtId="0" fontId="0"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0" fontId="4" fillId="0" borderId="0"/>
    <xf numFmtId="0" fontId="7"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1" fillId="8" borderId="24" applyNumberFormat="0">
      <alignment readingOrder="1"/>
      <protection locked="0"/>
    </xf>
    <xf numFmtId="0" fontId="21" fillId="8" borderId="24" applyNumberFormat="0">
      <alignment readingOrder="1"/>
      <protection locked="0"/>
    </xf>
    <xf numFmtId="0" fontId="22" fillId="9" borderId="24" applyNumberFormat="0">
      <alignment readingOrder="1"/>
      <protection locked="0"/>
    </xf>
    <xf numFmtId="0" fontId="22" fillId="6" borderId="24" applyNumberFormat="0">
      <alignment horizontal="center" readingOrder="1"/>
      <protection locked="0"/>
    </xf>
    <xf numFmtId="168" fontId="22" fillId="6" borderId="24">
      <alignment readingOrder="1"/>
      <protection locked="0"/>
    </xf>
    <xf numFmtId="0" fontId="23" fillId="0" borderId="24" applyNumberFormat="0">
      <alignment readingOrder="1"/>
      <protection locked="0"/>
    </xf>
    <xf numFmtId="0" fontId="2" fillId="0" borderId="0"/>
    <xf numFmtId="9" fontId="2" fillId="0" borderId="0" applyFont="0" applyFill="0" applyBorder="0" applyAlignment="0" applyProtection="0"/>
    <xf numFmtId="0" fontId="25" fillId="8" borderId="24" applyNumberFormat="0">
      <alignment readingOrder="1"/>
      <protection locked="0"/>
    </xf>
    <xf numFmtId="0" fontId="25" fillId="8" borderId="24" applyNumberFormat="0">
      <alignment readingOrder="1"/>
      <protection locked="0"/>
    </xf>
    <xf numFmtId="0" fontId="26" fillId="9" borderId="24" applyNumberFormat="0">
      <alignment readingOrder="1"/>
      <protection locked="0"/>
    </xf>
    <xf numFmtId="0" fontId="26" fillId="6" borderId="24" applyNumberFormat="0">
      <alignment horizontal="center" readingOrder="1"/>
      <protection locked="0"/>
    </xf>
    <xf numFmtId="168" fontId="26" fillId="6" borderId="24">
      <alignment readingOrder="1"/>
      <protection locked="0"/>
    </xf>
    <xf numFmtId="0" fontId="30" fillId="0" borderId="0"/>
    <xf numFmtId="43" fontId="3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0" fontId="0" fillId="0" borderId="0" xfId="0" applyBorder="1"/>
    <xf numFmtId="0" fontId="0" fillId="0" borderId="1" xfId="0" applyBorder="1"/>
    <xf numFmtId="0" fontId="5" fillId="0" borderId="0" xfId="0" applyFont="1" applyFill="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top"/>
    </xf>
    <xf numFmtId="0" fontId="7" fillId="0" borderId="1"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8" xfId="0" applyFont="1" applyFill="1" applyBorder="1" applyAlignment="1">
      <alignment vertical="top" wrapText="1"/>
    </xf>
    <xf numFmtId="0" fontId="7" fillId="0" borderId="0" xfId="6" applyAlignment="1">
      <alignment vertical="center"/>
    </xf>
    <xf numFmtId="0" fontId="5" fillId="0" borderId="0" xfId="6" applyFont="1" applyAlignment="1">
      <alignment vertical="center"/>
    </xf>
    <xf numFmtId="0" fontId="5" fillId="0" borderId="0" xfId="6" applyFont="1" applyFill="1" applyBorder="1"/>
    <xf numFmtId="0" fontId="0" fillId="0" borderId="0" xfId="0" applyFill="1" applyBorder="1"/>
    <xf numFmtId="0" fontId="9" fillId="0" borderId="0" xfId="5" applyFont="1"/>
    <xf numFmtId="0" fontId="10" fillId="0" borderId="0" xfId="5" applyFont="1" applyAlignment="1">
      <alignment vertical="top" wrapText="1"/>
    </xf>
    <xf numFmtId="0" fontId="4" fillId="0" borderId="0" xfId="5"/>
    <xf numFmtId="0" fontId="4" fillId="0" borderId="0" xfId="5" applyFont="1" applyAlignment="1">
      <alignment vertical="top" wrapText="1"/>
    </xf>
    <xf numFmtId="166" fontId="4" fillId="0" borderId="0" xfId="5" applyNumberFormat="1"/>
    <xf numFmtId="0" fontId="4" fillId="0" borderId="0" xfId="5" applyAlignment="1">
      <alignment vertical="center"/>
    </xf>
    <xf numFmtId="0" fontId="4" fillId="0" borderId="0" xfId="5" applyAlignment="1"/>
    <xf numFmtId="10" fontId="4" fillId="0" borderId="0" xfId="5" applyNumberFormat="1"/>
    <xf numFmtId="0" fontId="5" fillId="0" borderId="0" xfId="5" applyFont="1"/>
    <xf numFmtId="0" fontId="8" fillId="0" borderId="0" xfId="5" applyFont="1"/>
    <xf numFmtId="0" fontId="13"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4" fillId="0" borderId="0" xfId="5" applyNumberFormat="1"/>
    <xf numFmtId="0" fontId="4"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4" fillId="0" borderId="0" xfId="5" quotePrefix="1"/>
    <xf numFmtId="0" fontId="16" fillId="0" borderId="0" xfId="5" applyFont="1"/>
    <xf numFmtId="0" fontId="18" fillId="0" borderId="0" xfId="5" applyFont="1"/>
    <xf numFmtId="9" fontId="4" fillId="0" borderId="0" xfId="5" applyNumberFormat="1" applyBorder="1" applyAlignment="1">
      <alignment horizontal="center"/>
    </xf>
    <xf numFmtId="0" fontId="4" fillId="0" borderId="0" xfId="5" applyBorder="1"/>
    <xf numFmtId="0" fontId="4" fillId="0" borderId="0" xfId="5" applyBorder="1" applyAlignment="1">
      <alignment horizontal="left" vertical="top" wrapText="1"/>
    </xf>
    <xf numFmtId="0" fontId="5"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5" fillId="0" borderId="0" xfId="0" applyFont="1" applyAlignment="1">
      <alignment horizontal="center"/>
    </xf>
    <xf numFmtId="167" fontId="0" fillId="0" borderId="0" xfId="0" applyNumberFormat="1" applyAlignment="1">
      <alignment horizontal="center"/>
    </xf>
    <xf numFmtId="0" fontId="4"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0" fillId="0" borderId="1" xfId="0" applyFill="1" applyBorder="1" applyAlignment="1">
      <alignment vertical="top"/>
    </xf>
    <xf numFmtId="0" fontId="20" fillId="0" borderId="19" xfId="0" applyFont="1" applyBorder="1"/>
    <xf numFmtId="0" fontId="20" fillId="7" borderId="20" xfId="0" applyFont="1" applyFill="1" applyBorder="1"/>
    <xf numFmtId="0" fontId="20" fillId="0" borderId="20" xfId="0" applyFont="1" applyBorder="1"/>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0" borderId="0" xfId="6" applyFont="1" applyAlignment="1">
      <alignment vertical="center"/>
    </xf>
    <xf numFmtId="0" fontId="1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4" fillId="0" borderId="0" xfId="0" applyFont="1"/>
    <xf numFmtId="165" fontId="0" fillId="10" borderId="2" xfId="1" applyNumberFormat="1" applyFont="1" applyFill="1" applyBorder="1" applyAlignment="1">
      <alignment vertical="center"/>
    </xf>
    <xf numFmtId="0" fontId="4" fillId="0" borderId="0" xfId="0" applyFont="1" applyAlignment="1">
      <alignment wrapText="1"/>
    </xf>
    <xf numFmtId="0" fontId="0" fillId="0" borderId="0" xfId="0" applyAlignment="1">
      <alignment wrapText="1"/>
    </xf>
    <xf numFmtId="0" fontId="4" fillId="0" borderId="1" xfId="0" applyFont="1" applyBorder="1"/>
    <xf numFmtId="4" fontId="0" fillId="0" borderId="0" xfId="0" applyNumberFormat="1"/>
    <xf numFmtId="0" fontId="8" fillId="11" borderId="3" xfId="0" applyFont="1" applyFill="1" applyBorder="1" applyAlignment="1">
      <alignment vertical="center" wrapText="1"/>
    </xf>
    <xf numFmtId="0" fontId="8" fillId="11" borderId="4" xfId="0" applyFont="1" applyFill="1" applyBorder="1"/>
    <xf numFmtId="0" fontId="5" fillId="11" borderId="3" xfId="0" applyFont="1" applyFill="1" applyBorder="1"/>
    <xf numFmtId="0" fontId="0" fillId="11" borderId="4" xfId="0" applyFill="1" applyBorder="1"/>
    <xf numFmtId="0" fontId="0" fillId="11" borderId="5" xfId="0" applyFill="1" applyBorder="1"/>
    <xf numFmtId="0" fontId="8" fillId="11" borderId="2" xfId="0" applyFont="1" applyFill="1" applyBorder="1" applyAlignment="1">
      <alignment vertical="center" textRotation="45"/>
    </xf>
    <xf numFmtId="0" fontId="8" fillId="11" borderId="5" xfId="0" applyFont="1" applyFill="1" applyBorder="1" applyAlignment="1">
      <alignment textRotation="45" wrapText="1"/>
    </xf>
    <xf numFmtId="0" fontId="8" fillId="11" borderId="6" xfId="0" applyFont="1" applyFill="1" applyBorder="1" applyAlignment="1">
      <alignment vertical="center" textRotation="45"/>
    </xf>
    <xf numFmtId="0" fontId="5" fillId="11" borderId="6" xfId="0" applyFont="1" applyFill="1" applyBorder="1"/>
    <xf numFmtId="0" fontId="8" fillId="11" borderId="2" xfId="0" applyFont="1" applyFill="1" applyBorder="1" applyAlignment="1">
      <alignment horizontal="center" vertical="center"/>
    </xf>
    <xf numFmtId="0" fontId="8" fillId="0" borderId="0" xfId="0" applyFont="1" applyFill="1" applyBorder="1" applyAlignment="1">
      <alignment textRotation="45" wrapText="1"/>
    </xf>
    <xf numFmtId="0" fontId="5" fillId="11" borderId="0" xfId="0" applyFont="1" applyFill="1" applyBorder="1" applyAlignment="1">
      <alignment vertical="center"/>
    </xf>
    <xf numFmtId="0" fontId="0" fillId="11" borderId="0" xfId="0" applyFill="1" applyBorder="1" applyAlignment="1">
      <alignment vertical="center"/>
    </xf>
    <xf numFmtId="0" fontId="5" fillId="0" borderId="0" xfId="0" applyFont="1" applyAlignment="1">
      <alignment horizontal="center" vertical="center"/>
    </xf>
    <xf numFmtId="165" fontId="5" fillId="11" borderId="2"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6" fontId="5" fillId="0" borderId="0" xfId="0" quotePrefix="1" applyNumberFormat="1" applyFont="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34" fillId="0" borderId="0" xfId="0" applyFont="1" applyAlignment="1">
      <alignment horizontal="center" vertical="center"/>
    </xf>
    <xf numFmtId="0" fontId="4" fillId="0" borderId="2" xfId="0" applyFont="1" applyFill="1" applyBorder="1" applyAlignment="1">
      <alignment vertical="top" wrapText="1"/>
    </xf>
    <xf numFmtId="0" fontId="7" fillId="0" borderId="0" xfId="0" applyFont="1" applyFill="1" applyAlignment="1">
      <alignment vertical="top"/>
    </xf>
    <xf numFmtId="0" fontId="24" fillId="0" borderId="0" xfId="0" applyFont="1" applyFill="1" applyAlignment="1">
      <alignment vertical="top"/>
    </xf>
    <xf numFmtId="0" fontId="0" fillId="0" borderId="0" xfId="0" applyFill="1" applyBorder="1" applyAlignment="1">
      <alignment vertical="top" wrapText="1"/>
    </xf>
    <xf numFmtId="164" fontId="0" fillId="0" borderId="0" xfId="1" applyNumberFormat="1" applyFont="1" applyFill="1" applyAlignment="1">
      <alignment horizontal="right" vertical="top"/>
    </xf>
    <xf numFmtId="0" fontId="7" fillId="0" borderId="0" xfId="0" applyFont="1" applyFill="1" applyAlignment="1">
      <alignment vertical="top" wrapText="1"/>
    </xf>
    <xf numFmtId="0" fontId="0" fillId="0" borderId="0" xfId="0" applyAlignment="1">
      <alignment vertical="center"/>
    </xf>
    <xf numFmtId="0" fontId="20" fillId="0" borderId="21" xfId="0" applyFont="1" applyBorder="1" applyAlignment="1">
      <alignment horizontal="center" vertical="center" wrapText="1"/>
    </xf>
    <xf numFmtId="10" fontId="20" fillId="7" borderId="6" xfId="18" applyNumberFormat="1" applyFont="1" applyFill="1" applyBorder="1" applyAlignment="1">
      <alignment horizontal="center" vertical="center"/>
    </xf>
    <xf numFmtId="10" fontId="20" fillId="7" borderId="28" xfId="18" applyNumberFormat="1" applyFont="1" applyFill="1" applyBorder="1" applyAlignment="1">
      <alignment horizontal="center" vertical="center"/>
    </xf>
    <xf numFmtId="0" fontId="20" fillId="0" borderId="22" xfId="0" applyFont="1" applyBorder="1" applyAlignment="1">
      <alignment horizontal="center" vertical="center" wrapText="1"/>
    </xf>
    <xf numFmtId="166" fontId="20" fillId="0" borderId="18" xfId="0" applyNumberFormat="1" applyFont="1" applyBorder="1" applyAlignment="1">
      <alignment horizontal="center" vertical="center"/>
    </xf>
    <xf numFmtId="166" fontId="20" fillId="0" borderId="23" xfId="0" applyNumberFormat="1" applyFont="1" applyBorder="1" applyAlignment="1">
      <alignment horizontal="center" vertical="center"/>
    </xf>
    <xf numFmtId="0" fontId="4" fillId="0" borderId="2" xfId="5" applyBorder="1" applyAlignment="1">
      <alignment horizontal="center"/>
    </xf>
    <xf numFmtId="0" fontId="20" fillId="0" borderId="0" xfId="0" applyFont="1" applyBorder="1" applyAlignment="1">
      <alignment horizontal="center" vertical="center" wrapText="1"/>
    </xf>
    <xf numFmtId="166" fontId="20" fillId="0" borderId="0" xfId="0" applyNumberFormat="1" applyFont="1" applyBorder="1" applyAlignment="1">
      <alignment horizontal="center" vertical="center"/>
    </xf>
    <xf numFmtId="0" fontId="4" fillId="0" borderId="2" xfId="5" applyBorder="1" applyAlignment="1">
      <alignment horizontal="center" vertical="top"/>
    </xf>
    <xf numFmtId="0" fontId="11" fillId="0" borderId="0" xfId="5" applyFont="1" applyFill="1" applyBorder="1" applyAlignment="1">
      <alignment horizontal="left" vertical="top"/>
    </xf>
    <xf numFmtId="0" fontId="12" fillId="0" borderId="0" xfId="5" applyFont="1" applyFill="1" applyBorder="1" applyAlignment="1">
      <alignment horizontal="left" vertical="top"/>
    </xf>
    <xf numFmtId="0" fontId="9" fillId="0" borderId="0" xfId="5" applyFont="1" applyFill="1"/>
    <xf numFmtId="0" fontId="4" fillId="0" borderId="0" xfId="5" applyFont="1" applyFill="1" applyAlignment="1">
      <alignment vertical="top" wrapText="1"/>
    </xf>
    <xf numFmtId="0" fontId="12" fillId="0" borderId="0" xfId="5" applyFont="1" applyFill="1" applyAlignment="1">
      <alignment horizontal="left" vertical="top"/>
    </xf>
    <xf numFmtId="0" fontId="11" fillId="0" borderId="0" xfId="5" applyFont="1" applyFill="1" applyAlignment="1">
      <alignment horizontal="left" vertical="top"/>
    </xf>
    <xf numFmtId="0" fontId="0" fillId="0" borderId="0" xfId="0" applyAlignment="1">
      <alignment vertical="center"/>
    </xf>
    <xf numFmtId="0" fontId="0" fillId="0" borderId="0" xfId="0" applyBorder="1" applyAlignment="1">
      <alignment horizontal="center"/>
    </xf>
    <xf numFmtId="0" fontId="7" fillId="0" borderId="0" xfId="0" applyFont="1" applyBorder="1"/>
    <xf numFmtId="1" fontId="0" fillId="0" borderId="0" xfId="0" applyNumberFormat="1" applyBorder="1"/>
    <xf numFmtId="0" fontId="4" fillId="0" borderId="0" xfId="0" applyFont="1" applyBorder="1"/>
    <xf numFmtId="1" fontId="0" fillId="0" borderId="0" xfId="0" applyNumberFormat="1" applyBorder="1" applyAlignment="1">
      <alignment horizontal="center"/>
    </xf>
    <xf numFmtId="4" fontId="0" fillId="0" borderId="0" xfId="0" applyNumberFormat="1" applyBorder="1" applyAlignment="1">
      <alignment horizontal="center"/>
    </xf>
    <xf numFmtId="4" fontId="0" fillId="0" borderId="0" xfId="0" applyNumberFormat="1" applyBorder="1"/>
    <xf numFmtId="0" fontId="4" fillId="0" borderId="0" xfId="0" applyFont="1" applyBorder="1" applyAlignment="1">
      <alignment horizontal="center"/>
    </xf>
    <xf numFmtId="0" fontId="5" fillId="0" borderId="0" xfId="0" applyFont="1" applyBorder="1" applyAlignment="1">
      <alignment vertical="center"/>
    </xf>
    <xf numFmtId="0" fontId="0" fillId="0" borderId="0" xfId="0" applyBorder="1" applyAlignment="1">
      <alignment horizontal="left"/>
    </xf>
    <xf numFmtId="0" fontId="4" fillId="0" borderId="0" xfId="0" applyFont="1" applyFill="1" applyBorder="1" applyAlignment="1">
      <alignment vertical="top"/>
    </xf>
    <xf numFmtId="0" fontId="4" fillId="0" borderId="0" xfId="0" applyFont="1" applyFill="1" applyBorder="1"/>
    <xf numFmtId="165" fontId="0" fillId="10" borderId="0" xfId="1" applyNumberFormat="1" applyFont="1" applyFill="1" applyBorder="1" applyAlignment="1">
      <alignment vertical="center"/>
    </xf>
    <xf numFmtId="165" fontId="5" fillId="11" borderId="2" xfId="1" applyNumberFormat="1" applyFont="1" applyFill="1" applyBorder="1" applyAlignment="1">
      <alignment horizontal="right" vertical="center"/>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0" fillId="0" borderId="16" xfId="0" applyFill="1" applyBorder="1" applyAlignment="1">
      <alignment vertical="top" wrapText="1"/>
    </xf>
    <xf numFmtId="0" fontId="5" fillId="12" borderId="2" xfId="0" applyFont="1" applyFill="1" applyBorder="1" applyAlignment="1">
      <alignment vertical="top" wrapText="1"/>
    </xf>
    <xf numFmtId="0" fontId="19" fillId="12" borderId="2" xfId="0" applyFont="1" applyFill="1" applyBorder="1" applyAlignment="1">
      <alignment vertical="top" wrapText="1"/>
    </xf>
    <xf numFmtId="0" fontId="4" fillId="12" borderId="7" xfId="0" applyFont="1" applyFill="1" applyBorder="1" applyAlignment="1">
      <alignment vertical="top" wrapText="1"/>
    </xf>
    <xf numFmtId="0" fontId="4" fillId="12" borderId="6" xfId="0" applyFont="1" applyFill="1" applyBorder="1" applyAlignment="1">
      <alignment vertical="top" wrapText="1"/>
    </xf>
    <xf numFmtId="0" fontId="4" fillId="12" borderId="14" xfId="0" applyFont="1" applyFill="1" applyBorder="1" applyAlignment="1">
      <alignment vertical="top"/>
    </xf>
    <xf numFmtId="0" fontId="7" fillId="12" borderId="7" xfId="0" applyFont="1" applyFill="1" applyBorder="1" applyAlignment="1">
      <alignment vertical="top"/>
    </xf>
    <xf numFmtId="0" fontId="4" fillId="12" borderId="6" xfId="0" applyFont="1" applyFill="1" applyBorder="1" applyAlignment="1">
      <alignment vertical="top"/>
    </xf>
    <xf numFmtId="0" fontId="4" fillId="12" borderId="2" xfId="0" applyFont="1" applyFill="1" applyBorder="1" applyAlignment="1">
      <alignment vertical="top"/>
    </xf>
    <xf numFmtId="165" fontId="5" fillId="0" borderId="0" xfId="1" applyNumberFormat="1" applyFont="1" applyFill="1" applyBorder="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right" vertical="center"/>
    </xf>
    <xf numFmtId="6" fontId="5" fillId="0" borderId="0" xfId="0" quotePrefix="1" applyNumberFormat="1" applyFont="1" applyAlignment="1">
      <alignment horizontal="right" vertical="center"/>
    </xf>
    <xf numFmtId="0" fontId="5" fillId="0" borderId="0" xfId="0" applyFont="1" applyFill="1" applyBorder="1" applyAlignment="1">
      <alignment horizontal="right" vertical="center"/>
    </xf>
    <xf numFmtId="164" fontId="5" fillId="0" borderId="0" xfId="1" quotePrefix="1" applyNumberFormat="1" applyFont="1" applyAlignment="1">
      <alignment horizontal="right" vertical="center"/>
    </xf>
    <xf numFmtId="164" fontId="5" fillId="0" borderId="0" xfId="1" applyNumberFormat="1" applyFont="1" applyFill="1" applyBorder="1" applyAlignment="1">
      <alignment horizontal="right" vertical="center"/>
    </xf>
    <xf numFmtId="164" fontId="5" fillId="0" borderId="1" xfId="1" applyNumberFormat="1" applyFont="1" applyBorder="1" applyAlignment="1">
      <alignment horizontal="right" vertical="center"/>
    </xf>
    <xf numFmtId="164" fontId="5" fillId="0" borderId="0" xfId="1" applyNumberFormat="1" applyFont="1" applyAlignment="1">
      <alignment horizontal="right" vertical="center"/>
    </xf>
    <xf numFmtId="0" fontId="5" fillId="0" borderId="1" xfId="0" applyFont="1" applyFill="1" applyBorder="1" applyAlignment="1">
      <alignment horizontal="right" vertical="center"/>
    </xf>
    <xf numFmtId="0" fontId="32" fillId="11" borderId="3" xfId="0" applyFont="1" applyFill="1" applyBorder="1" applyAlignment="1">
      <alignment vertical="center" wrapText="1"/>
    </xf>
    <xf numFmtId="0" fontId="33" fillId="11" borderId="4" xfId="0" applyFont="1" applyFill="1" applyBorder="1" applyAlignment="1">
      <alignment wrapText="1"/>
    </xf>
    <xf numFmtId="0" fontId="33" fillId="11" borderId="5" xfId="0" applyFont="1" applyFill="1" applyBorder="1" applyAlignment="1">
      <alignment wrapText="1"/>
    </xf>
    <xf numFmtId="0" fontId="0" fillId="0" borderId="0" xfId="0" applyAlignment="1">
      <alignment vertical="center"/>
    </xf>
    <xf numFmtId="0" fontId="4" fillId="12" borderId="14" xfId="0" applyFont="1" applyFill="1" applyBorder="1" applyAlignment="1">
      <alignment horizontal="left" vertical="top" wrapText="1"/>
    </xf>
    <xf numFmtId="0" fontId="7" fillId="12" borderId="7" xfId="0" applyFont="1" applyFill="1" applyBorder="1" applyAlignment="1">
      <alignment horizontal="left" vertical="top" wrapText="1"/>
    </xf>
    <xf numFmtId="0" fontId="7" fillId="12" borderId="6" xfId="0" applyFont="1" applyFill="1" applyBorder="1" applyAlignment="1">
      <alignment horizontal="left" vertical="top" wrapText="1"/>
    </xf>
    <xf numFmtId="0" fontId="4" fillId="12" borderId="14" xfId="0" applyFont="1" applyFill="1" applyBorder="1" applyAlignment="1">
      <alignment vertical="top" wrapText="1"/>
    </xf>
    <xf numFmtId="0" fontId="0" fillId="12" borderId="7" xfId="0" applyFill="1" applyBorder="1" applyAlignment="1">
      <alignmen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12" borderId="7" xfId="0" applyFont="1" applyFill="1" applyBorder="1" applyAlignment="1">
      <alignment vertical="top" wrapText="1"/>
    </xf>
    <xf numFmtId="0" fontId="4" fillId="12" borderId="7" xfId="0" applyFont="1" applyFill="1" applyBorder="1" applyAlignment="1">
      <alignment vertical="top" wrapText="1"/>
    </xf>
    <xf numFmtId="0" fontId="0" fillId="12" borderId="6" xfId="0" applyFill="1" applyBorder="1" applyAlignment="1">
      <alignment vertical="top" wrapText="1"/>
    </xf>
    <xf numFmtId="0" fontId="4" fillId="12" borderId="7" xfId="0" applyFont="1" applyFill="1" applyBorder="1" applyAlignment="1">
      <alignment horizontal="left" vertical="top" wrapText="1"/>
    </xf>
    <xf numFmtId="0" fontId="4" fillId="12" borderId="6" xfId="0" applyFont="1" applyFill="1"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1"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3" borderId="3" xfId="5" applyFont="1" applyFill="1" applyBorder="1" applyAlignment="1">
      <alignment horizontal="center"/>
    </xf>
    <xf numFmtId="0" fontId="15" fillId="3" borderId="4" xfId="5" applyFont="1" applyFill="1" applyBorder="1" applyAlignment="1">
      <alignment horizontal="center"/>
    </xf>
    <xf numFmtId="0" fontId="15" fillId="3" borderId="5" xfId="5"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3" borderId="15" xfId="5" applyFont="1" applyFill="1" applyBorder="1" applyAlignment="1">
      <alignment horizontal="center"/>
    </xf>
    <xf numFmtId="0" fontId="15" fillId="3" borderId="16" xfId="5" applyFont="1" applyFill="1" applyBorder="1" applyAlignment="1">
      <alignment horizontal="center"/>
    </xf>
    <xf numFmtId="0" fontId="15" fillId="3" borderId="17" xfId="5"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4" fillId="0" borderId="3" xfId="5" applyFont="1" applyBorder="1" applyAlignment="1">
      <alignment horizontal="left" vertical="top" wrapText="1"/>
    </xf>
    <xf numFmtId="0" fontId="4" fillId="0" borderId="4" xfId="5" applyFont="1" applyBorder="1" applyAlignment="1">
      <alignment horizontal="left" vertical="top" wrapText="1"/>
    </xf>
    <xf numFmtId="0" fontId="4" fillId="0" borderId="5" xfId="5" applyFont="1" applyBorder="1" applyAlignment="1">
      <alignment horizontal="left" vertical="top" wrapText="1"/>
    </xf>
    <xf numFmtId="0" fontId="4" fillId="0" borderId="2" xfId="5" applyFont="1" applyBorder="1" applyAlignment="1">
      <alignment horizontal="left" vertical="top" wrapText="1"/>
    </xf>
    <xf numFmtId="0" fontId="4" fillId="0" borderId="2" xfId="5" applyBorder="1" applyAlignment="1">
      <alignment horizontal="left" vertical="top" wrapText="1"/>
    </xf>
    <xf numFmtId="0" fontId="28" fillId="7" borderId="3" xfId="5" applyFont="1" applyFill="1" applyBorder="1" applyAlignment="1">
      <alignment horizontal="left" vertical="top" wrapText="1"/>
    </xf>
    <xf numFmtId="0" fontId="28" fillId="7" borderId="4" xfId="5" applyFont="1" applyFill="1" applyBorder="1" applyAlignment="1">
      <alignment horizontal="left" vertical="top" wrapText="1"/>
    </xf>
    <xf numFmtId="0" fontId="28" fillId="7" borderId="5" xfId="5" applyFont="1" applyFill="1" applyBorder="1" applyAlignment="1">
      <alignment horizontal="left" vertical="top" wrapText="1"/>
    </xf>
    <xf numFmtId="0" fontId="35" fillId="11" borderId="25" xfId="5" applyFont="1" applyFill="1" applyBorder="1" applyAlignment="1">
      <alignment horizontal="center" vertical="top"/>
    </xf>
    <xf numFmtId="0" fontId="35" fillId="11" borderId="26" xfId="5" applyFont="1" applyFill="1" applyBorder="1" applyAlignment="1">
      <alignment horizontal="center" vertical="top"/>
    </xf>
    <xf numFmtId="0" fontId="35" fillId="11" borderId="27" xfId="5" applyFont="1" applyFill="1" applyBorder="1" applyAlignment="1">
      <alignment horizontal="center" vertical="top"/>
    </xf>
    <xf numFmtId="0" fontId="4" fillId="0" borderId="3" xfId="5" applyBorder="1" applyAlignment="1">
      <alignment horizontal="left"/>
    </xf>
    <xf numFmtId="0" fontId="4" fillId="0" borderId="4" xfId="5" applyBorder="1" applyAlignment="1">
      <alignment horizontal="left"/>
    </xf>
    <xf numFmtId="0" fontId="4" fillId="0" borderId="5" xfId="5" applyBorder="1" applyAlignment="1">
      <alignment horizontal="left"/>
    </xf>
  </cellXfs>
  <cellStyles count="31">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2 2" xfId="25"/>
    <cellStyle name="Comma 3" xfId="3"/>
    <cellStyle name="Comma 3 2" xfId="30"/>
    <cellStyle name="Currency 2" xfId="4"/>
    <cellStyle name="Normal" xfId="0" builtinId="0"/>
    <cellStyle name="Normal 2" xfId="5"/>
    <cellStyle name="Normal 3" xfId="6"/>
    <cellStyle name="Normal 3 2" xfId="7"/>
    <cellStyle name="Normal 4" xfId="9"/>
    <cellStyle name="Normal 4 2" xfId="24"/>
    <cellStyle name="Normal 5" xfId="17"/>
    <cellStyle name="Normal 5 2" xfId="26"/>
    <cellStyle name="Normal 6" xfId="28"/>
    <cellStyle name="Percent 2" xfId="8"/>
    <cellStyle name="Percent 2 2" xfId="27"/>
    <cellStyle name="Percent 3" xfId="10"/>
    <cellStyle name="Percent 3 2" xfId="29"/>
    <cellStyle name="Percent 4" xfId="18"/>
  </cellStyles>
  <dxfs count="0"/>
  <tableStyles count="0" defaultTableStyle="TableStyleMedium9" defaultPivotStyle="PivotStyleLight16"/>
  <colors>
    <mruColors>
      <color rgb="FF3DE33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7"/>
  <sheetViews>
    <sheetView showGridLines="0" tabSelected="1" zoomScaleNormal="100" workbookViewId="0">
      <pane ySplit="4" topLeftCell="A5" activePane="bottomLeft" state="frozen"/>
      <selection pane="bottomLeft" activeCell="A2" sqref="A2:F2"/>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0" width="13.140625" style="62" bestFit="1" customWidth="1"/>
    <col min="11" max="11" width="4.42578125" customWidth="1"/>
    <col min="12" max="12" width="69.140625" style="8" customWidth="1"/>
    <col min="13" max="13" width="7.28515625" customWidth="1"/>
    <col min="14" max="14" width="10.5703125" customWidth="1"/>
    <col min="15" max="15" width="16.140625" customWidth="1"/>
    <col min="16" max="17" width="18.42578125" customWidth="1"/>
    <col min="18" max="18" width="15.28515625" customWidth="1"/>
    <col min="20" max="20" width="12.7109375" customWidth="1"/>
    <col min="22" max="22" width="11.140625" bestFit="1" customWidth="1"/>
    <col min="23" max="23" width="11.140625" customWidth="1"/>
    <col min="25" max="25" width="10" bestFit="1" customWidth="1"/>
  </cols>
  <sheetData>
    <row r="1" spans="1:26" x14ac:dyDescent="0.2">
      <c r="I1" t="s">
        <v>31</v>
      </c>
      <c r="J1"/>
    </row>
    <row r="2" spans="1:26" ht="59.25" x14ac:dyDescent="0.25">
      <c r="A2" s="174" t="s">
        <v>181</v>
      </c>
      <c r="B2" s="175"/>
      <c r="C2" s="175"/>
      <c r="D2" s="175"/>
      <c r="E2" s="175"/>
      <c r="F2" s="176"/>
      <c r="G2" s="99" t="s">
        <v>10</v>
      </c>
      <c r="H2" s="100"/>
      <c r="I2" s="4" t="s">
        <v>145</v>
      </c>
      <c r="J2" s="103" t="s">
        <v>146</v>
      </c>
      <c r="L2" s="156" t="s">
        <v>156</v>
      </c>
      <c r="N2" s="192"/>
      <c r="O2" s="192"/>
      <c r="P2" s="192"/>
      <c r="Q2" s="192"/>
      <c r="R2" s="192"/>
      <c r="S2" s="192"/>
      <c r="T2" s="192"/>
      <c r="U2" s="192"/>
      <c r="V2" s="192"/>
      <c r="W2" s="192"/>
      <c r="X2" s="192"/>
      <c r="Y2" s="192"/>
      <c r="Z2" s="192"/>
    </row>
    <row r="3" spans="1:26" ht="15.75" x14ac:dyDescent="0.25">
      <c r="A3" s="94" t="s">
        <v>179</v>
      </c>
      <c r="B3" s="95" t="s">
        <v>32</v>
      </c>
      <c r="C3" s="95"/>
      <c r="D3" s="95"/>
      <c r="E3" s="95"/>
      <c r="F3" s="95"/>
      <c r="G3" s="101"/>
      <c r="H3" s="104"/>
      <c r="I3" s="5"/>
      <c r="J3" s="5"/>
      <c r="L3" s="157"/>
    </row>
    <row r="4" spans="1:26" x14ac:dyDescent="0.2">
      <c r="A4" s="96" t="s">
        <v>19</v>
      </c>
      <c r="B4" s="97"/>
      <c r="C4" s="97"/>
      <c r="D4" s="97"/>
      <c r="E4" s="97"/>
      <c r="F4" s="98"/>
      <c r="G4" s="102" t="s">
        <v>5</v>
      </c>
      <c r="H4" s="3"/>
      <c r="J4" t="s">
        <v>160</v>
      </c>
      <c r="L4" s="115"/>
    </row>
    <row r="5" spans="1:26" x14ac:dyDescent="0.2">
      <c r="A5" s="7"/>
      <c r="B5" s="6" t="s">
        <v>0</v>
      </c>
      <c r="C5" s="7"/>
      <c r="D5" s="7"/>
      <c r="E5" s="7"/>
      <c r="F5" s="7"/>
      <c r="G5" s="7"/>
      <c r="H5" s="7"/>
      <c r="I5" s="7"/>
      <c r="J5" s="107"/>
      <c r="K5" s="7"/>
    </row>
    <row r="6" spans="1:26" ht="28.5" customHeight="1" x14ac:dyDescent="0.2">
      <c r="A6" s="7"/>
      <c r="B6" s="7"/>
      <c r="C6" s="7" t="s">
        <v>33</v>
      </c>
      <c r="D6" s="7"/>
      <c r="E6" s="7"/>
      <c r="F6" s="7"/>
      <c r="G6" s="7"/>
      <c r="H6" s="7"/>
      <c r="I6" s="89" t="s">
        <v>32</v>
      </c>
      <c r="J6" s="108">
        <v>22000</v>
      </c>
      <c r="K6" s="7"/>
      <c r="L6" s="178" t="s">
        <v>170</v>
      </c>
      <c r="M6" s="91"/>
    </row>
    <row r="7" spans="1:26" ht="13.5" customHeight="1" x14ac:dyDescent="0.2">
      <c r="A7" s="7"/>
      <c r="B7" s="7"/>
      <c r="C7" s="7" t="s">
        <v>34</v>
      </c>
      <c r="D7" s="7"/>
      <c r="E7" s="7"/>
      <c r="F7" s="13"/>
      <c r="G7" s="7"/>
      <c r="H7" s="7"/>
      <c r="I7" s="7"/>
      <c r="J7" s="107"/>
      <c r="K7" s="7"/>
      <c r="L7" s="179"/>
    </row>
    <row r="8" spans="1:26" ht="6" customHeight="1" x14ac:dyDescent="0.2">
      <c r="A8" s="7"/>
      <c r="B8" s="7"/>
      <c r="C8" s="7"/>
      <c r="D8" s="7"/>
      <c r="E8" s="7"/>
      <c r="F8" s="7"/>
      <c r="G8" s="7"/>
      <c r="H8" s="7"/>
      <c r="I8" s="7"/>
      <c r="J8" s="107"/>
      <c r="K8" s="7"/>
      <c r="L8" s="179"/>
    </row>
    <row r="9" spans="1:26" ht="6" customHeight="1" x14ac:dyDescent="0.2">
      <c r="A9" s="7"/>
      <c r="B9" s="7"/>
      <c r="C9" s="7"/>
      <c r="D9" s="7"/>
      <c r="E9" s="7"/>
      <c r="F9" s="7"/>
      <c r="G9" s="7"/>
      <c r="H9" s="7"/>
      <c r="I9" s="7"/>
      <c r="J9" s="107"/>
      <c r="K9" s="7"/>
      <c r="L9" s="179"/>
    </row>
    <row r="10" spans="1:26" ht="6" customHeight="1" x14ac:dyDescent="0.2">
      <c r="A10" s="7"/>
      <c r="B10" s="7"/>
      <c r="C10" s="7"/>
      <c r="D10" s="7"/>
      <c r="E10" s="7"/>
      <c r="F10" s="7"/>
      <c r="G10" s="7"/>
      <c r="H10" s="7"/>
      <c r="I10" s="7"/>
      <c r="J10" s="107"/>
      <c r="K10" s="7"/>
      <c r="L10" s="179"/>
    </row>
    <row r="11" spans="1:26" ht="6" customHeight="1" x14ac:dyDescent="0.2">
      <c r="A11" s="7"/>
      <c r="B11" s="7"/>
      <c r="C11" s="7"/>
      <c r="D11" s="7"/>
      <c r="E11" s="7"/>
      <c r="F11" s="7"/>
      <c r="G11" s="7"/>
      <c r="H11" s="7"/>
      <c r="I11" s="7"/>
      <c r="J11" s="107"/>
      <c r="K11" s="7"/>
      <c r="L11" s="179"/>
    </row>
    <row r="12" spans="1:26" ht="6" customHeight="1" x14ac:dyDescent="0.2">
      <c r="A12" s="7"/>
      <c r="B12" s="7"/>
      <c r="C12" s="7"/>
      <c r="D12" s="7"/>
      <c r="E12" s="7"/>
      <c r="F12" s="7"/>
      <c r="G12" s="7"/>
      <c r="H12" s="7"/>
      <c r="I12" s="7"/>
      <c r="J12" s="107"/>
      <c r="K12" s="7"/>
      <c r="L12" s="179"/>
    </row>
    <row r="13" spans="1:26" ht="6" customHeight="1" x14ac:dyDescent="0.2">
      <c r="A13" s="7"/>
      <c r="B13" s="7"/>
      <c r="C13" s="7"/>
      <c r="D13" s="7"/>
      <c r="E13" s="7"/>
      <c r="F13" s="7"/>
      <c r="G13" s="7"/>
      <c r="H13" s="7"/>
      <c r="I13" s="7"/>
      <c r="J13" s="107"/>
      <c r="K13" s="7"/>
      <c r="L13" s="179"/>
    </row>
    <row r="14" spans="1:26" ht="6" customHeight="1" x14ac:dyDescent="0.2">
      <c r="A14" s="7"/>
      <c r="B14" s="7"/>
      <c r="C14" s="7"/>
      <c r="D14" s="7"/>
      <c r="E14" s="7"/>
      <c r="F14" s="7"/>
      <c r="G14" s="7"/>
      <c r="H14" s="7"/>
      <c r="I14" s="7"/>
      <c r="J14" s="107"/>
      <c r="K14" s="7"/>
      <c r="L14" s="179"/>
    </row>
    <row r="15" spans="1:26" ht="6" customHeight="1" x14ac:dyDescent="0.2">
      <c r="A15" s="7"/>
      <c r="B15" s="7"/>
      <c r="C15" s="7"/>
      <c r="D15" s="7"/>
      <c r="E15" s="7"/>
      <c r="F15" s="7"/>
      <c r="G15" s="7"/>
      <c r="H15" s="7"/>
      <c r="I15" s="7"/>
      <c r="J15" s="107"/>
      <c r="K15" s="7"/>
      <c r="L15" s="180"/>
    </row>
    <row r="16" spans="1:26" x14ac:dyDescent="0.2">
      <c r="A16" s="7"/>
      <c r="B16" s="6" t="s">
        <v>0</v>
      </c>
      <c r="C16" s="7"/>
      <c r="D16" s="7"/>
      <c r="E16" s="7"/>
      <c r="F16" s="7"/>
      <c r="G16" s="7"/>
      <c r="H16" s="7"/>
      <c r="I16" s="15"/>
      <c r="J16" s="107"/>
      <c r="K16" s="7"/>
    </row>
    <row r="17" spans="1:31" x14ac:dyDescent="0.2">
      <c r="A17" s="7"/>
      <c r="B17" s="7"/>
      <c r="C17" s="7" t="s">
        <v>11</v>
      </c>
      <c r="D17" s="7"/>
      <c r="E17" s="7"/>
      <c r="F17" s="7"/>
      <c r="G17" s="7"/>
      <c r="H17" s="7"/>
      <c r="I17" s="15"/>
      <c r="J17" s="107"/>
      <c r="K17" s="7"/>
      <c r="L17" s="154"/>
      <c r="M17" s="90"/>
    </row>
    <row r="18" spans="1:31" x14ac:dyDescent="0.2">
      <c r="A18" s="7"/>
      <c r="B18" s="7"/>
      <c r="C18" s="7"/>
      <c r="D18" s="18" t="s">
        <v>158</v>
      </c>
      <c r="E18" s="7"/>
      <c r="F18" s="7"/>
      <c r="G18" s="7" t="s">
        <v>6</v>
      </c>
      <c r="H18" s="7"/>
      <c r="I18" s="89"/>
      <c r="J18" s="108">
        <v>12000</v>
      </c>
      <c r="K18" s="7"/>
      <c r="L18" s="158" t="s">
        <v>159</v>
      </c>
      <c r="M18" s="91"/>
    </row>
    <row r="19" spans="1:31" x14ac:dyDescent="0.2">
      <c r="A19" s="79"/>
      <c r="B19" s="79"/>
      <c r="C19" s="79"/>
      <c r="D19" s="18" t="s">
        <v>147</v>
      </c>
      <c r="E19" s="79"/>
      <c r="F19" s="79"/>
      <c r="G19" s="79" t="s">
        <v>6</v>
      </c>
      <c r="H19" s="79"/>
      <c r="I19" s="89"/>
      <c r="J19" s="108">
        <v>15000</v>
      </c>
      <c r="K19" s="79"/>
      <c r="L19" s="159" t="s">
        <v>159</v>
      </c>
    </row>
    <row r="20" spans="1:31" x14ac:dyDescent="0.2">
      <c r="A20" s="7"/>
      <c r="B20" s="7"/>
      <c r="C20" s="7"/>
      <c r="D20" s="7"/>
      <c r="E20" s="7"/>
      <c r="F20" s="7"/>
      <c r="G20" s="7"/>
      <c r="H20" s="7"/>
      <c r="I20" s="15"/>
      <c r="J20" s="107"/>
      <c r="K20" s="7"/>
      <c r="L20" s="116"/>
    </row>
    <row r="21" spans="1:31" x14ac:dyDescent="0.2">
      <c r="A21" s="7"/>
      <c r="B21" s="7"/>
      <c r="C21" s="7" t="s">
        <v>21</v>
      </c>
      <c r="D21" s="7"/>
      <c r="E21" s="7"/>
      <c r="F21" s="7"/>
      <c r="G21" s="7"/>
      <c r="H21" s="7"/>
      <c r="I21" s="15"/>
      <c r="J21" s="107"/>
      <c r="K21" s="7"/>
      <c r="L21" s="11"/>
      <c r="M21" s="91"/>
    </row>
    <row r="22" spans="1:31" x14ac:dyDescent="0.2">
      <c r="A22" s="7"/>
      <c r="B22" s="7"/>
      <c r="C22" s="7"/>
      <c r="D22" s="7" t="s">
        <v>26</v>
      </c>
      <c r="E22" s="7"/>
      <c r="F22" s="7"/>
      <c r="G22" s="7" t="s">
        <v>6</v>
      </c>
      <c r="H22" s="7"/>
      <c r="I22" s="89" t="s">
        <v>32</v>
      </c>
      <c r="J22" s="108">
        <v>5000</v>
      </c>
      <c r="K22" s="7"/>
      <c r="L22" s="160" t="s">
        <v>164</v>
      </c>
    </row>
    <row r="23" spans="1:31" x14ac:dyDescent="0.2">
      <c r="A23" s="7"/>
      <c r="B23" s="7"/>
      <c r="C23" s="7"/>
      <c r="D23" s="18" t="s">
        <v>12</v>
      </c>
      <c r="E23" s="7"/>
      <c r="F23" s="7"/>
      <c r="G23" s="7" t="s">
        <v>6</v>
      </c>
      <c r="H23" s="7"/>
      <c r="I23" s="12" t="s">
        <v>151</v>
      </c>
      <c r="J23" s="108">
        <v>8500</v>
      </c>
      <c r="K23" s="7"/>
      <c r="L23" s="161"/>
    </row>
    <row r="24" spans="1:31" x14ac:dyDescent="0.2">
      <c r="A24" s="7"/>
      <c r="B24" s="7"/>
      <c r="C24" s="7"/>
      <c r="D24" s="18" t="s">
        <v>27</v>
      </c>
      <c r="E24" s="7"/>
      <c r="F24" s="7"/>
      <c r="G24" s="7" t="s">
        <v>6</v>
      </c>
      <c r="H24" s="7"/>
      <c r="I24" s="89" t="s">
        <v>32</v>
      </c>
      <c r="J24" s="108">
        <v>12000</v>
      </c>
      <c r="K24" s="7"/>
      <c r="L24" s="162"/>
    </row>
    <row r="25" spans="1:31" s="86" customFormat="1" x14ac:dyDescent="0.2">
      <c r="A25" s="85"/>
      <c r="B25" s="85"/>
      <c r="C25" s="85"/>
      <c r="D25" s="85"/>
      <c r="E25" s="85"/>
      <c r="F25" s="85"/>
      <c r="G25" s="85"/>
      <c r="H25" s="85"/>
      <c r="I25" s="87"/>
      <c r="J25" s="114"/>
      <c r="K25" s="85"/>
      <c r="L25" s="117"/>
    </row>
    <row r="26" spans="1:31" x14ac:dyDescent="0.2">
      <c r="A26" s="7"/>
      <c r="B26" s="7"/>
      <c r="C26" s="7"/>
      <c r="D26" s="7"/>
      <c r="E26" s="7"/>
      <c r="F26" s="7"/>
      <c r="G26" s="7"/>
      <c r="H26" s="7"/>
      <c r="I26" s="15"/>
      <c r="J26" s="107"/>
      <c r="K26" s="7"/>
      <c r="L26" s="116"/>
    </row>
    <row r="27" spans="1:31" s="88" customFormat="1" x14ac:dyDescent="0.2">
      <c r="A27" s="18"/>
      <c r="B27" s="18"/>
      <c r="C27" s="18" t="s">
        <v>15</v>
      </c>
      <c r="D27" s="18"/>
      <c r="E27" s="18"/>
      <c r="F27" s="18"/>
      <c r="G27" s="84" t="s">
        <v>9</v>
      </c>
      <c r="H27" s="18"/>
      <c r="I27" s="12" t="s">
        <v>9</v>
      </c>
      <c r="J27" s="152">
        <v>6000</v>
      </c>
      <c r="K27" s="18"/>
      <c r="L27" s="149"/>
      <c r="N27" s="142"/>
      <c r="O27" s="142"/>
      <c r="P27" s="142"/>
      <c r="Q27" s="142"/>
      <c r="R27" s="142"/>
      <c r="S27" s="142"/>
      <c r="T27" s="142"/>
      <c r="U27" s="142"/>
      <c r="V27" s="142"/>
      <c r="W27" s="142"/>
      <c r="X27" s="142"/>
      <c r="Y27" s="142"/>
      <c r="Z27" s="142"/>
      <c r="AA27" s="142"/>
      <c r="AB27" s="142"/>
      <c r="AC27" s="142"/>
      <c r="AD27" s="142"/>
      <c r="AE27" s="142"/>
    </row>
    <row r="28" spans="1:31" x14ac:dyDescent="0.2">
      <c r="A28" s="7"/>
      <c r="B28" s="7"/>
      <c r="C28" s="7"/>
      <c r="D28" s="7"/>
      <c r="E28" s="7"/>
      <c r="F28" s="7"/>
      <c r="G28" s="7"/>
      <c r="H28" s="7"/>
      <c r="I28" s="15"/>
      <c r="J28" s="107"/>
      <c r="K28" s="7"/>
      <c r="L28" s="116"/>
      <c r="N28" s="1"/>
      <c r="O28" s="1"/>
      <c r="P28" s="1"/>
      <c r="Q28" s="1"/>
      <c r="R28" s="1"/>
      <c r="S28" s="1"/>
      <c r="T28" s="1"/>
      <c r="U28" s="1"/>
      <c r="V28" s="1"/>
      <c r="W28" s="1"/>
      <c r="X28" s="1"/>
      <c r="Y28" s="1"/>
      <c r="Z28" s="1"/>
      <c r="AA28" s="1"/>
      <c r="AB28" s="1"/>
      <c r="AC28" s="1"/>
      <c r="AD28" s="1"/>
      <c r="AE28" s="1"/>
    </row>
    <row r="29" spans="1:31" x14ac:dyDescent="0.2">
      <c r="A29" s="7"/>
      <c r="B29" s="7"/>
      <c r="C29" s="7" t="s">
        <v>22</v>
      </c>
      <c r="D29" s="7"/>
      <c r="E29" s="7"/>
      <c r="F29" s="7"/>
      <c r="G29" s="84" t="s">
        <v>9</v>
      </c>
      <c r="H29" s="7"/>
      <c r="I29" s="12" t="s">
        <v>9</v>
      </c>
      <c r="J29" s="108">
        <v>1500</v>
      </c>
      <c r="K29" s="7"/>
      <c r="L29" s="163" t="s">
        <v>161</v>
      </c>
      <c r="N29" s="1"/>
      <c r="O29" s="1"/>
      <c r="P29" s="1"/>
      <c r="Q29" s="1"/>
      <c r="R29" s="1"/>
      <c r="S29" s="1"/>
      <c r="T29" s="1"/>
      <c r="U29" s="1"/>
      <c r="V29" s="1"/>
      <c r="W29" s="1"/>
      <c r="X29" s="1"/>
      <c r="Y29" s="1"/>
      <c r="Z29" s="1"/>
      <c r="AA29" s="1"/>
      <c r="AB29" s="1"/>
      <c r="AC29" s="1"/>
      <c r="AD29" s="1"/>
      <c r="AE29" s="1"/>
    </row>
    <row r="30" spans="1:31" x14ac:dyDescent="0.2">
      <c r="A30" s="7"/>
      <c r="B30" s="7"/>
      <c r="C30" s="7"/>
      <c r="D30" s="7"/>
      <c r="E30" s="7"/>
      <c r="F30" s="7"/>
      <c r="G30" s="7"/>
      <c r="H30" s="7"/>
      <c r="I30" s="15"/>
      <c r="J30" s="107"/>
      <c r="K30" s="7"/>
      <c r="L30" s="116"/>
      <c r="N30" s="1"/>
      <c r="O30" s="1"/>
      <c r="P30" s="139"/>
      <c r="Q30" s="1"/>
      <c r="R30" s="1"/>
      <c r="S30" s="1"/>
      <c r="T30" s="1"/>
      <c r="U30" s="1"/>
      <c r="V30" s="1"/>
      <c r="W30" s="1"/>
      <c r="X30" s="1"/>
      <c r="Y30" s="1"/>
      <c r="Z30" s="1"/>
      <c r="AA30" s="1"/>
      <c r="AB30" s="1"/>
      <c r="AC30" s="1"/>
      <c r="AD30" s="1"/>
      <c r="AE30" s="1"/>
    </row>
    <row r="31" spans="1:31" ht="12.75" customHeight="1" x14ac:dyDescent="0.2">
      <c r="A31" s="7"/>
      <c r="B31" s="6" t="s">
        <v>23</v>
      </c>
      <c r="C31" s="7"/>
      <c r="D31" s="7"/>
      <c r="E31" s="7"/>
      <c r="F31" s="7"/>
      <c r="G31" s="7"/>
      <c r="H31" s="7"/>
      <c r="I31" s="15"/>
      <c r="J31" s="107"/>
      <c r="K31" s="7"/>
      <c r="L31" s="153"/>
      <c r="N31" s="142"/>
      <c r="O31" s="146"/>
      <c r="P31" s="146"/>
      <c r="Q31" s="142"/>
      <c r="R31" s="1"/>
      <c r="S31" s="1"/>
      <c r="T31" s="1"/>
      <c r="U31" s="1"/>
      <c r="V31" s="1"/>
      <c r="W31" s="1"/>
      <c r="X31" s="1"/>
      <c r="Y31" s="1"/>
      <c r="Z31" s="1"/>
      <c r="AA31" s="1"/>
      <c r="AB31" s="1"/>
      <c r="AC31" s="1"/>
      <c r="AD31" s="1"/>
      <c r="AE31" s="1"/>
    </row>
    <row r="32" spans="1:31" x14ac:dyDescent="0.2">
      <c r="A32" s="7"/>
      <c r="B32" s="7"/>
      <c r="C32" s="7" t="s">
        <v>17</v>
      </c>
      <c r="D32" s="7"/>
      <c r="E32" s="7"/>
      <c r="F32" s="7"/>
      <c r="G32" s="7" t="s">
        <v>9</v>
      </c>
      <c r="H32" s="7"/>
      <c r="I32" s="12" t="s">
        <v>9</v>
      </c>
      <c r="J32" s="152">
        <v>5000</v>
      </c>
      <c r="K32" s="7"/>
      <c r="L32" s="178" t="s">
        <v>169</v>
      </c>
      <c r="N32" s="1"/>
      <c r="O32" s="1"/>
      <c r="P32" s="1"/>
      <c r="Q32" s="1"/>
      <c r="R32" s="1"/>
      <c r="S32" s="1"/>
      <c r="T32" s="1"/>
      <c r="U32" s="1"/>
      <c r="V32" s="1"/>
      <c r="W32" s="1"/>
      <c r="X32" s="1"/>
      <c r="Y32" s="1"/>
      <c r="Z32" s="1"/>
      <c r="AA32" s="1"/>
      <c r="AB32" s="1"/>
      <c r="AC32" s="1"/>
      <c r="AD32" s="1"/>
      <c r="AE32" s="1"/>
    </row>
    <row r="33" spans="1:254" x14ac:dyDescent="0.2">
      <c r="A33" s="7"/>
      <c r="B33" s="7"/>
      <c r="C33" s="7" t="s">
        <v>14</v>
      </c>
      <c r="D33" s="7"/>
      <c r="E33" s="7"/>
      <c r="F33" s="7"/>
      <c r="G33" s="7" t="s">
        <v>9</v>
      </c>
      <c r="H33" s="7"/>
      <c r="I33" s="12" t="s">
        <v>9</v>
      </c>
      <c r="J33" s="108">
        <v>4500</v>
      </c>
      <c r="K33" s="7"/>
      <c r="L33" s="179"/>
      <c r="N33" s="1"/>
      <c r="O33" s="1"/>
      <c r="P33" s="1"/>
      <c r="Q33" s="1"/>
      <c r="R33" s="1"/>
      <c r="S33" s="1"/>
      <c r="T33" s="1"/>
      <c r="U33" s="1"/>
      <c r="V33" s="1"/>
      <c r="W33" s="1"/>
      <c r="X33" s="1"/>
      <c r="Y33" s="1"/>
      <c r="Z33" s="1"/>
      <c r="AA33" s="1"/>
      <c r="AB33" s="1"/>
      <c r="AC33" s="1"/>
      <c r="AD33" s="1"/>
      <c r="AE33" s="1"/>
    </row>
    <row r="34" spans="1:254" x14ac:dyDescent="0.2">
      <c r="A34" s="7"/>
      <c r="B34" s="7"/>
      <c r="C34" s="7" t="s">
        <v>16</v>
      </c>
      <c r="D34" s="7"/>
      <c r="E34" s="7"/>
      <c r="F34" s="7"/>
      <c r="G34" s="7" t="s">
        <v>9</v>
      </c>
      <c r="H34" s="7"/>
      <c r="I34" s="12" t="s">
        <v>9</v>
      </c>
      <c r="J34" s="152" t="s">
        <v>152</v>
      </c>
      <c r="K34" s="7"/>
      <c r="L34" s="179"/>
      <c r="N34" s="1"/>
      <c r="O34" s="1"/>
      <c r="P34" s="1"/>
      <c r="Q34" s="1"/>
      <c r="R34" s="1"/>
      <c r="S34" s="1"/>
      <c r="T34" s="1"/>
      <c r="U34" s="1"/>
      <c r="V34" s="1"/>
      <c r="W34" s="1"/>
      <c r="X34" s="1"/>
      <c r="Y34" s="1"/>
      <c r="Z34" s="1"/>
      <c r="AA34" s="1"/>
      <c r="AB34" s="1"/>
      <c r="AC34" s="1"/>
      <c r="AD34" s="1"/>
      <c r="AE34" s="1"/>
    </row>
    <row r="35" spans="1:254" x14ac:dyDescent="0.2">
      <c r="A35" s="7"/>
      <c r="B35" s="7"/>
      <c r="C35" s="7" t="s">
        <v>18</v>
      </c>
      <c r="D35" s="7"/>
      <c r="E35" s="7"/>
      <c r="F35" s="7"/>
      <c r="G35" s="7" t="s">
        <v>9</v>
      </c>
      <c r="H35" s="7"/>
      <c r="I35" s="12" t="s">
        <v>9</v>
      </c>
      <c r="J35" s="152" t="s">
        <v>152</v>
      </c>
      <c r="K35" s="7"/>
      <c r="L35" s="179"/>
      <c r="N35" s="1"/>
      <c r="O35" s="1"/>
      <c r="P35" s="1"/>
      <c r="Q35" s="1"/>
      <c r="R35" s="1"/>
      <c r="S35" s="1"/>
      <c r="T35" s="1"/>
      <c r="U35" s="1"/>
      <c r="V35" s="1"/>
      <c r="W35" s="1"/>
      <c r="X35" s="1"/>
      <c r="Y35" s="1"/>
      <c r="Z35" s="1"/>
      <c r="AA35" s="1"/>
      <c r="AB35" s="1"/>
      <c r="AC35" s="1"/>
      <c r="AD35" s="1"/>
      <c r="AE35" s="1"/>
    </row>
    <row r="36" spans="1:254" x14ac:dyDescent="0.2">
      <c r="A36" s="7"/>
      <c r="B36" s="7"/>
      <c r="C36" s="7" t="s">
        <v>13</v>
      </c>
      <c r="D36" s="7"/>
      <c r="E36" s="7"/>
      <c r="F36" s="7"/>
      <c r="G36" s="7" t="s">
        <v>9</v>
      </c>
      <c r="H36" s="7"/>
      <c r="I36" s="12" t="s">
        <v>9</v>
      </c>
      <c r="J36" s="152">
        <v>12000</v>
      </c>
      <c r="K36" s="7"/>
      <c r="L36" s="179"/>
      <c r="N36" s="139"/>
      <c r="O36" s="139"/>
      <c r="P36" s="139"/>
      <c r="Q36" s="1"/>
      <c r="R36" s="1"/>
      <c r="S36" s="1"/>
      <c r="T36" s="1"/>
      <c r="U36" s="1"/>
      <c r="V36" s="1"/>
      <c r="W36" s="1"/>
      <c r="X36" s="1"/>
      <c r="Y36" s="1"/>
      <c r="Z36" s="1"/>
      <c r="AA36" s="1"/>
      <c r="AB36" s="1"/>
      <c r="AC36" s="1"/>
      <c r="AD36" s="1"/>
      <c r="AE36" s="1"/>
    </row>
    <row r="37" spans="1:254" x14ac:dyDescent="0.2">
      <c r="A37" s="7"/>
      <c r="B37" s="7"/>
      <c r="C37" s="7" t="s">
        <v>28</v>
      </c>
      <c r="D37" s="7"/>
      <c r="E37" s="7"/>
      <c r="F37" s="7"/>
      <c r="G37" s="7" t="s">
        <v>9</v>
      </c>
      <c r="H37" s="7"/>
      <c r="I37" s="12" t="s">
        <v>9</v>
      </c>
      <c r="J37" s="152">
        <v>40000</v>
      </c>
      <c r="K37" s="7"/>
      <c r="L37" s="179"/>
      <c r="N37" s="1"/>
      <c r="O37" s="1"/>
      <c r="P37" s="1"/>
      <c r="Q37" s="1"/>
      <c r="R37" s="1"/>
      <c r="S37" s="1"/>
      <c r="T37" s="1"/>
      <c r="U37" s="1"/>
      <c r="V37" s="1"/>
      <c r="W37" s="1"/>
      <c r="X37" s="1"/>
      <c r="Y37" s="1"/>
      <c r="Z37" s="1"/>
      <c r="AA37" s="1"/>
      <c r="AB37" s="1"/>
      <c r="AC37" s="1"/>
      <c r="AD37" s="1"/>
      <c r="AE37" s="1"/>
    </row>
    <row r="38" spans="1:254" x14ac:dyDescent="0.2">
      <c r="A38" s="7"/>
      <c r="B38" s="7"/>
      <c r="C38" s="7" t="s">
        <v>29</v>
      </c>
      <c r="D38" s="7"/>
      <c r="E38" s="7"/>
      <c r="F38" s="7"/>
      <c r="G38" s="7" t="s">
        <v>9</v>
      </c>
      <c r="H38" s="7"/>
      <c r="I38" s="12" t="s">
        <v>9</v>
      </c>
      <c r="J38" s="152" t="s">
        <v>152</v>
      </c>
      <c r="K38" s="7"/>
      <c r="L38" s="180"/>
      <c r="N38" s="1"/>
      <c r="O38" s="1"/>
      <c r="P38" s="1"/>
      <c r="Q38" s="1"/>
      <c r="R38" s="1"/>
      <c r="S38" s="1"/>
      <c r="T38" s="1"/>
      <c r="U38" s="1"/>
      <c r="V38" s="1"/>
      <c r="W38" s="1"/>
      <c r="X38" s="1"/>
      <c r="Y38" s="1"/>
      <c r="Z38" s="1"/>
      <c r="AA38" s="1"/>
      <c r="AB38" s="1"/>
      <c r="AC38" s="1"/>
      <c r="AD38" s="1"/>
      <c r="AE38" s="1"/>
    </row>
    <row r="39" spans="1:254" x14ac:dyDescent="0.2">
      <c r="A39" s="7"/>
      <c r="B39" s="7"/>
      <c r="C39" s="7"/>
      <c r="D39" s="7"/>
      <c r="E39" s="7"/>
      <c r="F39" s="7"/>
      <c r="G39" s="7"/>
      <c r="H39" s="7"/>
      <c r="I39" s="16"/>
      <c r="J39" s="164"/>
      <c r="K39" s="7"/>
      <c r="L39" s="116"/>
      <c r="N39" s="1"/>
      <c r="O39" s="1"/>
      <c r="P39" s="1"/>
      <c r="Q39" s="1"/>
      <c r="R39" s="1"/>
      <c r="S39" s="1"/>
      <c r="T39" s="1"/>
      <c r="U39" s="1"/>
      <c r="V39" s="1"/>
      <c r="W39" s="1"/>
      <c r="X39" s="1"/>
      <c r="Y39" s="1"/>
      <c r="Z39" s="1"/>
      <c r="AA39" s="1"/>
      <c r="AB39" s="1"/>
      <c r="AC39" s="1"/>
      <c r="AD39" s="1"/>
      <c r="AE39" s="1"/>
    </row>
    <row r="40" spans="1:254" x14ac:dyDescent="0.2">
      <c r="A40" s="25"/>
      <c r="B40" s="147" t="s">
        <v>30</v>
      </c>
      <c r="C40" s="25"/>
      <c r="D40" s="25"/>
      <c r="E40" s="25"/>
      <c r="F40" s="25"/>
      <c r="G40" s="25" t="s">
        <v>9</v>
      </c>
      <c r="H40" s="25"/>
      <c r="I40" s="12" t="s">
        <v>9</v>
      </c>
      <c r="J40" s="152">
        <v>22000</v>
      </c>
      <c r="K40" s="25"/>
      <c r="L40" s="183"/>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
      <c r="A41" s="25"/>
      <c r="B41" s="25"/>
      <c r="C41" s="25"/>
      <c r="D41" s="25"/>
      <c r="E41" s="25"/>
      <c r="F41" s="25"/>
      <c r="G41" s="25"/>
      <c r="H41" s="25"/>
      <c r="I41" s="16"/>
      <c r="J41" s="109"/>
      <c r="K41" s="25"/>
      <c r="L41" s="184"/>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13.5" thickBot="1" x14ac:dyDescent="0.25">
      <c r="A42" s="19"/>
      <c r="B42" s="19"/>
      <c r="C42" s="19"/>
      <c r="D42" s="19"/>
      <c r="E42" s="19"/>
      <c r="F42" s="19"/>
      <c r="G42" s="19"/>
      <c r="H42" s="19"/>
      <c r="I42" s="20"/>
      <c r="J42" s="110"/>
      <c r="K42" s="19"/>
      <c r="L42" s="75"/>
    </row>
    <row r="43" spans="1:254" x14ac:dyDescent="0.2">
      <c r="A43" s="7"/>
      <c r="B43" s="6" t="s">
        <v>1</v>
      </c>
      <c r="C43" s="7"/>
      <c r="D43" s="7"/>
      <c r="E43" s="7"/>
      <c r="F43" s="7"/>
      <c r="G43" s="7"/>
      <c r="H43" s="7"/>
      <c r="I43" s="14"/>
      <c r="J43" s="111"/>
      <c r="K43" s="7"/>
      <c r="L43" s="116"/>
      <c r="N43" s="142"/>
      <c r="O43" s="142"/>
      <c r="P43" s="142"/>
      <c r="Q43" s="142"/>
      <c r="R43" s="1"/>
      <c r="S43" s="1"/>
      <c r="T43" s="1"/>
      <c r="U43" s="1"/>
      <c r="V43" s="1"/>
      <c r="W43" s="1"/>
      <c r="X43" s="1"/>
      <c r="Y43" s="1"/>
      <c r="Z43" s="1"/>
      <c r="AA43" s="1"/>
      <c r="AB43" s="1"/>
      <c r="AC43" s="1"/>
      <c r="AD43" s="1"/>
      <c r="AE43" s="1"/>
    </row>
    <row r="44" spans="1:254" x14ac:dyDescent="0.2">
      <c r="A44" s="7"/>
      <c r="B44" s="7"/>
      <c r="C44" s="18" t="s">
        <v>150</v>
      </c>
      <c r="D44" s="7"/>
      <c r="E44" s="7"/>
      <c r="F44" s="7"/>
      <c r="G44" s="7" t="s">
        <v>6</v>
      </c>
      <c r="H44" s="7"/>
      <c r="I44" s="89" t="s">
        <v>32</v>
      </c>
      <c r="J44" s="108">
        <v>1500</v>
      </c>
      <c r="K44" s="7"/>
      <c r="L44" s="178" t="s">
        <v>168</v>
      </c>
      <c r="M44" s="91"/>
      <c r="N44" s="1"/>
      <c r="O44" s="1"/>
      <c r="P44" s="1"/>
      <c r="Q44" s="144"/>
      <c r="R44" s="144"/>
      <c r="S44" s="1"/>
      <c r="T44" s="1"/>
      <c r="U44" s="1"/>
      <c r="V44" s="1"/>
      <c r="W44" s="1"/>
      <c r="X44" s="1"/>
      <c r="Y44" s="1"/>
      <c r="Z44" s="1"/>
      <c r="AA44" s="1"/>
      <c r="AB44" s="1"/>
      <c r="AC44" s="1"/>
      <c r="AD44" s="1"/>
      <c r="AE44" s="1"/>
    </row>
    <row r="45" spans="1:254" x14ac:dyDescent="0.2">
      <c r="A45" s="7"/>
      <c r="B45" s="7"/>
      <c r="C45" s="7" t="s">
        <v>3</v>
      </c>
      <c r="D45" s="7"/>
      <c r="E45" s="7"/>
      <c r="F45" s="7"/>
      <c r="G45" s="7" t="s">
        <v>6</v>
      </c>
      <c r="H45" s="7"/>
      <c r="I45" s="89" t="s">
        <v>32</v>
      </c>
      <c r="J45" s="108">
        <v>750</v>
      </c>
      <c r="K45" s="7"/>
      <c r="L45" s="188"/>
      <c r="N45" s="145"/>
      <c r="O45" s="139"/>
      <c r="P45" s="139"/>
      <c r="Q45" s="139"/>
      <c r="R45" s="1"/>
      <c r="S45" s="1"/>
      <c r="T45" s="1"/>
      <c r="U45" s="1"/>
      <c r="V45" s="1"/>
      <c r="W45" s="1"/>
      <c r="X45" s="1"/>
      <c r="Y45" s="1"/>
      <c r="Z45" s="1"/>
      <c r="AA45" s="1"/>
      <c r="AB45" s="1"/>
      <c r="AC45" s="1"/>
      <c r="AD45" s="1"/>
      <c r="AE45" s="1"/>
    </row>
    <row r="46" spans="1:254" x14ac:dyDescent="0.2">
      <c r="A46" s="7"/>
      <c r="B46" s="7"/>
      <c r="C46" s="7" t="s">
        <v>24</v>
      </c>
      <c r="D46" s="7"/>
      <c r="E46" s="7"/>
      <c r="F46" s="7"/>
      <c r="G46" s="7" t="s">
        <v>7</v>
      </c>
      <c r="H46" s="7"/>
      <c r="I46" s="89" t="s">
        <v>32</v>
      </c>
      <c r="J46" s="108">
        <v>500</v>
      </c>
      <c r="K46" s="7"/>
      <c r="L46" s="188"/>
    </row>
    <row r="47" spans="1:254" ht="12.75" customHeight="1" x14ac:dyDescent="0.2">
      <c r="A47" s="7"/>
      <c r="B47" s="7"/>
      <c r="C47" s="7" t="s">
        <v>2</v>
      </c>
      <c r="D47" s="7"/>
      <c r="E47" s="7"/>
      <c r="F47" s="7"/>
      <c r="G47" s="18" t="s">
        <v>6</v>
      </c>
      <c r="H47" s="7"/>
      <c r="I47" s="89" t="s">
        <v>32</v>
      </c>
      <c r="J47" s="108">
        <v>100</v>
      </c>
      <c r="K47" s="7"/>
      <c r="L47" s="189"/>
    </row>
    <row r="48" spans="1:254" x14ac:dyDescent="0.2">
      <c r="A48" s="7"/>
      <c r="B48" s="7"/>
      <c r="C48" s="7"/>
      <c r="D48" s="7"/>
      <c r="E48" s="7"/>
      <c r="F48" s="7"/>
      <c r="G48" s="7"/>
      <c r="H48" s="7"/>
      <c r="I48" s="21"/>
      <c r="J48" s="112"/>
      <c r="K48" s="7"/>
      <c r="L48" s="116"/>
    </row>
    <row r="49" spans="1:16" s="2" customFormat="1" ht="13.5" thickBot="1" x14ac:dyDescent="0.25">
      <c r="A49" s="19"/>
      <c r="B49" s="19"/>
      <c r="C49" s="19"/>
      <c r="D49" s="19"/>
      <c r="E49" s="19"/>
      <c r="F49" s="19"/>
      <c r="G49" s="19"/>
      <c r="H49" s="19"/>
      <c r="I49" s="19"/>
      <c r="J49" s="113"/>
      <c r="K49" s="19"/>
      <c r="L49" s="9"/>
    </row>
    <row r="50" spans="1:16" x14ac:dyDescent="0.2">
      <c r="A50" s="7"/>
      <c r="B50" s="6" t="s">
        <v>4</v>
      </c>
      <c r="C50" s="7"/>
      <c r="D50" s="7"/>
      <c r="E50" s="7"/>
      <c r="F50" s="7"/>
      <c r="G50" s="7"/>
      <c r="H50" s="7"/>
      <c r="I50" s="7"/>
      <c r="J50" s="107"/>
      <c r="K50" s="7"/>
      <c r="L50" s="116"/>
    </row>
    <row r="51" spans="1:16" x14ac:dyDescent="0.2">
      <c r="A51" s="7"/>
      <c r="B51" s="7"/>
      <c r="C51" s="7" t="s">
        <v>25</v>
      </c>
      <c r="D51" s="7"/>
      <c r="E51" s="7"/>
      <c r="F51" s="7"/>
      <c r="G51" s="7" t="s">
        <v>9</v>
      </c>
      <c r="H51" s="7"/>
      <c r="I51" s="12" t="s">
        <v>9</v>
      </c>
      <c r="J51" s="152" t="s">
        <v>152</v>
      </c>
      <c r="K51" s="7"/>
      <c r="L51" s="178" t="s">
        <v>167</v>
      </c>
    </row>
    <row r="52" spans="1:16" x14ac:dyDescent="0.2">
      <c r="A52" s="7"/>
      <c r="B52" s="7"/>
      <c r="C52" s="7" t="s">
        <v>8</v>
      </c>
      <c r="D52" s="7"/>
      <c r="E52" s="7"/>
      <c r="F52" s="7"/>
      <c r="G52" s="7" t="s">
        <v>9</v>
      </c>
      <c r="H52" s="7"/>
      <c r="I52" s="12" t="s">
        <v>9</v>
      </c>
      <c r="J52" s="152" t="s">
        <v>152</v>
      </c>
      <c r="K52" s="7"/>
      <c r="L52" s="188"/>
    </row>
    <row r="53" spans="1:16" x14ac:dyDescent="0.2">
      <c r="A53" s="7"/>
      <c r="B53" s="7"/>
      <c r="C53" s="7" t="s">
        <v>20</v>
      </c>
      <c r="D53" s="7"/>
      <c r="E53" s="7"/>
      <c r="F53" s="7"/>
      <c r="G53" s="7" t="s">
        <v>7</v>
      </c>
      <c r="H53" s="7"/>
      <c r="I53" s="12" t="s">
        <v>9</v>
      </c>
      <c r="J53" s="152">
        <v>100</v>
      </c>
      <c r="K53" s="7"/>
      <c r="L53" s="188"/>
    </row>
    <row r="54" spans="1:16" x14ac:dyDescent="0.2">
      <c r="A54" s="7"/>
      <c r="B54" s="7"/>
      <c r="C54" s="7"/>
      <c r="D54" s="7"/>
      <c r="E54" s="7"/>
      <c r="F54" s="7"/>
      <c r="G54" s="7"/>
      <c r="H54" s="7"/>
      <c r="I54" s="7"/>
      <c r="J54" s="165"/>
      <c r="K54" s="7"/>
      <c r="L54" s="155"/>
    </row>
    <row r="55" spans="1:16" s="2" customFormat="1" ht="13.5" thickBot="1" x14ac:dyDescent="0.25">
      <c r="A55" s="19"/>
      <c r="B55" s="19"/>
      <c r="C55" s="19"/>
      <c r="D55" s="19"/>
      <c r="E55" s="19"/>
      <c r="F55" s="19"/>
      <c r="G55" s="19"/>
      <c r="H55" s="19"/>
      <c r="I55" s="19"/>
      <c r="J55" s="166"/>
      <c r="K55" s="19"/>
      <c r="L55" s="9"/>
    </row>
    <row r="56" spans="1:16" x14ac:dyDescent="0.2">
      <c r="A56" s="7"/>
      <c r="B56" s="6" t="s">
        <v>43</v>
      </c>
      <c r="C56" s="7"/>
      <c r="D56" s="7"/>
      <c r="E56" s="7"/>
      <c r="F56" s="7"/>
      <c r="G56" s="7"/>
      <c r="H56" s="7"/>
      <c r="I56" s="7"/>
      <c r="J56" s="165"/>
      <c r="K56" s="7"/>
      <c r="L56" s="10"/>
    </row>
    <row r="57" spans="1:16" x14ac:dyDescent="0.2">
      <c r="A57" s="7"/>
      <c r="B57" s="7"/>
      <c r="C57" s="7"/>
      <c r="D57" s="7"/>
      <c r="E57" s="7"/>
      <c r="F57" s="7"/>
      <c r="G57" s="7"/>
      <c r="H57" s="7"/>
      <c r="I57" s="7"/>
      <c r="J57" s="165"/>
      <c r="K57" s="7"/>
      <c r="L57" s="10"/>
    </row>
    <row r="58" spans="1:16" x14ac:dyDescent="0.2">
      <c r="A58" s="7"/>
      <c r="B58" s="7"/>
      <c r="C58" s="7" t="s">
        <v>44</v>
      </c>
      <c r="D58" s="7"/>
      <c r="E58" s="7"/>
      <c r="F58" s="7"/>
      <c r="G58" s="7"/>
      <c r="H58" s="7"/>
      <c r="I58" s="21"/>
      <c r="J58" s="167"/>
      <c r="K58" s="7"/>
      <c r="L58" s="10"/>
      <c r="N58" s="142"/>
      <c r="O58" s="1"/>
      <c r="P58" s="1"/>
    </row>
    <row r="59" spans="1:16" ht="12.75" customHeight="1" x14ac:dyDescent="0.2">
      <c r="A59" s="7"/>
      <c r="B59" s="7"/>
      <c r="C59" s="7"/>
      <c r="D59" s="7" t="s">
        <v>45</v>
      </c>
      <c r="E59" s="7"/>
      <c r="F59" s="7"/>
      <c r="G59" s="7"/>
      <c r="H59" s="7" t="s">
        <v>7</v>
      </c>
      <c r="I59" s="12" t="s">
        <v>152</v>
      </c>
      <c r="J59" s="152" t="s">
        <v>152</v>
      </c>
      <c r="K59" s="7"/>
      <c r="L59" s="181" t="s">
        <v>163</v>
      </c>
      <c r="N59" s="1"/>
      <c r="O59" s="1"/>
      <c r="P59" s="1"/>
    </row>
    <row r="60" spans="1:16" x14ac:dyDescent="0.2">
      <c r="A60" s="7"/>
      <c r="B60" s="7"/>
      <c r="C60" s="7"/>
      <c r="D60" s="7" t="s">
        <v>46</v>
      </c>
      <c r="E60" s="7"/>
      <c r="F60" s="7"/>
      <c r="G60" s="7"/>
      <c r="H60" s="7" t="s">
        <v>7</v>
      </c>
      <c r="I60" s="12" t="s">
        <v>152</v>
      </c>
      <c r="J60" s="152" t="s">
        <v>152</v>
      </c>
      <c r="K60" s="7"/>
      <c r="L60" s="182"/>
      <c r="N60" s="1"/>
      <c r="O60" s="1"/>
      <c r="P60" s="1"/>
    </row>
    <row r="61" spans="1:16" x14ac:dyDescent="0.2">
      <c r="A61" s="7"/>
      <c r="B61" s="7"/>
      <c r="C61" s="7"/>
      <c r="D61" s="7" t="s">
        <v>47</v>
      </c>
      <c r="E61" s="7"/>
      <c r="F61" s="7"/>
      <c r="G61" s="7"/>
      <c r="H61" s="7" t="s">
        <v>7</v>
      </c>
      <c r="I61" s="12" t="s">
        <v>152</v>
      </c>
      <c r="J61" s="152" t="s">
        <v>152</v>
      </c>
      <c r="K61" s="7"/>
      <c r="L61" s="182"/>
      <c r="N61" s="1"/>
      <c r="O61" s="1"/>
      <c r="P61" s="1"/>
    </row>
    <row r="62" spans="1:16" ht="17.25" customHeight="1" x14ac:dyDescent="0.2">
      <c r="A62" s="7"/>
      <c r="B62" s="7"/>
      <c r="C62" s="7"/>
      <c r="D62" s="7" t="s">
        <v>48</v>
      </c>
      <c r="E62" s="7"/>
      <c r="F62" s="7"/>
      <c r="G62" s="7"/>
      <c r="H62" s="7" t="s">
        <v>6</v>
      </c>
      <c r="I62" s="12" t="s">
        <v>152</v>
      </c>
      <c r="J62" s="152" t="s">
        <v>152</v>
      </c>
      <c r="K62" s="7"/>
      <c r="L62" s="182"/>
      <c r="N62" s="1"/>
      <c r="O62" s="1"/>
      <c r="P62" s="1"/>
    </row>
    <row r="63" spans="1:16" x14ac:dyDescent="0.2">
      <c r="A63" s="7"/>
      <c r="B63" s="7"/>
      <c r="C63" s="7"/>
      <c r="D63" s="7" t="s">
        <v>49</v>
      </c>
      <c r="E63" s="7"/>
      <c r="F63" s="7"/>
      <c r="G63" s="7"/>
      <c r="H63" s="7" t="s">
        <v>7</v>
      </c>
      <c r="I63" s="12" t="s">
        <v>152</v>
      </c>
      <c r="J63" s="152" t="s">
        <v>152</v>
      </c>
      <c r="K63" s="7"/>
      <c r="L63" s="185"/>
      <c r="N63" s="1"/>
      <c r="O63" s="1"/>
      <c r="P63" s="1"/>
    </row>
    <row r="64" spans="1:16" ht="18" customHeight="1" x14ac:dyDescent="0.2">
      <c r="A64" s="7"/>
      <c r="B64" s="7"/>
      <c r="C64" s="7"/>
      <c r="D64" s="7" t="s">
        <v>50</v>
      </c>
      <c r="E64" s="7"/>
      <c r="F64" s="7"/>
      <c r="G64" s="7"/>
      <c r="H64" s="7" t="s">
        <v>6</v>
      </c>
      <c r="I64" s="12" t="s">
        <v>152</v>
      </c>
      <c r="J64" s="152" t="s">
        <v>152</v>
      </c>
      <c r="K64" s="7"/>
      <c r="L64" s="182"/>
      <c r="N64" s="1"/>
      <c r="O64" s="1"/>
      <c r="P64" s="1"/>
    </row>
    <row r="65" spans="1:18" x14ac:dyDescent="0.2">
      <c r="A65" s="7"/>
      <c r="B65" s="7"/>
      <c r="C65" s="7"/>
      <c r="D65" s="7" t="s">
        <v>51</v>
      </c>
      <c r="E65" s="7"/>
      <c r="F65" s="7"/>
      <c r="G65" s="7"/>
      <c r="H65" s="7" t="s">
        <v>6</v>
      </c>
      <c r="I65" s="12" t="s">
        <v>152</v>
      </c>
      <c r="J65" s="152" t="s">
        <v>152</v>
      </c>
      <c r="K65" s="7"/>
      <c r="L65" s="182"/>
      <c r="N65" s="1"/>
      <c r="O65" s="1"/>
      <c r="P65" s="1"/>
    </row>
    <row r="66" spans="1:18" x14ac:dyDescent="0.2">
      <c r="A66" s="7"/>
      <c r="B66" s="7"/>
      <c r="C66" s="7"/>
      <c r="D66" s="7"/>
      <c r="E66" s="7"/>
      <c r="F66" s="7"/>
      <c r="G66" s="7"/>
      <c r="H66" s="7"/>
      <c r="I66" s="21"/>
      <c r="J66" s="167"/>
      <c r="K66" s="7"/>
      <c r="L66" s="182"/>
      <c r="N66" s="1"/>
      <c r="O66" s="1"/>
      <c r="P66" s="1"/>
    </row>
    <row r="67" spans="1:18" x14ac:dyDescent="0.2">
      <c r="A67" s="7"/>
      <c r="B67" s="7"/>
      <c r="C67" s="17" t="s">
        <v>52</v>
      </c>
      <c r="D67" s="7"/>
      <c r="E67" s="7"/>
      <c r="F67" s="7"/>
      <c r="G67" s="7"/>
      <c r="H67" s="7"/>
      <c r="I67" s="21"/>
      <c r="J67" s="167"/>
      <c r="K67" s="7"/>
      <c r="L67" s="185"/>
    </row>
    <row r="68" spans="1:18" x14ac:dyDescent="0.2">
      <c r="A68" s="7"/>
      <c r="B68" s="7"/>
      <c r="C68" s="7"/>
      <c r="D68" s="7" t="s">
        <v>53</v>
      </c>
      <c r="E68" s="7"/>
      <c r="F68" s="7"/>
      <c r="G68" s="7"/>
      <c r="H68" s="7" t="s">
        <v>6</v>
      </c>
      <c r="I68" s="12" t="s">
        <v>152</v>
      </c>
      <c r="J68" s="152" t="s">
        <v>152</v>
      </c>
      <c r="K68" s="7"/>
      <c r="L68" s="182"/>
    </row>
    <row r="69" spans="1:18" x14ac:dyDescent="0.2">
      <c r="A69" s="7"/>
      <c r="B69" s="7"/>
      <c r="C69" s="7"/>
      <c r="D69" s="7" t="s">
        <v>54</v>
      </c>
      <c r="E69" s="7"/>
      <c r="F69" s="7"/>
      <c r="G69" s="7"/>
      <c r="H69" s="7" t="s">
        <v>7</v>
      </c>
      <c r="I69" s="12" t="s">
        <v>152</v>
      </c>
      <c r="J69" s="152" t="s">
        <v>152</v>
      </c>
      <c r="K69" s="7"/>
      <c r="L69" s="182"/>
    </row>
    <row r="70" spans="1:18" x14ac:dyDescent="0.2">
      <c r="A70" s="7"/>
      <c r="B70" s="7"/>
      <c r="C70" s="7"/>
      <c r="D70" s="7" t="s">
        <v>55</v>
      </c>
      <c r="E70" s="7"/>
      <c r="F70" s="7"/>
      <c r="G70" s="7"/>
      <c r="H70" s="7" t="s">
        <v>6</v>
      </c>
      <c r="I70" s="12" t="s">
        <v>152</v>
      </c>
      <c r="J70" s="152" t="s">
        <v>152</v>
      </c>
      <c r="K70" s="7"/>
      <c r="L70" s="182"/>
    </row>
    <row r="71" spans="1:18" x14ac:dyDescent="0.2">
      <c r="A71" s="7"/>
      <c r="B71" s="7"/>
      <c r="C71" s="7"/>
      <c r="D71" s="7" t="s">
        <v>56</v>
      </c>
      <c r="E71" s="7"/>
      <c r="F71" s="7"/>
      <c r="G71" s="7"/>
      <c r="H71" s="7" t="s">
        <v>6</v>
      </c>
      <c r="I71" s="12" t="s">
        <v>152</v>
      </c>
      <c r="J71" s="152" t="s">
        <v>152</v>
      </c>
      <c r="K71" s="7"/>
      <c r="L71" s="185"/>
    </row>
    <row r="72" spans="1:18" x14ac:dyDescent="0.2">
      <c r="A72" s="7"/>
      <c r="B72" s="7"/>
      <c r="C72" s="7"/>
      <c r="D72" s="7" t="s">
        <v>57</v>
      </c>
      <c r="E72" s="7"/>
      <c r="F72" s="7"/>
      <c r="G72" s="7"/>
      <c r="H72" s="7" t="s">
        <v>6</v>
      </c>
      <c r="I72" s="12" t="s">
        <v>152</v>
      </c>
      <c r="J72" s="152" t="s">
        <v>152</v>
      </c>
      <c r="K72" s="7"/>
      <c r="L72" s="182"/>
    </row>
    <row r="73" spans="1:18" ht="15.75" customHeight="1" x14ac:dyDescent="0.2">
      <c r="A73" s="7"/>
      <c r="B73" s="7"/>
      <c r="C73" s="7"/>
      <c r="D73" s="7" t="s">
        <v>58</v>
      </c>
      <c r="E73" s="7"/>
      <c r="F73" s="7"/>
      <c r="G73" s="7"/>
      <c r="H73" s="7" t="s">
        <v>6</v>
      </c>
      <c r="I73" s="12" t="s">
        <v>152</v>
      </c>
      <c r="J73" s="152" t="s">
        <v>152</v>
      </c>
      <c r="K73" s="7"/>
      <c r="L73" s="182"/>
    </row>
    <row r="74" spans="1:18" ht="15.75" customHeight="1" x14ac:dyDescent="0.2">
      <c r="A74" s="7"/>
      <c r="B74" s="7"/>
      <c r="C74" s="7"/>
      <c r="D74" s="7" t="s">
        <v>59</v>
      </c>
      <c r="E74" s="7"/>
      <c r="F74" s="7"/>
      <c r="G74" s="7"/>
      <c r="H74" s="7" t="s">
        <v>6</v>
      </c>
      <c r="I74" s="12" t="s">
        <v>152</v>
      </c>
      <c r="J74" s="152" t="s">
        <v>152</v>
      </c>
      <c r="K74" s="7"/>
      <c r="L74" s="182"/>
    </row>
    <row r="75" spans="1:18" x14ac:dyDescent="0.2">
      <c r="A75" s="7"/>
      <c r="B75" s="7"/>
      <c r="C75" s="7"/>
      <c r="D75" s="7" t="s">
        <v>60</v>
      </c>
      <c r="E75" s="7"/>
      <c r="F75" s="7"/>
      <c r="G75" s="7"/>
      <c r="H75" s="7" t="s">
        <v>6</v>
      </c>
      <c r="I75" s="12" t="s">
        <v>152</v>
      </c>
      <c r="J75" s="152" t="s">
        <v>152</v>
      </c>
      <c r="K75" s="7"/>
      <c r="L75" s="185"/>
    </row>
    <row r="76" spans="1:18" x14ac:dyDescent="0.2">
      <c r="A76" s="7"/>
      <c r="B76" s="7"/>
      <c r="C76" s="7"/>
      <c r="D76" s="7" t="s">
        <v>61</v>
      </c>
      <c r="E76" s="7"/>
      <c r="F76" s="7"/>
      <c r="G76" s="7"/>
      <c r="H76" s="7" t="s">
        <v>6</v>
      </c>
      <c r="I76" s="12" t="s">
        <v>152</v>
      </c>
      <c r="J76" s="152" t="s">
        <v>152</v>
      </c>
      <c r="K76" s="7"/>
      <c r="L76" s="182"/>
    </row>
    <row r="77" spans="1:18" x14ac:dyDescent="0.2">
      <c r="A77" s="7"/>
      <c r="B77" s="7"/>
      <c r="C77" s="7"/>
      <c r="D77" s="7" t="s">
        <v>62</v>
      </c>
      <c r="E77" s="7"/>
      <c r="F77" s="7"/>
      <c r="G77" s="7"/>
      <c r="H77" s="7" t="s">
        <v>6</v>
      </c>
      <c r="I77" s="12" t="s">
        <v>152</v>
      </c>
      <c r="J77" s="152" t="s">
        <v>152</v>
      </c>
      <c r="K77" s="7"/>
      <c r="L77" s="182"/>
    </row>
    <row r="78" spans="1:18" x14ac:dyDescent="0.2">
      <c r="A78" s="7"/>
      <c r="B78" s="7"/>
      <c r="C78" s="7"/>
      <c r="D78" s="7" t="s">
        <v>63</v>
      </c>
      <c r="E78" s="7"/>
      <c r="F78" s="7"/>
      <c r="G78" s="7"/>
      <c r="H78" s="7" t="s">
        <v>6</v>
      </c>
      <c r="I78" s="21"/>
      <c r="J78" s="152" t="s">
        <v>152</v>
      </c>
      <c r="K78" s="7"/>
      <c r="L78" s="182"/>
    </row>
    <row r="79" spans="1:18" ht="12.75" customHeight="1" x14ac:dyDescent="0.2">
      <c r="A79" s="7"/>
      <c r="B79" s="7"/>
      <c r="C79" s="7"/>
      <c r="D79" s="7"/>
      <c r="E79" s="7"/>
      <c r="F79" s="7"/>
      <c r="G79" s="7"/>
      <c r="H79" s="7"/>
      <c r="I79" s="21"/>
      <c r="J79" s="168"/>
      <c r="K79" s="7"/>
      <c r="L79" s="186" t="s">
        <v>162</v>
      </c>
    </row>
    <row r="80" spans="1:18" x14ac:dyDescent="0.2">
      <c r="A80" s="7"/>
      <c r="B80" s="7"/>
      <c r="C80" s="7" t="s">
        <v>64</v>
      </c>
      <c r="D80" s="7"/>
      <c r="E80" s="7"/>
      <c r="F80" s="7"/>
      <c r="G80" s="7"/>
      <c r="H80" s="7"/>
      <c r="I80" s="21"/>
      <c r="J80" s="168"/>
      <c r="K80" s="7"/>
      <c r="L80" s="182"/>
      <c r="N80" s="142"/>
      <c r="O80" s="142"/>
      <c r="P80" s="142"/>
      <c r="Q80" s="150"/>
      <c r="R80" s="1"/>
    </row>
    <row r="81" spans="1:26" x14ac:dyDescent="0.2">
      <c r="A81" s="7"/>
      <c r="B81" s="7"/>
      <c r="C81" s="7"/>
      <c r="D81" s="7" t="s">
        <v>65</v>
      </c>
      <c r="E81" s="7"/>
      <c r="F81" s="7"/>
      <c r="G81" s="7"/>
      <c r="H81" s="7" t="s">
        <v>42</v>
      </c>
      <c r="I81" s="89" t="s">
        <v>32</v>
      </c>
      <c r="J81" s="152">
        <v>300</v>
      </c>
      <c r="K81" s="7"/>
      <c r="L81" s="182"/>
      <c r="M81" s="91"/>
      <c r="N81" s="1"/>
      <c r="O81" s="1"/>
      <c r="P81" s="1"/>
      <c r="Q81" s="1"/>
      <c r="R81" s="1"/>
    </row>
    <row r="82" spans="1:26" x14ac:dyDescent="0.2">
      <c r="A82" s="7"/>
      <c r="B82" s="7"/>
      <c r="C82" s="7"/>
      <c r="D82" s="7" t="s">
        <v>66</v>
      </c>
      <c r="E82" s="7"/>
      <c r="F82" s="7"/>
      <c r="G82" s="7"/>
      <c r="H82" s="7" t="s">
        <v>42</v>
      </c>
      <c r="I82" s="89" t="s">
        <v>32</v>
      </c>
      <c r="J82" s="152" t="s">
        <v>152</v>
      </c>
      <c r="K82" s="7"/>
      <c r="L82" s="187"/>
      <c r="N82" s="139"/>
      <c r="O82" s="139"/>
      <c r="P82" s="139"/>
      <c r="Q82" s="139"/>
      <c r="R82" s="1"/>
    </row>
    <row r="83" spans="1:26" x14ac:dyDescent="0.2">
      <c r="A83" s="7"/>
      <c r="B83" s="7"/>
      <c r="C83" s="7"/>
      <c r="D83" s="7"/>
      <c r="E83" s="7"/>
      <c r="F83" s="7"/>
      <c r="G83" s="7"/>
      <c r="H83" s="7"/>
      <c r="I83" s="7"/>
      <c r="J83" s="165"/>
      <c r="K83" s="7"/>
      <c r="L83" s="11"/>
      <c r="M83" s="1"/>
      <c r="N83" s="1"/>
      <c r="O83" s="1"/>
      <c r="P83" s="1"/>
      <c r="Q83" s="1"/>
      <c r="R83" s="1"/>
      <c r="S83" s="1"/>
      <c r="T83" s="1"/>
      <c r="U83" s="1"/>
      <c r="V83" s="1"/>
      <c r="W83" s="1"/>
      <c r="X83" s="1"/>
      <c r="Y83" s="1"/>
      <c r="Z83" s="1"/>
    </row>
    <row r="84" spans="1:26" s="2" customFormat="1" ht="13.5" thickBot="1" x14ac:dyDescent="0.25">
      <c r="A84" s="19"/>
      <c r="B84" s="19"/>
      <c r="C84" s="19"/>
      <c r="D84" s="19"/>
      <c r="E84" s="19"/>
      <c r="F84" s="19"/>
      <c r="G84" s="19"/>
      <c r="H84" s="19"/>
      <c r="I84" s="19"/>
      <c r="J84" s="166"/>
      <c r="K84" s="19"/>
      <c r="L84" s="9"/>
    </row>
    <row r="85" spans="1:26" x14ac:dyDescent="0.2">
      <c r="A85" s="7"/>
      <c r="B85" s="7"/>
      <c r="C85" s="7"/>
      <c r="D85" s="7"/>
      <c r="E85" s="7"/>
      <c r="F85" s="7"/>
      <c r="G85" s="7"/>
      <c r="H85" s="7"/>
      <c r="I85" s="22"/>
      <c r="J85" s="169"/>
      <c r="K85" s="7"/>
      <c r="L85" s="116"/>
      <c r="N85" s="193"/>
      <c r="O85" s="193"/>
      <c r="P85" s="193"/>
      <c r="Q85" s="191"/>
      <c r="R85" s="193"/>
      <c r="S85" s="194"/>
      <c r="T85" s="191"/>
      <c r="U85" s="191"/>
      <c r="V85" s="190"/>
      <c r="W85" s="190"/>
      <c r="X85" s="193"/>
      <c r="Y85" s="191"/>
      <c r="Z85" s="194"/>
    </row>
    <row r="86" spans="1:26" x14ac:dyDescent="0.2">
      <c r="A86" s="7"/>
      <c r="B86" s="6" t="s">
        <v>35</v>
      </c>
      <c r="C86" s="7"/>
      <c r="D86" s="7"/>
      <c r="E86" s="7"/>
      <c r="F86" s="7"/>
      <c r="G86" s="7"/>
      <c r="H86" s="7"/>
      <c r="I86" s="22"/>
      <c r="J86" s="170"/>
      <c r="K86" s="7"/>
      <c r="L86" s="11"/>
      <c r="N86" s="194"/>
      <c r="O86" s="194"/>
      <c r="P86" s="194"/>
      <c r="Q86" s="191"/>
      <c r="R86" s="195"/>
      <c r="S86" s="195"/>
      <c r="T86" s="190"/>
      <c r="U86" s="190"/>
      <c r="V86" s="190"/>
      <c r="W86" s="190"/>
      <c r="X86" s="193"/>
      <c r="Y86" s="191"/>
      <c r="Z86" s="194"/>
    </row>
    <row r="87" spans="1:26" ht="12.75" customHeight="1" x14ac:dyDescent="0.2">
      <c r="A87" s="7"/>
      <c r="B87" s="7"/>
      <c r="C87" s="177" t="s">
        <v>36</v>
      </c>
      <c r="D87" s="177"/>
      <c r="E87" s="177"/>
      <c r="F87" s="177"/>
      <c r="G87" s="28" t="s">
        <v>42</v>
      </c>
      <c r="H87" s="7"/>
      <c r="I87" s="89" t="s">
        <v>32</v>
      </c>
      <c r="J87" s="152">
        <f>5000*1.1</f>
        <v>5500</v>
      </c>
      <c r="K87" s="7"/>
      <c r="L87" s="178" t="s">
        <v>155</v>
      </c>
      <c r="M87" s="91"/>
      <c r="N87" s="1"/>
      <c r="O87" s="140"/>
      <c r="P87" s="1"/>
      <c r="Q87" s="1"/>
      <c r="R87" s="1"/>
      <c r="S87" s="1"/>
      <c r="T87" s="1"/>
      <c r="U87" s="1"/>
      <c r="V87" s="1"/>
      <c r="W87" s="1"/>
      <c r="X87" s="1"/>
      <c r="Y87" s="1"/>
      <c r="Z87" s="1"/>
    </row>
    <row r="88" spans="1:26" x14ac:dyDescent="0.2">
      <c r="A88" s="80"/>
      <c r="B88" s="80"/>
      <c r="C88" s="177" t="s">
        <v>153</v>
      </c>
      <c r="D88" s="177"/>
      <c r="E88" s="177"/>
      <c r="F88" s="177"/>
      <c r="G88" s="82" t="s">
        <v>42</v>
      </c>
      <c r="H88" s="80"/>
      <c r="I88" s="89" t="s">
        <v>32</v>
      </c>
      <c r="J88" s="152">
        <f>3250*1.1</f>
        <v>3575.0000000000005</v>
      </c>
      <c r="K88" s="80"/>
      <c r="L88" s="188"/>
      <c r="N88" s="1"/>
      <c r="O88" s="140"/>
      <c r="P88" s="1"/>
      <c r="Q88" s="1"/>
      <c r="R88" s="1"/>
      <c r="S88" s="1"/>
      <c r="T88" s="1"/>
      <c r="U88" s="1"/>
      <c r="V88" s="1"/>
      <c r="W88" s="1"/>
      <c r="X88" s="1"/>
      <c r="Y88" s="1"/>
      <c r="Z88" s="1"/>
    </row>
    <row r="89" spans="1:26" x14ac:dyDescent="0.2">
      <c r="A89" s="7"/>
      <c r="B89" s="7"/>
      <c r="C89" s="28" t="s">
        <v>37</v>
      </c>
      <c r="D89" s="7"/>
      <c r="E89" s="7"/>
      <c r="F89" s="7"/>
      <c r="G89" s="28" t="s">
        <v>42</v>
      </c>
      <c r="H89" s="7"/>
      <c r="I89" s="89" t="s">
        <v>32</v>
      </c>
      <c r="J89" s="152">
        <f>2750*1.1</f>
        <v>3025.0000000000005</v>
      </c>
      <c r="K89" s="7"/>
      <c r="L89" s="188"/>
      <c r="N89" s="1"/>
      <c r="O89" s="1"/>
      <c r="P89" s="139"/>
      <c r="Q89" s="1"/>
      <c r="R89" s="1"/>
      <c r="S89" s="1"/>
      <c r="T89" s="141"/>
      <c r="U89" s="141"/>
      <c r="V89" s="1"/>
      <c r="W89" s="1"/>
      <c r="X89" s="1"/>
      <c r="Y89" s="142"/>
      <c r="Z89" s="142"/>
    </row>
    <row r="90" spans="1:26" ht="14.25" x14ac:dyDescent="0.2">
      <c r="A90" s="81"/>
      <c r="B90" s="81"/>
      <c r="C90" s="83" t="s">
        <v>148</v>
      </c>
      <c r="D90" s="81"/>
      <c r="E90" s="81"/>
      <c r="F90" s="81"/>
      <c r="G90" s="28" t="s">
        <v>42</v>
      </c>
      <c r="H90" s="81"/>
      <c r="I90" s="89"/>
      <c r="J90" s="152">
        <f>5250*1.1</f>
        <v>5775.0000000000009</v>
      </c>
      <c r="K90" s="81"/>
      <c r="L90" s="188"/>
      <c r="N90" s="1"/>
      <c r="O90" s="1"/>
      <c r="P90" s="1"/>
      <c r="Q90" s="1"/>
      <c r="R90" s="1"/>
      <c r="S90" s="1"/>
      <c r="T90" s="1"/>
      <c r="U90" s="1"/>
      <c r="V90" s="1"/>
      <c r="W90" s="1"/>
      <c r="X90" s="1"/>
      <c r="Y90" s="1"/>
      <c r="Z90" s="1"/>
    </row>
    <row r="91" spans="1:26" ht="14.25" x14ac:dyDescent="0.2">
      <c r="A91" s="81"/>
      <c r="B91" s="81"/>
      <c r="C91" s="83" t="s">
        <v>154</v>
      </c>
      <c r="D91" s="81"/>
      <c r="E91" s="81"/>
      <c r="F91" s="81"/>
      <c r="G91" s="28" t="s">
        <v>42</v>
      </c>
      <c r="H91" s="81"/>
      <c r="I91" s="89"/>
      <c r="J91" s="152">
        <f>3500*1.1</f>
        <v>3850.0000000000005</v>
      </c>
      <c r="K91" s="81"/>
      <c r="L91" s="188"/>
      <c r="N91" s="1"/>
      <c r="O91" s="1"/>
      <c r="P91" s="1"/>
      <c r="Q91" s="1"/>
      <c r="R91" s="1"/>
      <c r="S91" s="1"/>
      <c r="T91" s="1"/>
      <c r="U91" s="1"/>
      <c r="V91" s="1"/>
      <c r="W91" s="1"/>
      <c r="X91" s="1"/>
      <c r="Y91" s="1"/>
      <c r="Z91" s="1"/>
    </row>
    <row r="92" spans="1:26" ht="14.25" x14ac:dyDescent="0.2">
      <c r="A92" s="81"/>
      <c r="B92" s="81"/>
      <c r="C92" s="83" t="s">
        <v>149</v>
      </c>
      <c r="D92" s="81"/>
      <c r="E92" s="81"/>
      <c r="F92" s="81"/>
      <c r="G92" s="28" t="s">
        <v>42</v>
      </c>
      <c r="H92" s="81"/>
      <c r="I92" s="89"/>
      <c r="J92" s="152">
        <f>3000*1.1</f>
        <v>3300.0000000000005</v>
      </c>
      <c r="K92" s="81"/>
      <c r="L92" s="189"/>
      <c r="N92" s="141"/>
      <c r="O92" s="141"/>
      <c r="P92" s="143"/>
      <c r="Q92" s="143"/>
      <c r="R92" s="143"/>
      <c r="S92" s="141"/>
      <c r="T92" s="141"/>
      <c r="U92" s="141"/>
      <c r="V92" s="141"/>
      <c r="W92" s="141"/>
      <c r="X92" s="1"/>
      <c r="Y92" s="142"/>
      <c r="Z92" s="142"/>
    </row>
    <row r="93" spans="1:26" x14ac:dyDescent="0.2">
      <c r="A93" s="7"/>
      <c r="B93" s="7"/>
      <c r="C93" s="7"/>
      <c r="D93" s="7"/>
      <c r="E93" s="7"/>
      <c r="F93" s="7"/>
      <c r="G93" s="30"/>
      <c r="H93" s="7"/>
      <c r="I93" s="22"/>
      <c r="J93" s="170"/>
      <c r="K93" s="7"/>
      <c r="L93" s="118"/>
    </row>
    <row r="94" spans="1:26" x14ac:dyDescent="0.2">
      <c r="A94" s="7"/>
      <c r="B94" s="7"/>
      <c r="C94" s="7"/>
      <c r="D94" s="7"/>
      <c r="E94" s="7"/>
      <c r="F94" s="7"/>
      <c r="G94" s="30"/>
      <c r="H94" s="7"/>
      <c r="I94" s="22"/>
      <c r="J94" s="170"/>
      <c r="K94" s="7"/>
      <c r="L94" s="118"/>
    </row>
    <row r="95" spans="1:26" s="2" customFormat="1" ht="13.5" thickBot="1" x14ac:dyDescent="0.25">
      <c r="A95" s="19"/>
      <c r="B95" s="19"/>
      <c r="C95" s="19"/>
      <c r="D95" s="19"/>
      <c r="E95" s="19"/>
      <c r="F95" s="19"/>
      <c r="G95" s="19"/>
      <c r="H95" s="19"/>
      <c r="I95" s="23"/>
      <c r="J95" s="171"/>
      <c r="K95" s="19"/>
      <c r="L95" s="9"/>
      <c r="Z95" s="92" t="s">
        <v>32</v>
      </c>
    </row>
    <row r="96" spans="1:26" x14ac:dyDescent="0.2">
      <c r="A96" s="7"/>
      <c r="B96" s="29" t="s">
        <v>38</v>
      </c>
      <c r="C96" s="7"/>
      <c r="D96" s="7"/>
      <c r="E96" s="7"/>
      <c r="F96" s="7"/>
      <c r="G96" s="30"/>
      <c r="H96" s="7"/>
      <c r="I96" s="22"/>
      <c r="J96" s="172"/>
      <c r="K96" s="7"/>
      <c r="L96" s="118"/>
    </row>
    <row r="97" spans="1:23" x14ac:dyDescent="0.2">
      <c r="A97" s="7"/>
      <c r="B97" s="7"/>
      <c r="C97" s="28" t="s">
        <v>39</v>
      </c>
      <c r="D97" s="7"/>
      <c r="E97" s="7"/>
      <c r="F97" s="7"/>
      <c r="G97" s="28" t="s">
        <v>42</v>
      </c>
      <c r="H97" s="7"/>
      <c r="I97" s="89" t="s">
        <v>32</v>
      </c>
      <c r="J97" s="152" t="s">
        <v>151</v>
      </c>
      <c r="K97" s="7"/>
      <c r="L97" s="183"/>
      <c r="M97" s="91"/>
    </row>
    <row r="98" spans="1:23" x14ac:dyDescent="0.2">
      <c r="A98" s="7"/>
      <c r="B98" s="7"/>
      <c r="C98" s="28" t="s">
        <v>40</v>
      </c>
      <c r="D98" s="7"/>
      <c r="E98" s="7"/>
      <c r="F98" s="7"/>
      <c r="G98" s="28" t="s">
        <v>42</v>
      </c>
      <c r="H98" s="7"/>
      <c r="I98" s="89" t="s">
        <v>32</v>
      </c>
      <c r="J98" s="152" t="s">
        <v>151</v>
      </c>
      <c r="K98" s="7"/>
      <c r="L98" s="184"/>
    </row>
    <row r="99" spans="1:23" x14ac:dyDescent="0.2">
      <c r="A99" s="7"/>
      <c r="B99" s="7"/>
      <c r="C99" s="7"/>
      <c r="D99" s="7"/>
      <c r="E99" s="7"/>
      <c r="F99" s="7"/>
      <c r="G99" s="7"/>
      <c r="H99" s="7"/>
      <c r="I99" s="7"/>
      <c r="J99" s="165"/>
      <c r="K99" s="7"/>
      <c r="L99" s="118"/>
    </row>
    <row r="100" spans="1:23" s="2" customFormat="1" ht="13.5" thickBot="1" x14ac:dyDescent="0.25">
      <c r="A100" s="19"/>
      <c r="B100" s="19"/>
      <c r="C100" s="19"/>
      <c r="D100" s="19"/>
      <c r="E100" s="19"/>
      <c r="F100" s="19"/>
      <c r="G100" s="19"/>
      <c r="H100" s="19"/>
      <c r="I100" s="19"/>
      <c r="J100" s="166"/>
      <c r="K100" s="19"/>
      <c r="L100" s="9"/>
    </row>
    <row r="101" spans="1:23" x14ac:dyDescent="0.2">
      <c r="A101" s="7"/>
      <c r="B101" s="29" t="s">
        <v>41</v>
      </c>
      <c r="C101" s="7"/>
      <c r="D101" s="7"/>
      <c r="E101" s="7"/>
      <c r="F101" s="7"/>
      <c r="G101" s="30"/>
      <c r="H101" s="7"/>
      <c r="I101" s="22"/>
      <c r="J101" s="170"/>
      <c r="K101" s="7"/>
      <c r="L101" s="118"/>
      <c r="N101" s="142"/>
      <c r="O101" s="142"/>
      <c r="V101" s="88" t="s">
        <v>157</v>
      </c>
      <c r="W101" s="88"/>
    </row>
    <row r="102" spans="1:23" ht="12.75" customHeight="1" x14ac:dyDescent="0.2">
      <c r="A102" s="7"/>
      <c r="B102" s="7"/>
      <c r="C102" s="28" t="s">
        <v>36</v>
      </c>
      <c r="D102" s="7"/>
      <c r="E102" s="7"/>
      <c r="F102" s="7"/>
      <c r="G102" s="28" t="s">
        <v>42</v>
      </c>
      <c r="H102" s="7"/>
      <c r="I102" s="89" t="s">
        <v>32</v>
      </c>
      <c r="J102" s="152" t="s">
        <v>151</v>
      </c>
      <c r="K102" s="7"/>
      <c r="L102" s="178" t="s">
        <v>165</v>
      </c>
      <c r="M102" s="31"/>
      <c r="N102" s="1"/>
      <c r="O102" s="1"/>
    </row>
    <row r="103" spans="1:23" x14ac:dyDescent="0.2">
      <c r="A103" s="7"/>
      <c r="B103" s="7"/>
      <c r="C103" s="28" t="s">
        <v>37</v>
      </c>
      <c r="D103" s="7"/>
      <c r="E103" s="7"/>
      <c r="F103" s="7"/>
      <c r="G103" s="28" t="s">
        <v>42</v>
      </c>
      <c r="H103" s="7"/>
      <c r="I103" s="89" t="s">
        <v>32</v>
      </c>
      <c r="J103" s="152">
        <v>1000</v>
      </c>
      <c r="K103" s="7"/>
      <c r="L103" s="188"/>
      <c r="M103" s="31"/>
      <c r="N103" s="1"/>
      <c r="O103" s="1"/>
    </row>
    <row r="104" spans="1:23" x14ac:dyDescent="0.2">
      <c r="A104" s="138"/>
      <c r="B104" s="138"/>
      <c r="C104" s="82" t="s">
        <v>148</v>
      </c>
      <c r="D104" s="138"/>
      <c r="E104" s="138"/>
      <c r="F104" s="138"/>
      <c r="G104" s="28"/>
      <c r="H104" s="138"/>
      <c r="I104" s="151"/>
      <c r="J104" s="152" t="s">
        <v>151</v>
      </c>
      <c r="K104" s="138"/>
      <c r="L104" s="188"/>
      <c r="M104" s="31"/>
      <c r="N104" s="1"/>
      <c r="O104" s="1"/>
    </row>
    <row r="105" spans="1:23" x14ac:dyDescent="0.2">
      <c r="A105" s="138"/>
      <c r="B105" s="138"/>
      <c r="C105" s="82" t="s">
        <v>149</v>
      </c>
      <c r="D105" s="138"/>
      <c r="E105" s="138"/>
      <c r="F105" s="138"/>
      <c r="G105" s="28"/>
      <c r="H105" s="138"/>
      <c r="I105" s="151"/>
      <c r="J105" s="152">
        <v>1000</v>
      </c>
      <c r="K105" s="138"/>
      <c r="L105" s="189"/>
      <c r="M105" s="31"/>
      <c r="N105" s="1"/>
      <c r="O105" s="1"/>
    </row>
    <row r="106" spans="1:23" x14ac:dyDescent="0.2">
      <c r="A106" s="7"/>
      <c r="B106" s="7"/>
      <c r="C106" s="28"/>
      <c r="D106" s="7"/>
      <c r="E106" s="7"/>
      <c r="F106" s="7"/>
      <c r="G106" s="28"/>
      <c r="H106" s="7"/>
      <c r="I106" s="22"/>
      <c r="J106" s="172"/>
      <c r="K106" s="22"/>
      <c r="L106" s="119"/>
      <c r="M106" s="31"/>
    </row>
    <row r="107" spans="1:23" x14ac:dyDescent="0.2">
      <c r="A107" s="7"/>
      <c r="B107" s="6" t="s">
        <v>67</v>
      </c>
      <c r="C107" s="7"/>
      <c r="D107" s="7"/>
      <c r="E107" s="7"/>
      <c r="F107" s="7"/>
      <c r="G107" s="7"/>
      <c r="H107" s="7"/>
      <c r="I107" s="22"/>
      <c r="J107" s="172"/>
      <c r="K107" s="22"/>
      <c r="L107" s="119"/>
      <c r="M107" s="31"/>
    </row>
    <row r="108" spans="1:23" x14ac:dyDescent="0.2">
      <c r="A108" s="7"/>
      <c r="B108" s="7"/>
      <c r="C108" s="7" t="s">
        <v>68</v>
      </c>
      <c r="D108" s="7"/>
      <c r="E108" s="7"/>
      <c r="F108" s="7"/>
      <c r="G108" s="7" t="s">
        <v>9</v>
      </c>
      <c r="H108" s="7"/>
      <c r="I108" s="12" t="s">
        <v>9</v>
      </c>
      <c r="J108" s="152">
        <v>500</v>
      </c>
      <c r="K108" s="22"/>
      <c r="L108" s="119"/>
      <c r="M108" s="31"/>
    </row>
    <row r="109" spans="1:23" s="2" customFormat="1" ht="13.5" thickBot="1" x14ac:dyDescent="0.25">
      <c r="A109" s="19"/>
      <c r="B109" s="19"/>
      <c r="C109" s="19"/>
      <c r="D109" s="19"/>
      <c r="E109" s="19"/>
      <c r="F109" s="19"/>
      <c r="G109" s="19"/>
      <c r="H109" s="19"/>
      <c r="I109" s="24"/>
      <c r="J109" s="173"/>
      <c r="K109" s="24"/>
      <c r="L109" s="75"/>
      <c r="M109" s="24"/>
    </row>
    <row r="110" spans="1:23" s="1" customFormat="1" x14ac:dyDescent="0.2">
      <c r="A110" s="105" t="s">
        <v>69</v>
      </c>
      <c r="B110" s="106"/>
      <c r="C110" s="106"/>
      <c r="D110" s="106"/>
      <c r="E110" s="106"/>
      <c r="F110" s="106"/>
      <c r="G110" s="106"/>
      <c r="H110" s="25"/>
      <c r="I110" s="21"/>
      <c r="J110" s="168"/>
      <c r="K110" s="25"/>
      <c r="L110" s="27"/>
    </row>
    <row r="111" spans="1:23" x14ac:dyDescent="0.2">
      <c r="A111" s="7"/>
      <c r="B111" s="7"/>
      <c r="C111" s="7"/>
      <c r="D111" s="7"/>
      <c r="E111" s="7"/>
      <c r="F111" s="7"/>
      <c r="G111" s="7"/>
      <c r="H111" s="7"/>
      <c r="I111" s="21"/>
      <c r="J111" s="168"/>
      <c r="K111" s="7"/>
      <c r="L111" s="120"/>
      <c r="N111" s="142"/>
      <c r="O111" s="1"/>
      <c r="P111" s="1"/>
      <c r="Q111" s="1"/>
    </row>
    <row r="112" spans="1:23" x14ac:dyDescent="0.2">
      <c r="A112" s="7"/>
      <c r="B112" s="7" t="s">
        <v>70</v>
      </c>
      <c r="C112" s="7"/>
      <c r="D112" s="7"/>
      <c r="E112" s="7"/>
      <c r="F112" s="7"/>
      <c r="G112" s="7" t="s">
        <v>9</v>
      </c>
      <c r="H112" s="7"/>
      <c r="I112" s="12" t="s">
        <v>9</v>
      </c>
      <c r="J112" s="152" t="s">
        <v>152</v>
      </c>
      <c r="K112" s="7"/>
      <c r="L112" s="178" t="s">
        <v>166</v>
      </c>
      <c r="N112" s="1"/>
      <c r="O112" s="1"/>
      <c r="P112" s="1"/>
      <c r="Q112" s="1"/>
    </row>
    <row r="113" spans="1:257" x14ac:dyDescent="0.2">
      <c r="A113" s="7"/>
      <c r="B113" s="7"/>
      <c r="C113" s="7"/>
      <c r="D113" s="7"/>
      <c r="E113" s="7"/>
      <c r="F113" s="7"/>
      <c r="G113" s="7"/>
      <c r="H113" s="7"/>
      <c r="I113" s="21"/>
      <c r="J113" s="168"/>
      <c r="K113" s="7"/>
      <c r="L113" s="179"/>
      <c r="N113" s="1"/>
      <c r="O113" s="1"/>
      <c r="P113" s="1"/>
      <c r="Q113" s="1"/>
    </row>
    <row r="114" spans="1:257" x14ac:dyDescent="0.2">
      <c r="A114" s="7"/>
      <c r="B114" s="7" t="s">
        <v>71</v>
      </c>
      <c r="C114" s="7"/>
      <c r="D114" s="7"/>
      <c r="E114" s="7"/>
      <c r="F114" s="7"/>
      <c r="G114" s="7" t="s">
        <v>9</v>
      </c>
      <c r="H114" s="7"/>
      <c r="I114" s="12" t="s">
        <v>9</v>
      </c>
      <c r="J114" s="152" t="s">
        <v>152</v>
      </c>
      <c r="K114" s="7"/>
      <c r="L114" s="179"/>
      <c r="N114" s="1"/>
      <c r="O114" s="1"/>
      <c r="P114" s="1"/>
      <c r="Q114" s="1"/>
    </row>
    <row r="115" spans="1:257" x14ac:dyDescent="0.2">
      <c r="A115" s="7"/>
      <c r="B115" s="7" t="s">
        <v>72</v>
      </c>
      <c r="C115" s="7"/>
      <c r="D115" s="7"/>
      <c r="E115" s="7"/>
      <c r="F115" s="7"/>
      <c r="G115" s="7"/>
      <c r="H115" s="7"/>
      <c r="I115" s="21"/>
      <c r="J115" s="168"/>
      <c r="K115" s="7"/>
      <c r="L115" s="179"/>
      <c r="N115" s="142"/>
      <c r="O115" s="142"/>
      <c r="P115" s="142"/>
      <c r="Q115" s="142"/>
    </row>
    <row r="116" spans="1:257" x14ac:dyDescent="0.2">
      <c r="A116" s="7"/>
      <c r="B116" s="7" t="s">
        <v>73</v>
      </c>
      <c r="C116" s="7"/>
      <c r="D116" s="7"/>
      <c r="E116" s="7"/>
      <c r="F116" s="7"/>
      <c r="G116" s="121" t="s">
        <v>9</v>
      </c>
      <c r="H116" s="7"/>
      <c r="I116" s="12" t="s">
        <v>9</v>
      </c>
      <c r="J116" s="152">
        <v>2500</v>
      </c>
      <c r="K116" s="7"/>
      <c r="L116" s="179"/>
      <c r="N116" s="148"/>
      <c r="O116" s="1"/>
      <c r="P116" s="1"/>
      <c r="Q116" s="1"/>
    </row>
    <row r="117" spans="1:257" x14ac:dyDescent="0.2">
      <c r="A117" s="7"/>
      <c r="B117" s="7" t="s">
        <v>74</v>
      </c>
      <c r="C117" s="7"/>
      <c r="D117" s="7"/>
      <c r="E117" s="7"/>
      <c r="F117" s="7"/>
      <c r="G117" s="121"/>
      <c r="H117" s="7"/>
      <c r="I117" s="21"/>
      <c r="J117" s="168"/>
      <c r="K117" s="7"/>
      <c r="L117" s="179"/>
      <c r="N117" s="1"/>
      <c r="O117" s="1"/>
      <c r="P117" s="1"/>
      <c r="Q117" s="1"/>
    </row>
    <row r="118" spans="1:257" x14ac:dyDescent="0.2">
      <c r="A118" s="7"/>
      <c r="B118" s="7"/>
      <c r="C118" s="7"/>
      <c r="D118" s="7"/>
      <c r="E118" s="7"/>
      <c r="F118" s="7"/>
      <c r="G118" s="7"/>
      <c r="H118" s="7"/>
      <c r="I118" s="21"/>
      <c r="J118" s="168"/>
      <c r="K118" s="7"/>
      <c r="L118" s="179"/>
      <c r="N118" s="1"/>
      <c r="O118" s="1"/>
      <c r="P118" s="1"/>
      <c r="Q118" s="1"/>
    </row>
    <row r="119" spans="1:257" x14ac:dyDescent="0.2">
      <c r="A119" s="7"/>
      <c r="B119" s="7" t="s">
        <v>75</v>
      </c>
      <c r="C119" s="7"/>
      <c r="D119" s="7"/>
      <c r="E119" s="7"/>
      <c r="F119" s="7"/>
      <c r="G119" s="7" t="s">
        <v>9</v>
      </c>
      <c r="H119" s="7"/>
      <c r="I119" s="12" t="s">
        <v>9</v>
      </c>
      <c r="J119" s="152" t="s">
        <v>152</v>
      </c>
      <c r="K119" s="7"/>
      <c r="L119" s="179"/>
      <c r="N119" s="1"/>
      <c r="O119" s="1"/>
      <c r="P119" s="1"/>
      <c r="Q119" s="1"/>
    </row>
    <row r="120" spans="1:257" x14ac:dyDescent="0.2">
      <c r="A120" s="7"/>
      <c r="B120" s="7" t="s">
        <v>76</v>
      </c>
      <c r="C120" s="7"/>
      <c r="D120" s="7"/>
      <c r="E120" s="7"/>
      <c r="F120" s="7"/>
      <c r="G120" s="7"/>
      <c r="H120" s="7"/>
      <c r="I120" s="21"/>
      <c r="J120" s="168"/>
      <c r="K120" s="7"/>
      <c r="L120" s="179"/>
    </row>
    <row r="121" spans="1:257" x14ac:dyDescent="0.2">
      <c r="A121" s="7"/>
      <c r="B121" s="7"/>
      <c r="C121" s="7"/>
      <c r="D121" s="7"/>
      <c r="E121" s="7"/>
      <c r="F121" s="7"/>
      <c r="G121" s="7"/>
      <c r="H121" s="7"/>
      <c r="I121" s="21"/>
      <c r="J121" s="168"/>
      <c r="K121" s="7"/>
      <c r="L121" s="179"/>
    </row>
    <row r="122" spans="1:257" x14ac:dyDescent="0.2">
      <c r="A122" s="7"/>
      <c r="B122" s="7" t="s">
        <v>77</v>
      </c>
      <c r="C122" s="7"/>
      <c r="D122" s="7"/>
      <c r="E122" s="7"/>
      <c r="F122" s="7"/>
      <c r="G122" s="7" t="s">
        <v>9</v>
      </c>
      <c r="H122" s="7"/>
      <c r="I122" s="12" t="s">
        <v>9</v>
      </c>
      <c r="J122" s="152">
        <v>1600</v>
      </c>
      <c r="K122" s="7"/>
      <c r="L122" s="179"/>
      <c r="N122" s="93"/>
    </row>
    <row r="123" spans="1:257" x14ac:dyDescent="0.2">
      <c r="A123" s="7"/>
      <c r="B123" s="7"/>
      <c r="C123" s="7"/>
      <c r="D123" s="7"/>
      <c r="E123" s="7"/>
      <c r="F123" s="7"/>
      <c r="G123" s="7"/>
      <c r="H123" s="7"/>
      <c r="I123" s="21"/>
      <c r="J123" s="168"/>
      <c r="K123" s="7"/>
      <c r="L123" s="179"/>
    </row>
    <row r="124" spans="1:257" x14ac:dyDescent="0.2">
      <c r="A124" s="7"/>
      <c r="B124" s="7" t="s">
        <v>78</v>
      </c>
      <c r="C124" s="7"/>
      <c r="D124" s="7"/>
      <c r="E124" s="7"/>
      <c r="F124" s="7"/>
      <c r="G124" s="7" t="s">
        <v>9</v>
      </c>
      <c r="H124" s="7"/>
      <c r="I124" s="12" t="s">
        <v>9</v>
      </c>
      <c r="J124" s="152" t="s">
        <v>152</v>
      </c>
      <c r="K124" s="7"/>
      <c r="L124" s="179"/>
    </row>
    <row r="125" spans="1:257" x14ac:dyDescent="0.2">
      <c r="A125" s="7"/>
      <c r="B125" s="7" t="s">
        <v>79</v>
      </c>
      <c r="C125" s="7"/>
      <c r="D125" s="7"/>
      <c r="E125" s="7"/>
      <c r="F125" s="7"/>
      <c r="G125" s="7"/>
      <c r="H125" s="7"/>
      <c r="I125" s="21"/>
      <c r="J125" s="168"/>
      <c r="K125" s="7"/>
      <c r="L125" s="179"/>
    </row>
    <row r="126" spans="1:257" x14ac:dyDescent="0.2">
      <c r="A126" s="7"/>
      <c r="B126" s="7"/>
      <c r="C126" s="7"/>
      <c r="D126" s="7"/>
      <c r="E126" s="7"/>
      <c r="F126" s="7"/>
      <c r="G126" s="7"/>
      <c r="H126" s="7"/>
      <c r="I126" s="21"/>
      <c r="J126" s="168"/>
      <c r="K126" s="7"/>
      <c r="L126" s="179"/>
    </row>
    <row r="127" spans="1:257" x14ac:dyDescent="0.2">
      <c r="A127" s="7"/>
      <c r="B127" s="7" t="s">
        <v>80</v>
      </c>
      <c r="C127" s="7"/>
      <c r="D127" s="7"/>
      <c r="E127" s="7"/>
      <c r="F127" s="7"/>
      <c r="G127" s="7" t="s">
        <v>9</v>
      </c>
      <c r="H127" s="7"/>
      <c r="I127" s="12" t="s">
        <v>9</v>
      </c>
      <c r="J127" s="152" t="s">
        <v>152</v>
      </c>
      <c r="K127" s="7"/>
      <c r="L127" s="179"/>
    </row>
    <row r="128" spans="1:257" s="2" customFormat="1" ht="13.5" thickBot="1" x14ac:dyDescent="0.25">
      <c r="A128" s="7"/>
      <c r="B128" s="7"/>
      <c r="C128" s="7"/>
      <c r="D128" s="7"/>
      <c r="E128" s="7"/>
      <c r="F128" s="7"/>
      <c r="G128" s="7"/>
      <c r="H128" s="7"/>
      <c r="I128" s="21"/>
      <c r="J128" s="168"/>
      <c r="K128" s="7"/>
      <c r="L128" s="179"/>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x14ac:dyDescent="0.2">
      <c r="A129" s="7"/>
      <c r="B129" s="7" t="s">
        <v>81</v>
      </c>
      <c r="C129" s="7"/>
      <c r="D129" s="7"/>
      <c r="E129" s="7"/>
      <c r="F129" s="7"/>
      <c r="G129" s="7" t="s">
        <v>9</v>
      </c>
      <c r="H129" s="7"/>
      <c r="I129" s="12" t="s">
        <v>9</v>
      </c>
      <c r="J129" s="152" t="s">
        <v>152</v>
      </c>
      <c r="K129" s="7"/>
      <c r="L129" s="179"/>
    </row>
    <row r="130" spans="1:257" x14ac:dyDescent="0.2">
      <c r="A130" s="25"/>
      <c r="B130" s="25"/>
      <c r="C130" s="25"/>
      <c r="D130" s="25"/>
      <c r="E130" s="25"/>
      <c r="F130" s="25"/>
      <c r="G130" s="25"/>
      <c r="H130" s="25"/>
      <c r="I130" s="21"/>
      <c r="J130" s="168"/>
      <c r="K130" s="7"/>
      <c r="L130" s="179"/>
    </row>
    <row r="131" spans="1:257" x14ac:dyDescent="0.2">
      <c r="A131" s="25"/>
      <c r="B131" s="26" t="s">
        <v>82</v>
      </c>
      <c r="C131" s="25"/>
      <c r="D131" s="25"/>
      <c r="E131" s="25"/>
      <c r="F131" s="25"/>
      <c r="G131" s="25" t="s">
        <v>9</v>
      </c>
      <c r="H131" s="25"/>
      <c r="I131" s="12" t="s">
        <v>9</v>
      </c>
      <c r="J131" s="152" t="s">
        <v>152</v>
      </c>
      <c r="K131" s="7"/>
      <c r="L131" s="179"/>
    </row>
    <row r="132" spans="1:257" x14ac:dyDescent="0.2">
      <c r="A132" s="25"/>
      <c r="B132" s="25"/>
      <c r="C132" s="25"/>
      <c r="D132" s="25"/>
      <c r="E132" s="25"/>
      <c r="F132" s="25"/>
      <c r="G132" s="25"/>
      <c r="H132" s="7"/>
      <c r="I132" s="21"/>
      <c r="J132" s="168"/>
      <c r="K132" s="7"/>
      <c r="L132" s="179"/>
    </row>
    <row r="133" spans="1:257" x14ac:dyDescent="0.2">
      <c r="A133" s="7"/>
      <c r="B133" s="7" t="s">
        <v>83</v>
      </c>
      <c r="C133" s="7"/>
      <c r="D133" s="7"/>
      <c r="E133" s="7"/>
      <c r="F133" s="7"/>
      <c r="G133" s="25" t="s">
        <v>9</v>
      </c>
      <c r="H133" s="7"/>
      <c r="I133" s="12" t="s">
        <v>9</v>
      </c>
      <c r="J133" s="152" t="s">
        <v>152</v>
      </c>
      <c r="K133" s="7"/>
      <c r="L133" s="179"/>
    </row>
    <row r="134" spans="1:257" x14ac:dyDescent="0.2">
      <c r="A134" s="7"/>
      <c r="B134" s="7"/>
      <c r="C134" s="7"/>
      <c r="D134" s="7"/>
      <c r="E134" s="7"/>
      <c r="F134" s="7"/>
      <c r="G134" s="25"/>
      <c r="H134" s="7"/>
      <c r="I134" s="21"/>
      <c r="J134" s="168"/>
      <c r="K134" s="7"/>
      <c r="L134" s="179"/>
    </row>
    <row r="135" spans="1:257" x14ac:dyDescent="0.2">
      <c r="A135" s="7"/>
      <c r="B135" s="7" t="s">
        <v>84</v>
      </c>
      <c r="C135" s="7"/>
      <c r="D135" s="7"/>
      <c r="E135" s="7"/>
      <c r="F135" s="7"/>
      <c r="G135" s="25" t="s">
        <v>9</v>
      </c>
      <c r="H135" s="7"/>
      <c r="I135" s="12" t="s">
        <v>9</v>
      </c>
      <c r="J135" s="152" t="s">
        <v>152</v>
      </c>
      <c r="K135" s="7"/>
      <c r="L135" s="180"/>
    </row>
    <row r="136" spans="1:257" x14ac:dyDescent="0.2">
      <c r="A136" s="7"/>
      <c r="B136" s="7"/>
      <c r="C136" s="7"/>
      <c r="D136" s="7"/>
      <c r="E136" s="7"/>
      <c r="F136" s="7"/>
      <c r="G136" s="7"/>
      <c r="H136" s="7"/>
      <c r="I136" s="21"/>
      <c r="J136" s="168"/>
      <c r="K136" s="7"/>
      <c r="L136" s="10"/>
    </row>
    <row r="137" spans="1:257" ht="13.5" thickBot="1" x14ac:dyDescent="0.25">
      <c r="A137" s="19"/>
      <c r="B137" s="19"/>
      <c r="C137" s="19"/>
      <c r="D137" s="19"/>
      <c r="E137" s="19"/>
      <c r="F137" s="19"/>
      <c r="G137" s="19"/>
      <c r="H137" s="19"/>
      <c r="I137" s="19"/>
      <c r="J137" s="166"/>
      <c r="K137" s="19"/>
      <c r="L137" s="9"/>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row>
  </sheetData>
  <mergeCells count="32">
    <mergeCell ref="W85:W86"/>
    <mergeCell ref="Q85:Q86"/>
    <mergeCell ref="N2:Z2"/>
    <mergeCell ref="N85:N86"/>
    <mergeCell ref="O85:O86"/>
    <mergeCell ref="P85:P86"/>
    <mergeCell ref="R85:R86"/>
    <mergeCell ref="S85:S86"/>
    <mergeCell ref="Z85:Z86"/>
    <mergeCell ref="X85:X86"/>
    <mergeCell ref="V85:V86"/>
    <mergeCell ref="Y85:Y86"/>
    <mergeCell ref="U85:U86"/>
    <mergeCell ref="T85:T86"/>
    <mergeCell ref="C88:F88"/>
    <mergeCell ref="L97:L98"/>
    <mergeCell ref="L112:L135"/>
    <mergeCell ref="L87:L92"/>
    <mergeCell ref="L102:L105"/>
    <mergeCell ref="A2:F2"/>
    <mergeCell ref="C87:F87"/>
    <mergeCell ref="L6:L15"/>
    <mergeCell ref="L59:L62"/>
    <mergeCell ref="L40:L41"/>
    <mergeCell ref="L63:L66"/>
    <mergeCell ref="L75:L78"/>
    <mergeCell ref="L79:L82"/>
    <mergeCell ref="L67:L70"/>
    <mergeCell ref="L71:L74"/>
    <mergeCell ref="L44:L47"/>
    <mergeCell ref="L32:L38"/>
    <mergeCell ref="L51:L53"/>
  </mergeCells>
  <phoneticPr fontId="6" type="noConversion"/>
  <pageMargins left="0.5" right="0.39" top="0.6" bottom="0.75" header="0.5" footer="0.5"/>
  <pageSetup paperSize="17" scale="56" orientation="portrait" copies="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13" activePane="bottomLeft" state="frozen"/>
      <selection pane="bottomLeft" activeCell="Z11" sqref="Z11"/>
    </sheetView>
  </sheetViews>
  <sheetFormatPr defaultColWidth="8.85546875" defaultRowHeight="12.75" x14ac:dyDescent="0.2"/>
  <cols>
    <col min="1" max="2" width="2.5703125" style="34" customWidth="1"/>
    <col min="3" max="3" width="4.140625" style="34" customWidth="1"/>
    <col min="4" max="5" width="8.5703125" style="34" customWidth="1"/>
    <col min="6" max="6" width="24.42578125" style="34" customWidth="1"/>
    <col min="7" max="12" width="8.5703125" style="34" customWidth="1"/>
    <col min="13" max="13" width="8.85546875" style="34" bestFit="1" customWidth="1"/>
    <col min="14" max="14" width="13.5703125" style="34" bestFit="1" customWidth="1"/>
    <col min="15" max="15" width="5.5703125" style="34" bestFit="1" customWidth="1"/>
    <col min="16" max="16" width="34.85546875" style="34" customWidth="1"/>
    <col min="17" max="16384" width="8.85546875" style="34"/>
  </cols>
  <sheetData>
    <row r="1" spans="1:16" ht="18" x14ac:dyDescent="0.25">
      <c r="A1" s="32"/>
      <c r="B1" s="40"/>
    </row>
    <row r="2" spans="1:16" ht="15.75" x14ac:dyDescent="0.25">
      <c r="A2" s="41" t="s">
        <v>171</v>
      </c>
      <c r="B2" s="40"/>
    </row>
    <row r="3" spans="1:16" ht="14.25" x14ac:dyDescent="0.2">
      <c r="B3" s="42"/>
      <c r="D3" s="40" t="s">
        <v>178</v>
      </c>
    </row>
    <row r="5" spans="1:16" x14ac:dyDescent="0.2">
      <c r="B5" s="43" t="s">
        <v>87</v>
      </c>
    </row>
    <row r="6" spans="1:16" x14ac:dyDescent="0.2">
      <c r="M6" s="44" t="s">
        <v>88</v>
      </c>
      <c r="N6" s="44" t="s">
        <v>89</v>
      </c>
      <c r="O6" s="44" t="s">
        <v>90</v>
      </c>
    </row>
    <row r="7" spans="1:16" x14ac:dyDescent="0.2">
      <c r="B7" s="59" t="s">
        <v>91</v>
      </c>
      <c r="M7" s="45">
        <v>2</v>
      </c>
      <c r="N7" s="63"/>
      <c r="O7" s="63"/>
      <c r="P7" s="46"/>
    </row>
    <row r="8" spans="1:16" x14ac:dyDescent="0.2">
      <c r="B8" s="34" t="s">
        <v>92</v>
      </c>
      <c r="M8" s="45"/>
      <c r="N8" s="63"/>
      <c r="O8" s="63"/>
      <c r="P8" s="46"/>
    </row>
    <row r="9" spans="1:16" x14ac:dyDescent="0.2">
      <c r="C9" s="59" t="s">
        <v>139</v>
      </c>
      <c r="J9" s="47"/>
      <c r="M9" s="48">
        <v>2</v>
      </c>
      <c r="N9" s="63" t="s">
        <v>111</v>
      </c>
      <c r="O9" s="63">
        <v>2</v>
      </c>
      <c r="P9" s="46"/>
    </row>
    <row r="10" spans="1:16" x14ac:dyDescent="0.2">
      <c r="C10" s="59" t="s">
        <v>93</v>
      </c>
      <c r="J10" s="47"/>
      <c r="M10" s="48"/>
      <c r="N10" s="63"/>
      <c r="O10" s="63"/>
      <c r="P10" s="46"/>
    </row>
    <row r="11" spans="1:16" ht="13.5" thickBot="1" x14ac:dyDescent="0.25">
      <c r="C11" s="59" t="s">
        <v>94</v>
      </c>
      <c r="J11" s="47"/>
      <c r="M11" s="49">
        <v>1.35</v>
      </c>
      <c r="N11" s="63" t="s">
        <v>112</v>
      </c>
      <c r="O11" s="61">
        <v>0.7</v>
      </c>
      <c r="P11" s="46"/>
    </row>
    <row r="12" spans="1:16" ht="15" x14ac:dyDescent="0.35">
      <c r="B12" s="50"/>
      <c r="C12" s="51"/>
      <c r="M12" s="65"/>
      <c r="N12" s="63"/>
      <c r="O12" s="63"/>
      <c r="P12" s="46"/>
    </row>
    <row r="13" spans="1:16" ht="15" x14ac:dyDescent="0.35">
      <c r="B13" s="50"/>
      <c r="C13" s="51"/>
      <c r="D13" s="34" t="s">
        <v>95</v>
      </c>
      <c r="M13" s="65"/>
      <c r="N13" s="63"/>
      <c r="O13" s="63">
        <v>2.7</v>
      </c>
      <c r="P13" s="46"/>
    </row>
    <row r="14" spans="1:16" ht="13.5" thickBot="1" x14ac:dyDescent="0.25">
      <c r="D14" s="34" t="s">
        <v>96</v>
      </c>
      <c r="M14" s="60"/>
      <c r="N14" s="63"/>
      <c r="O14" s="61">
        <v>2</v>
      </c>
      <c r="P14" s="46"/>
    </row>
    <row r="15" spans="1:16" x14ac:dyDescent="0.2">
      <c r="D15" s="40" t="s">
        <v>97</v>
      </c>
      <c r="E15" s="40"/>
      <c r="F15" s="40"/>
      <c r="G15" s="40"/>
      <c r="H15" s="40"/>
      <c r="I15" s="40"/>
      <c r="J15" s="40"/>
      <c r="K15" s="40"/>
      <c r="L15" s="40"/>
      <c r="M15" s="62"/>
      <c r="N15" s="62"/>
      <c r="O15" s="62">
        <v>4.7</v>
      </c>
    </row>
    <row r="18" spans="3:16" x14ac:dyDescent="0.2">
      <c r="C18" s="52" t="s">
        <v>98</v>
      </c>
      <c r="G18" s="196" t="s">
        <v>99</v>
      </c>
      <c r="H18" s="197"/>
      <c r="I18" s="198"/>
      <c r="J18" s="199" t="s">
        <v>100</v>
      </c>
      <c r="K18" s="200"/>
      <c r="L18" s="201"/>
      <c r="M18" s="202" t="s">
        <v>101</v>
      </c>
      <c r="N18" s="203"/>
      <c r="O18" s="204"/>
    </row>
    <row r="19" spans="3:16" x14ac:dyDescent="0.2">
      <c r="D19" t="s">
        <v>133</v>
      </c>
      <c r="G19" s="205" t="s">
        <v>113</v>
      </c>
      <c r="H19" s="206"/>
      <c r="I19" s="207"/>
      <c r="J19" s="205" t="s">
        <v>114</v>
      </c>
      <c r="K19" s="206"/>
      <c r="L19" s="207"/>
      <c r="M19" s="66" t="s">
        <v>115</v>
      </c>
      <c r="N19" s="67"/>
      <c r="O19" s="68" t="s">
        <v>116</v>
      </c>
    </row>
    <row r="20" spans="3:16" x14ac:dyDescent="0.2">
      <c r="D20" t="s">
        <v>134</v>
      </c>
      <c r="G20" s="66" t="s">
        <v>117</v>
      </c>
      <c r="H20" s="67"/>
      <c r="I20" s="68" t="s">
        <v>118</v>
      </c>
      <c r="J20" s="205" t="s">
        <v>119</v>
      </c>
      <c r="K20" s="206"/>
      <c r="L20" s="207"/>
      <c r="M20" s="205" t="s">
        <v>120</v>
      </c>
      <c r="N20" s="206"/>
      <c r="O20" s="207"/>
    </row>
    <row r="21" spans="3:16" x14ac:dyDescent="0.2">
      <c r="D21" t="s">
        <v>135</v>
      </c>
      <c r="G21" s="211" t="s">
        <v>121</v>
      </c>
      <c r="H21" s="212"/>
      <c r="I21" s="213"/>
      <c r="J21" s="211" t="s">
        <v>122</v>
      </c>
      <c r="K21" s="212"/>
      <c r="L21" s="213"/>
      <c r="M21" s="211" t="s">
        <v>123</v>
      </c>
      <c r="N21" s="212"/>
      <c r="O21" s="213"/>
    </row>
    <row r="22" spans="3:16" x14ac:dyDescent="0.2">
      <c r="D22" t="s">
        <v>136</v>
      </c>
    </row>
    <row r="24" spans="3:16" x14ac:dyDescent="0.2">
      <c r="C24" s="52" t="s">
        <v>102</v>
      </c>
      <c r="G24" s="224" t="s">
        <v>99</v>
      </c>
      <c r="H24" s="225"/>
      <c r="I24" s="226"/>
      <c r="J24" s="227" t="s">
        <v>100</v>
      </c>
      <c r="K24" s="228"/>
      <c r="L24" s="229"/>
      <c r="M24" s="208" t="s">
        <v>101</v>
      </c>
      <c r="N24" s="209"/>
      <c r="O24" s="210"/>
    </row>
    <row r="25" spans="3:16" x14ac:dyDescent="0.2">
      <c r="D25" t="s">
        <v>137</v>
      </c>
      <c r="G25" s="230" t="s">
        <v>124</v>
      </c>
      <c r="H25" s="231"/>
      <c r="I25" s="232"/>
      <c r="J25" s="230" t="s">
        <v>125</v>
      </c>
      <c r="K25" s="231"/>
      <c r="L25" s="232"/>
      <c r="M25" s="230" t="s">
        <v>126</v>
      </c>
      <c r="N25" s="231"/>
      <c r="O25" s="232"/>
    </row>
    <row r="26" spans="3:16" x14ac:dyDescent="0.2">
      <c r="D26" t="s">
        <v>134</v>
      </c>
      <c r="G26" s="69"/>
      <c r="H26" s="70" t="s">
        <v>127</v>
      </c>
      <c r="I26" s="71"/>
      <c r="J26" s="69"/>
      <c r="K26" s="70" t="s">
        <v>128</v>
      </c>
      <c r="L26" s="71"/>
      <c r="M26" s="69"/>
      <c r="N26" s="70" t="s">
        <v>129</v>
      </c>
      <c r="O26" s="71"/>
    </row>
    <row r="27" spans="3:16" x14ac:dyDescent="0.2">
      <c r="D27" t="s">
        <v>138</v>
      </c>
      <c r="G27" s="72"/>
      <c r="H27" s="73" t="s">
        <v>130</v>
      </c>
      <c r="I27" s="74"/>
      <c r="J27" s="72"/>
      <c r="K27" s="73" t="s">
        <v>131</v>
      </c>
      <c r="L27" s="74"/>
      <c r="M27" s="72"/>
      <c r="N27" s="73" t="s">
        <v>132</v>
      </c>
      <c r="O27" s="74"/>
    </row>
    <row r="28" spans="3:16" x14ac:dyDescent="0.2">
      <c r="G28" s="54"/>
      <c r="H28" s="53"/>
      <c r="I28" s="54"/>
      <c r="J28" s="54"/>
      <c r="K28" s="53"/>
      <c r="L28" s="54"/>
      <c r="M28" s="54"/>
      <c r="N28" s="53"/>
      <c r="O28" s="54"/>
    </row>
    <row r="29" spans="3:16" x14ac:dyDescent="0.2">
      <c r="D29" s="52" t="s">
        <v>103</v>
      </c>
      <c r="F29" s="52" t="s">
        <v>104</v>
      </c>
      <c r="G29" s="54"/>
      <c r="H29" s="53"/>
      <c r="I29" s="54"/>
      <c r="J29" s="54"/>
      <c r="K29" s="53"/>
      <c r="L29" s="54"/>
      <c r="M29" s="54"/>
      <c r="N29" s="53"/>
      <c r="O29" s="54"/>
    </row>
    <row r="30" spans="3:16" x14ac:dyDescent="0.2">
      <c r="D30" s="233" t="s">
        <v>137</v>
      </c>
      <c r="E30" s="234"/>
      <c r="F30" s="239" t="s">
        <v>140</v>
      </c>
      <c r="G30" s="240"/>
      <c r="H30" s="240"/>
      <c r="I30" s="240"/>
      <c r="J30" s="240"/>
      <c r="K30" s="240"/>
      <c r="L30" s="240"/>
      <c r="M30" s="240"/>
      <c r="N30" s="240"/>
      <c r="O30" s="240"/>
      <c r="P30" s="240"/>
    </row>
    <row r="31" spans="3:16" x14ac:dyDescent="0.2">
      <c r="D31" s="235"/>
      <c r="E31" s="236"/>
      <c r="F31" s="240"/>
      <c r="G31" s="240"/>
      <c r="H31" s="240"/>
      <c r="I31" s="240"/>
      <c r="J31" s="240"/>
      <c r="K31" s="240"/>
      <c r="L31" s="240"/>
      <c r="M31" s="240"/>
      <c r="N31" s="240"/>
      <c r="O31" s="240"/>
      <c r="P31" s="240"/>
    </row>
    <row r="32" spans="3:16" x14ac:dyDescent="0.2">
      <c r="D32" s="237"/>
      <c r="E32" s="238"/>
      <c r="F32" s="240"/>
      <c r="G32" s="240"/>
      <c r="H32" s="240"/>
      <c r="I32" s="240"/>
      <c r="J32" s="240"/>
      <c r="K32" s="240"/>
      <c r="L32" s="240"/>
      <c r="M32" s="240"/>
      <c r="N32" s="240"/>
      <c r="O32" s="240"/>
      <c r="P32" s="240"/>
    </row>
    <row r="33" spans="1:16" x14ac:dyDescent="0.2">
      <c r="D33" s="241" t="s">
        <v>134</v>
      </c>
      <c r="E33" s="242"/>
      <c r="F33" s="239" t="s">
        <v>141</v>
      </c>
      <c r="G33" s="240"/>
      <c r="H33" s="240"/>
      <c r="I33" s="240"/>
      <c r="J33" s="240"/>
      <c r="K33" s="240"/>
      <c r="L33" s="240"/>
      <c r="M33" s="240"/>
      <c r="N33" s="240"/>
      <c r="O33" s="240"/>
      <c r="P33" s="240"/>
    </row>
    <row r="34" spans="1:16" x14ac:dyDescent="0.2">
      <c r="D34" s="243"/>
      <c r="E34" s="244"/>
      <c r="F34" s="240"/>
      <c r="G34" s="240"/>
      <c r="H34" s="240"/>
      <c r="I34" s="240"/>
      <c r="J34" s="240"/>
      <c r="K34" s="240"/>
      <c r="L34" s="240"/>
      <c r="M34" s="240"/>
      <c r="N34" s="240"/>
      <c r="O34" s="240"/>
      <c r="P34" s="240"/>
    </row>
    <row r="35" spans="1:16" x14ac:dyDescent="0.2">
      <c r="D35" s="245"/>
      <c r="E35" s="246"/>
      <c r="F35" s="240"/>
      <c r="G35" s="240"/>
      <c r="H35" s="240"/>
      <c r="I35" s="240"/>
      <c r="J35" s="240"/>
      <c r="K35" s="240"/>
      <c r="L35" s="240"/>
      <c r="M35" s="240"/>
      <c r="N35" s="240"/>
      <c r="O35" s="240"/>
      <c r="P35" s="240"/>
    </row>
    <row r="36" spans="1:16" x14ac:dyDescent="0.2">
      <c r="D36" s="214" t="s">
        <v>138</v>
      </c>
      <c r="E36" s="215"/>
      <c r="F36" s="220" t="s">
        <v>142</v>
      </c>
      <c r="G36" s="221"/>
      <c r="H36" s="221"/>
      <c r="I36" s="221"/>
      <c r="J36" s="221"/>
      <c r="K36" s="221"/>
      <c r="L36" s="221"/>
      <c r="M36" s="221"/>
      <c r="N36" s="221"/>
      <c r="O36" s="221"/>
      <c r="P36" s="215"/>
    </row>
    <row r="37" spans="1:16" x14ac:dyDescent="0.2">
      <c r="D37" s="216"/>
      <c r="E37" s="217"/>
      <c r="F37" s="216"/>
      <c r="G37" s="222"/>
      <c r="H37" s="222"/>
      <c r="I37" s="222"/>
      <c r="J37" s="222"/>
      <c r="K37" s="222"/>
      <c r="L37" s="222"/>
      <c r="M37" s="222"/>
      <c r="N37" s="222"/>
      <c r="O37" s="222"/>
      <c r="P37" s="217"/>
    </row>
    <row r="38" spans="1:16" x14ac:dyDescent="0.2">
      <c r="D38" s="218"/>
      <c r="E38" s="219"/>
      <c r="F38" s="218"/>
      <c r="G38" s="223"/>
      <c r="H38" s="223"/>
      <c r="I38" s="223"/>
      <c r="J38" s="223"/>
      <c r="K38" s="223"/>
      <c r="L38" s="223"/>
      <c r="M38" s="223"/>
      <c r="N38" s="223"/>
      <c r="O38" s="223"/>
      <c r="P38" s="219"/>
    </row>
    <row r="39" spans="1:16" x14ac:dyDescent="0.2">
      <c r="D39" s="55"/>
      <c r="E39" s="55"/>
      <c r="F39" s="55"/>
      <c r="G39" s="55"/>
      <c r="H39" s="55"/>
      <c r="I39" s="55"/>
      <c r="J39" s="55"/>
      <c r="K39" s="55"/>
      <c r="L39" s="55"/>
      <c r="M39" s="55"/>
      <c r="N39" s="55"/>
      <c r="O39" s="55"/>
      <c r="P39" s="55"/>
    </row>
    <row r="41" spans="1:16" x14ac:dyDescent="0.2">
      <c r="A41" s="40" t="s">
        <v>105</v>
      </c>
    </row>
    <row r="42" spans="1:16" x14ac:dyDescent="0.2">
      <c r="A42" s="40"/>
    </row>
    <row r="43" spans="1:16" s="37" customFormat="1" ht="21.6" customHeight="1" x14ac:dyDescent="0.2">
      <c r="A43" s="56"/>
      <c r="B43" s="57" t="s">
        <v>106</v>
      </c>
      <c r="P43" s="58"/>
    </row>
    <row r="44" spans="1:16" ht="27.6" customHeight="1" x14ac:dyDescent="0.2">
      <c r="B44" s="250" t="s">
        <v>151</v>
      </c>
      <c r="C44" s="250"/>
      <c r="D44" s="250"/>
      <c r="E44" s="250"/>
      <c r="F44" s="250"/>
      <c r="G44" s="250"/>
      <c r="H44" s="250"/>
      <c r="I44" s="250"/>
      <c r="J44" s="250"/>
      <c r="K44" s="250"/>
      <c r="L44" s="250"/>
      <c r="M44" s="250"/>
      <c r="N44" s="250"/>
      <c r="O44" s="250"/>
      <c r="P44" s="250"/>
    </row>
    <row r="45" spans="1:16" ht="27.6" customHeight="1" x14ac:dyDescent="0.2">
      <c r="B45" s="250"/>
      <c r="C45" s="250"/>
      <c r="D45" s="250"/>
      <c r="E45" s="250"/>
      <c r="F45" s="250"/>
      <c r="G45" s="250"/>
      <c r="H45" s="250"/>
      <c r="I45" s="250"/>
      <c r="J45" s="250"/>
      <c r="K45" s="250"/>
      <c r="L45" s="250"/>
      <c r="M45" s="250"/>
      <c r="N45" s="250"/>
      <c r="O45" s="250"/>
      <c r="P45" s="250"/>
    </row>
    <row r="46" spans="1:16" ht="27.6" customHeight="1" x14ac:dyDescent="0.2">
      <c r="B46" s="250"/>
      <c r="C46" s="250"/>
      <c r="D46" s="250"/>
      <c r="E46" s="250"/>
      <c r="F46" s="250"/>
      <c r="G46" s="250"/>
      <c r="H46" s="250"/>
      <c r="I46" s="250"/>
      <c r="J46" s="250"/>
      <c r="K46" s="250"/>
      <c r="L46" s="250"/>
      <c r="M46" s="250"/>
      <c r="N46" s="250"/>
      <c r="O46" s="250"/>
      <c r="P46" s="250"/>
    </row>
    <row r="47" spans="1:16" ht="27.6" customHeight="1" x14ac:dyDescent="0.2">
      <c r="B47" s="250"/>
      <c r="C47" s="250"/>
      <c r="D47" s="250"/>
      <c r="E47" s="250"/>
      <c r="F47" s="250"/>
      <c r="G47" s="250"/>
      <c r="H47" s="250"/>
      <c r="I47" s="250"/>
      <c r="J47" s="250"/>
      <c r="K47" s="250"/>
      <c r="L47" s="250"/>
      <c r="M47" s="250"/>
      <c r="N47" s="250"/>
      <c r="O47" s="250"/>
      <c r="P47" s="250"/>
    </row>
    <row r="48" spans="1:16" ht="27.6" customHeight="1" x14ac:dyDescent="0.2">
      <c r="B48" s="250"/>
      <c r="C48" s="250"/>
      <c r="D48" s="250"/>
      <c r="E48" s="250"/>
      <c r="F48" s="250"/>
      <c r="G48" s="250"/>
      <c r="H48" s="250"/>
      <c r="I48" s="250"/>
      <c r="J48" s="250"/>
      <c r="K48" s="250"/>
      <c r="L48" s="250"/>
      <c r="M48" s="250"/>
      <c r="N48" s="250"/>
      <c r="O48" s="250"/>
      <c r="P48" s="250"/>
    </row>
    <row r="49" spans="2:16" ht="27.6" customHeight="1" x14ac:dyDescent="0.2">
      <c r="B49" s="250"/>
      <c r="C49" s="250"/>
      <c r="D49" s="250"/>
      <c r="E49" s="250"/>
      <c r="F49" s="250"/>
      <c r="G49" s="250"/>
      <c r="H49" s="250"/>
      <c r="I49" s="250"/>
      <c r="J49" s="250"/>
      <c r="K49" s="250"/>
      <c r="L49" s="250"/>
      <c r="M49" s="250"/>
      <c r="N49" s="250"/>
      <c r="O49" s="250"/>
      <c r="P49" s="250"/>
    </row>
    <row r="50" spans="2:16" ht="27.6" customHeight="1" x14ac:dyDescent="0.2">
      <c r="B50" s="250"/>
      <c r="C50" s="250"/>
      <c r="D50" s="250"/>
      <c r="E50" s="250"/>
      <c r="F50" s="250"/>
      <c r="G50" s="250"/>
      <c r="H50" s="250"/>
      <c r="I50" s="250"/>
      <c r="J50" s="250"/>
      <c r="K50" s="250"/>
      <c r="L50" s="250"/>
      <c r="M50" s="250"/>
      <c r="N50" s="250"/>
      <c r="O50" s="250"/>
      <c r="P50" s="250"/>
    </row>
    <row r="51" spans="2:16" ht="27.6" customHeight="1" x14ac:dyDescent="0.2">
      <c r="B51" s="250"/>
      <c r="C51" s="250"/>
      <c r="D51" s="250"/>
      <c r="E51" s="250"/>
      <c r="F51" s="250"/>
      <c r="G51" s="250"/>
      <c r="H51" s="250"/>
      <c r="I51" s="250"/>
      <c r="J51" s="250"/>
      <c r="K51" s="250"/>
      <c r="L51" s="250"/>
      <c r="M51" s="250"/>
      <c r="N51" s="250"/>
      <c r="O51" s="250"/>
      <c r="P51" s="250"/>
    </row>
    <row r="52" spans="2:16" ht="66.75" customHeight="1" x14ac:dyDescent="0.2">
      <c r="B52" s="250"/>
      <c r="C52" s="250"/>
      <c r="D52" s="250"/>
      <c r="E52" s="250"/>
      <c r="F52" s="250"/>
      <c r="G52" s="250"/>
      <c r="H52" s="250"/>
      <c r="I52" s="250"/>
      <c r="J52" s="250"/>
      <c r="K52" s="250"/>
      <c r="L52" s="250"/>
      <c r="M52" s="250"/>
      <c r="N52" s="250"/>
      <c r="O52" s="250"/>
      <c r="P52" s="250"/>
    </row>
    <row r="53" spans="2:16" ht="27.6" customHeight="1" x14ac:dyDescent="0.2">
      <c r="B53" s="250"/>
      <c r="C53" s="250"/>
      <c r="D53" s="250"/>
      <c r="E53" s="250"/>
      <c r="F53" s="250"/>
      <c r="G53" s="250"/>
      <c r="H53" s="250"/>
      <c r="I53" s="250"/>
      <c r="J53" s="250"/>
      <c r="K53" s="250"/>
      <c r="L53" s="250"/>
      <c r="M53" s="250"/>
      <c r="N53" s="250"/>
      <c r="O53" s="250"/>
      <c r="P53" s="250"/>
    </row>
    <row r="54" spans="2:16" ht="29.45" customHeight="1" x14ac:dyDescent="0.2">
      <c r="B54" s="250"/>
      <c r="C54" s="250"/>
      <c r="D54" s="250"/>
      <c r="E54" s="250"/>
      <c r="F54" s="250"/>
      <c r="G54" s="250"/>
      <c r="H54" s="250"/>
      <c r="I54" s="250"/>
      <c r="J54" s="250"/>
      <c r="K54" s="250"/>
      <c r="L54" s="250"/>
      <c r="M54" s="250"/>
      <c r="N54" s="250"/>
      <c r="O54" s="250"/>
      <c r="P54" s="250"/>
    </row>
    <row r="55" spans="2:16" ht="27.6" customHeight="1" x14ac:dyDescent="0.2">
      <c r="B55" s="250"/>
      <c r="C55" s="250"/>
      <c r="D55" s="250"/>
      <c r="E55" s="250"/>
      <c r="F55" s="250"/>
      <c r="G55" s="250"/>
      <c r="H55" s="250"/>
      <c r="I55" s="250"/>
      <c r="J55" s="250"/>
      <c r="K55" s="250"/>
      <c r="L55" s="250"/>
      <c r="M55" s="250"/>
      <c r="N55" s="250"/>
      <c r="O55" s="250"/>
      <c r="P55" s="250"/>
    </row>
    <row r="56" spans="2:16" ht="27.6" customHeight="1" x14ac:dyDescent="0.2">
      <c r="B56" s="251"/>
      <c r="C56" s="251"/>
      <c r="D56" s="251"/>
      <c r="E56" s="251"/>
      <c r="F56" s="251"/>
      <c r="G56" s="251"/>
      <c r="H56" s="251"/>
      <c r="I56" s="251"/>
      <c r="J56" s="251"/>
      <c r="K56" s="251"/>
      <c r="L56" s="251"/>
      <c r="M56" s="251"/>
      <c r="N56" s="251"/>
      <c r="O56" s="251"/>
      <c r="P56" s="251"/>
    </row>
    <row r="57" spans="2:16" ht="27.6" customHeight="1" x14ac:dyDescent="0.2">
      <c r="B57" s="250"/>
      <c r="C57" s="250"/>
      <c r="D57" s="250"/>
      <c r="E57" s="250"/>
      <c r="F57" s="250"/>
      <c r="G57" s="250"/>
      <c r="H57" s="250"/>
      <c r="I57" s="250"/>
      <c r="J57" s="250"/>
      <c r="K57" s="250"/>
      <c r="L57" s="250"/>
      <c r="M57" s="250"/>
      <c r="N57" s="250"/>
      <c r="O57" s="250"/>
      <c r="P57" s="250"/>
    </row>
    <row r="58" spans="2:16" ht="27.6" customHeight="1" x14ac:dyDescent="0.2">
      <c r="B58" s="250"/>
      <c r="C58" s="250"/>
      <c r="D58" s="250"/>
      <c r="E58" s="250"/>
      <c r="F58" s="250"/>
      <c r="G58" s="250"/>
      <c r="H58" s="250"/>
      <c r="I58" s="250"/>
      <c r="J58" s="250"/>
      <c r="K58" s="250"/>
      <c r="L58" s="250"/>
      <c r="M58" s="250"/>
      <c r="N58" s="250"/>
      <c r="O58" s="250"/>
      <c r="P58" s="250"/>
    </row>
    <row r="59" spans="2:16" ht="27.6" customHeight="1" x14ac:dyDescent="0.2">
      <c r="B59" s="247"/>
      <c r="C59" s="248"/>
      <c r="D59" s="248"/>
      <c r="E59" s="248"/>
      <c r="F59" s="248"/>
      <c r="G59" s="248"/>
      <c r="H59" s="248"/>
      <c r="I59" s="248"/>
      <c r="J59" s="248"/>
      <c r="K59" s="248"/>
      <c r="L59" s="248"/>
      <c r="M59" s="248"/>
      <c r="N59" s="248"/>
      <c r="O59" s="248"/>
      <c r="P59" s="249"/>
    </row>
    <row r="60" spans="2:16" x14ac:dyDescent="0.2">
      <c r="P60" s="54"/>
    </row>
  </sheetData>
  <mergeCells count="38">
    <mergeCell ref="B44:P44"/>
    <mergeCell ref="B45:P45"/>
    <mergeCell ref="B57:P57"/>
    <mergeCell ref="B58:P58"/>
    <mergeCell ref="B46:P46"/>
    <mergeCell ref="B47:P47"/>
    <mergeCell ref="B59:P59"/>
    <mergeCell ref="B48:P48"/>
    <mergeCell ref="B49:P49"/>
    <mergeCell ref="B50:P50"/>
    <mergeCell ref="B51:P51"/>
    <mergeCell ref="B52:P52"/>
    <mergeCell ref="B53:P53"/>
    <mergeCell ref="B54:P54"/>
    <mergeCell ref="B55:P55"/>
    <mergeCell ref="B56:P56"/>
    <mergeCell ref="D36:E38"/>
    <mergeCell ref="F36:P38"/>
    <mergeCell ref="M21:O21"/>
    <mergeCell ref="G24:I24"/>
    <mergeCell ref="J24:L24"/>
    <mergeCell ref="G25:I25"/>
    <mergeCell ref="D30:E32"/>
    <mergeCell ref="F30:P32"/>
    <mergeCell ref="D33:E35"/>
    <mergeCell ref="F33:P35"/>
    <mergeCell ref="J25:L25"/>
    <mergeCell ref="M25:O25"/>
    <mergeCell ref="J20:L20"/>
    <mergeCell ref="M20:O20"/>
    <mergeCell ref="M24:O24"/>
    <mergeCell ref="G21:I21"/>
    <mergeCell ref="J21:L21"/>
    <mergeCell ref="G18:I18"/>
    <mergeCell ref="J18:L18"/>
    <mergeCell ref="M18:O18"/>
    <mergeCell ref="G19:I19"/>
    <mergeCell ref="J19:L19"/>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115" zoomScaleNormal="115" workbookViewId="0">
      <pane ySplit="1" topLeftCell="A2" activePane="bottomLeft" state="frozen"/>
      <selection pane="bottomLeft" activeCell="Q15" sqref="Q15"/>
    </sheetView>
  </sheetViews>
  <sheetFormatPr defaultColWidth="9.140625" defaultRowHeight="12.75" x14ac:dyDescent="0.2"/>
  <cols>
    <col min="1" max="1" width="20" style="34" customWidth="1"/>
    <col min="2" max="3" width="9.85546875" style="34" bestFit="1" customWidth="1"/>
    <col min="4" max="11" width="9.5703125" style="34" bestFit="1" customWidth="1"/>
    <col min="12" max="16384" width="9.140625" style="34"/>
  </cols>
  <sheetData>
    <row r="1" spans="1:13" ht="18" x14ac:dyDescent="0.25">
      <c r="A1" s="134"/>
      <c r="B1" s="33"/>
      <c r="C1" s="33"/>
      <c r="D1" s="33"/>
      <c r="E1" s="33"/>
      <c r="F1" s="33"/>
      <c r="G1" s="33"/>
      <c r="H1" s="33"/>
      <c r="I1" s="33"/>
      <c r="J1" s="33"/>
      <c r="K1" s="33"/>
      <c r="L1" s="33"/>
      <c r="M1" s="33"/>
    </row>
    <row r="2" spans="1:13" ht="15.75" x14ac:dyDescent="0.2">
      <c r="A2" s="132" t="s">
        <v>85</v>
      </c>
      <c r="B2" s="35"/>
      <c r="C2" s="35"/>
      <c r="D2" s="35"/>
      <c r="E2" s="35"/>
      <c r="F2" s="35"/>
      <c r="G2" s="35"/>
      <c r="H2" s="35"/>
      <c r="I2" s="35"/>
      <c r="J2" s="35"/>
      <c r="K2" s="35"/>
      <c r="L2" s="35"/>
      <c r="M2" s="33"/>
    </row>
    <row r="3" spans="1:13" ht="14.25" x14ac:dyDescent="0.2">
      <c r="A3" s="133"/>
      <c r="B3" s="135"/>
      <c r="C3" s="135"/>
      <c r="D3" s="35"/>
      <c r="E3" s="35"/>
      <c r="F3" s="35"/>
      <c r="G3" s="35"/>
      <c r="H3" s="35"/>
      <c r="I3" s="35"/>
      <c r="J3" s="35"/>
      <c r="K3" s="35"/>
      <c r="L3" s="35"/>
      <c r="M3" s="33"/>
    </row>
    <row r="4" spans="1:13" ht="14.25" x14ac:dyDescent="0.2">
      <c r="A4" s="133" t="s">
        <v>174</v>
      </c>
      <c r="B4" s="135"/>
      <c r="C4" s="135"/>
      <c r="D4" s="35"/>
      <c r="E4" s="35"/>
      <c r="F4" s="35"/>
      <c r="G4" s="35"/>
      <c r="H4" s="35"/>
      <c r="I4" s="35"/>
      <c r="J4" s="35"/>
      <c r="K4" s="35"/>
      <c r="L4" s="35"/>
      <c r="M4" s="33"/>
    </row>
    <row r="5" spans="1:13" ht="14.25" x14ac:dyDescent="0.2">
      <c r="A5" s="136" t="s">
        <v>175</v>
      </c>
      <c r="B5" s="135"/>
      <c r="C5" s="135"/>
      <c r="D5" s="35"/>
      <c r="E5" s="35"/>
      <c r="F5" s="35"/>
      <c r="G5" s="35"/>
      <c r="H5" s="35"/>
      <c r="I5" s="35"/>
      <c r="J5" s="35"/>
      <c r="K5" s="35"/>
      <c r="L5" s="35"/>
      <c r="M5" s="33"/>
    </row>
    <row r="6" spans="1:13" ht="14.25" x14ac:dyDescent="0.2">
      <c r="A6" s="136"/>
      <c r="B6" s="35"/>
      <c r="C6" s="35"/>
      <c r="D6" s="35"/>
      <c r="E6" s="35"/>
      <c r="F6" s="35"/>
      <c r="G6" s="35"/>
      <c r="H6" s="35"/>
      <c r="I6" s="35"/>
      <c r="J6" s="35"/>
      <c r="K6" s="35"/>
      <c r="L6" s="35"/>
      <c r="M6" s="33"/>
    </row>
    <row r="7" spans="1:13" ht="15.75" x14ac:dyDescent="0.2">
      <c r="A7" s="137" t="s">
        <v>86</v>
      </c>
      <c r="B7" s="35"/>
      <c r="C7" s="35"/>
      <c r="D7" s="35"/>
      <c r="E7" s="35"/>
      <c r="F7" s="35"/>
      <c r="G7" s="35"/>
      <c r="H7" s="35"/>
      <c r="I7" s="35"/>
      <c r="J7" s="35"/>
      <c r="K7" s="35"/>
      <c r="L7" s="35"/>
      <c r="M7" s="33"/>
    </row>
    <row r="8" spans="1:13" x14ac:dyDescent="0.2">
      <c r="A8" s="34" t="s">
        <v>176</v>
      </c>
      <c r="B8" s="35"/>
      <c r="C8" s="35"/>
      <c r="D8" s="35"/>
      <c r="E8" s="35"/>
      <c r="F8" s="35"/>
      <c r="G8" s="35"/>
      <c r="H8" s="35"/>
      <c r="I8" s="35"/>
      <c r="J8" s="35"/>
      <c r="K8" s="35"/>
      <c r="L8" s="35"/>
      <c r="M8" s="33"/>
    </row>
    <row r="9" spans="1:13" x14ac:dyDescent="0.2">
      <c r="B9" s="35"/>
      <c r="C9" s="35"/>
      <c r="D9" s="35"/>
      <c r="E9" s="35"/>
      <c r="F9" s="35"/>
      <c r="G9" s="35"/>
      <c r="H9" s="35"/>
      <c r="I9" s="35"/>
      <c r="J9" s="35"/>
      <c r="K9" s="35"/>
      <c r="L9" s="35"/>
      <c r="M9" s="33"/>
    </row>
    <row r="10" spans="1:13" x14ac:dyDescent="0.2">
      <c r="B10" s="35"/>
      <c r="C10" s="35"/>
      <c r="D10" s="35"/>
      <c r="E10" s="35"/>
      <c r="F10" s="35"/>
      <c r="G10" s="35"/>
      <c r="H10" s="35"/>
      <c r="I10" s="35"/>
      <c r="J10" s="35"/>
      <c r="K10" s="35"/>
      <c r="L10" s="35"/>
      <c r="M10" s="33"/>
    </row>
    <row r="11" spans="1:13" x14ac:dyDescent="0.2">
      <c r="A11" s="34" t="s">
        <v>107</v>
      </c>
      <c r="B11" s="35"/>
      <c r="C11" s="35"/>
      <c r="D11" s="35"/>
      <c r="E11" s="35"/>
      <c r="F11" s="35"/>
      <c r="G11" s="35"/>
      <c r="H11" s="35"/>
      <c r="I11" s="35"/>
      <c r="J11" s="35"/>
      <c r="K11" s="35"/>
      <c r="L11" s="35"/>
      <c r="M11" s="33"/>
    </row>
    <row r="12" spans="1:13" x14ac:dyDescent="0.2">
      <c r="B12" s="35"/>
      <c r="C12" s="35"/>
      <c r="D12" s="35"/>
      <c r="E12" s="35"/>
      <c r="F12" s="35"/>
      <c r="G12" s="35"/>
      <c r="H12" s="35"/>
      <c r="I12" s="35"/>
      <c r="J12" s="35"/>
      <c r="K12" s="35"/>
      <c r="L12" s="35"/>
      <c r="M12" s="33"/>
    </row>
    <row r="13" spans="1:13" x14ac:dyDescent="0.2">
      <c r="A13" s="34" t="s">
        <v>108</v>
      </c>
      <c r="B13" s="35"/>
      <c r="C13" s="35"/>
      <c r="D13" s="35"/>
      <c r="E13" s="35"/>
      <c r="F13" s="64"/>
      <c r="G13" s="34" t="s">
        <v>109</v>
      </c>
      <c r="H13" s="64"/>
      <c r="I13" s="35"/>
      <c r="J13" s="35"/>
      <c r="K13" s="35"/>
      <c r="L13" s="35"/>
      <c r="M13" s="33"/>
    </row>
    <row r="14" spans="1:13" x14ac:dyDescent="0.2">
      <c r="B14" s="35"/>
      <c r="C14" s="35"/>
      <c r="D14" s="35"/>
      <c r="E14" s="64"/>
      <c r="F14" s="64"/>
      <c r="G14" s="34" t="s">
        <v>110</v>
      </c>
      <c r="H14" s="64"/>
      <c r="I14" s="35"/>
      <c r="J14" s="35"/>
      <c r="K14" s="35"/>
      <c r="L14" s="35"/>
      <c r="M14" s="33"/>
    </row>
    <row r="15" spans="1:13" ht="13.5" thickBot="1" x14ac:dyDescent="0.25">
      <c r="A15" s="64"/>
      <c r="B15" s="35"/>
      <c r="C15" s="35"/>
      <c r="D15" s="35"/>
      <c r="E15" s="64"/>
      <c r="F15" s="35"/>
      <c r="G15" s="35"/>
      <c r="H15" s="35"/>
      <c r="I15" s="35"/>
      <c r="J15" s="35"/>
      <c r="K15" s="35"/>
      <c r="L15" s="35"/>
    </row>
    <row r="16" spans="1:13" ht="16.5" thickBot="1" x14ac:dyDescent="0.25">
      <c r="A16" s="255" t="s">
        <v>180</v>
      </c>
      <c r="B16" s="256"/>
      <c r="C16" s="256"/>
      <c r="D16" s="256"/>
      <c r="E16" s="256"/>
      <c r="F16" s="256"/>
      <c r="G16" s="256"/>
      <c r="H16" s="256"/>
      <c r="I16" s="256"/>
      <c r="J16" s="256"/>
      <c r="K16" s="256"/>
      <c r="L16" s="257"/>
    </row>
    <row r="17" spans="1:16" ht="19.5" thickBot="1" x14ac:dyDescent="0.35">
      <c r="A17" s="76"/>
      <c r="B17" s="77">
        <v>2022</v>
      </c>
      <c r="C17" s="78">
        <v>2023</v>
      </c>
      <c r="D17" s="77">
        <v>2024</v>
      </c>
      <c r="E17" s="78">
        <v>2025</v>
      </c>
      <c r="F17" s="77">
        <v>2026</v>
      </c>
      <c r="G17" s="78">
        <v>2027</v>
      </c>
      <c r="H17" s="77">
        <v>2028</v>
      </c>
      <c r="I17" s="78">
        <v>2029</v>
      </c>
      <c r="J17" s="77">
        <v>2030</v>
      </c>
      <c r="K17" s="78">
        <v>2031</v>
      </c>
      <c r="L17" s="77">
        <v>2032</v>
      </c>
    </row>
    <row r="18" spans="1:16" ht="33" customHeight="1" x14ac:dyDescent="0.2">
      <c r="A18" s="122" t="s">
        <v>143</v>
      </c>
      <c r="B18" s="123">
        <v>2.9000000000000001E-2</v>
      </c>
      <c r="C18" s="123">
        <v>2.1999999999999999E-2</v>
      </c>
      <c r="D18" s="123">
        <v>2.1000000000000001E-2</v>
      </c>
      <c r="E18" s="123">
        <v>2.1000000000000001E-2</v>
      </c>
      <c r="F18" s="123">
        <v>1.9E-2</v>
      </c>
      <c r="G18" s="123">
        <v>1.7000000000000001E-2</v>
      </c>
      <c r="H18" s="123">
        <v>1.7999999999999999E-2</v>
      </c>
      <c r="I18" s="123">
        <v>0.02</v>
      </c>
      <c r="J18" s="123">
        <v>2.1000000000000001E-2</v>
      </c>
      <c r="K18" s="123">
        <v>1.9E-2</v>
      </c>
      <c r="L18" s="124">
        <f>AVERAGE(I18:K18)</f>
        <v>0.02</v>
      </c>
    </row>
    <row r="19" spans="1:16" ht="37.5" customHeight="1" thickBot="1" x14ac:dyDescent="0.25">
      <c r="A19" s="125" t="s">
        <v>144</v>
      </c>
      <c r="B19" s="126">
        <v>1</v>
      </c>
      <c r="C19" s="126">
        <f>B19*(1+C18)</f>
        <v>1.022</v>
      </c>
      <c r="D19" s="126">
        <f t="shared" ref="D19:K19" si="0">C19*(1+D18)</f>
        <v>1.0434619999999999</v>
      </c>
      <c r="E19" s="126">
        <f t="shared" si="0"/>
        <v>1.0653747019999997</v>
      </c>
      <c r="F19" s="126">
        <f>E19*(1+F18)</f>
        <v>1.0856168213379995</v>
      </c>
      <c r="G19" s="126">
        <f>F19*(1+G18)</f>
        <v>1.1040723073007455</v>
      </c>
      <c r="H19" s="126">
        <f t="shared" si="0"/>
        <v>1.1239456088321589</v>
      </c>
      <c r="I19" s="126">
        <f t="shared" si="0"/>
        <v>1.146424521008802</v>
      </c>
      <c r="J19" s="126">
        <f t="shared" si="0"/>
        <v>1.1704994359499867</v>
      </c>
      <c r="K19" s="126">
        <f t="shared" si="0"/>
        <v>1.1927389252330363</v>
      </c>
      <c r="L19" s="127">
        <f>K19*(1+L18)</f>
        <v>1.216593703737697</v>
      </c>
    </row>
    <row r="20" spans="1:16" ht="15.75" customHeight="1" x14ac:dyDescent="0.2">
      <c r="A20" s="129"/>
      <c r="B20" s="130"/>
      <c r="C20" s="130"/>
      <c r="D20" s="130"/>
      <c r="E20" s="130"/>
      <c r="F20" s="130"/>
      <c r="G20" s="130"/>
      <c r="H20" s="130"/>
      <c r="I20" s="130"/>
      <c r="J20" s="130"/>
      <c r="K20" s="130"/>
      <c r="L20" s="130"/>
    </row>
    <row r="21" spans="1:16" ht="15.75" customHeight="1" x14ac:dyDescent="0.2">
      <c r="A21" s="129"/>
      <c r="B21" s="130"/>
      <c r="C21" s="130"/>
      <c r="D21" s="130"/>
      <c r="E21" s="130"/>
      <c r="F21" s="130"/>
      <c r="G21" s="130"/>
      <c r="H21" s="130"/>
      <c r="I21" s="130"/>
      <c r="J21" s="130"/>
      <c r="K21" s="130"/>
      <c r="L21" s="130"/>
    </row>
    <row r="23" spans="1:16" ht="28.5" customHeight="1" x14ac:dyDescent="0.2">
      <c r="A23" s="131" t="s">
        <v>172</v>
      </c>
      <c r="B23" s="252" t="s">
        <v>177</v>
      </c>
      <c r="C23" s="253"/>
      <c r="D23" s="253"/>
      <c r="E23" s="253"/>
      <c r="F23" s="253"/>
      <c r="G23" s="253"/>
      <c r="H23" s="253"/>
      <c r="I23" s="253"/>
      <c r="J23" s="253"/>
      <c r="K23" s="253"/>
      <c r="L23" s="254"/>
      <c r="P23" s="38"/>
    </row>
    <row r="24" spans="1:16" x14ac:dyDescent="0.2">
      <c r="A24" s="128">
        <v>2032</v>
      </c>
      <c r="B24" s="258" t="s">
        <v>173</v>
      </c>
      <c r="C24" s="259"/>
      <c r="D24" s="259"/>
      <c r="E24" s="259"/>
      <c r="F24" s="259"/>
      <c r="G24" s="259"/>
      <c r="H24" s="259"/>
      <c r="I24" s="259"/>
      <c r="J24" s="259"/>
      <c r="K24" s="259"/>
      <c r="L24" s="260"/>
    </row>
    <row r="26" spans="1:16" x14ac:dyDescent="0.2">
      <c r="C26" s="39"/>
      <c r="D26" s="39"/>
      <c r="E26" s="39"/>
      <c r="F26" s="39"/>
      <c r="G26" s="39"/>
      <c r="H26" s="39"/>
      <c r="I26" s="39"/>
      <c r="J26" s="39"/>
      <c r="K26" s="39"/>
    </row>
    <row r="27" spans="1:16" x14ac:dyDescent="0.2">
      <c r="C27" s="36"/>
      <c r="D27" s="36"/>
      <c r="E27" s="36"/>
      <c r="F27" s="36"/>
      <c r="G27" s="36"/>
      <c r="H27" s="36"/>
      <c r="I27" s="36"/>
      <c r="J27" s="36"/>
      <c r="K27" s="36"/>
    </row>
    <row r="28" spans="1:16" x14ac:dyDescent="0.2">
      <c r="D28" s="36"/>
      <c r="E28" s="36"/>
      <c r="F28" s="36"/>
      <c r="G28" s="36"/>
      <c r="H28" s="36"/>
      <c r="I28" s="36"/>
      <c r="J28" s="36"/>
      <c r="K28" s="36"/>
    </row>
  </sheetData>
  <mergeCells count="3">
    <mergeCell ref="B23:L23"/>
    <mergeCell ref="A16:L16"/>
    <mergeCell ref="B24:L24"/>
  </mergeCells>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2022-04-01T17:02:26+00:00</PostDate>
    <ExpireDate xmlns="2613f182-e424-487f-ac7f-33bed2fc986a">2021-06-03T17:43:00+00:00</ExpireDate>
    <Content_x0020_Owner xmlns="2613f182-e424-487f-ac7f-33bed2fc986a">
      <UserInfo>
        <DisplayName>Gibbs, Stacy</DisplayName>
        <AccountId>43</AccountId>
        <AccountType/>
      </UserInfo>
    </Content_x0020_Owner>
    <ISOContributor xmlns="2613f182-e424-487f-ac7f-33bed2fc986a">
      <UserInfo>
        <DisplayName>Sarubbi, Diana</DisplayName>
        <AccountId>39</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DSL</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2019-06-03T17:43:00+00:00</Orig_x0020_Post_x0020_Date>
    <ContentReviewInterval xmlns="5bcbeff6-7c02-4b0f-b125-f1b3d566cc14">24</ContentReviewInterval>
    <IsDisabled xmlns="5bcbeff6-7c02-4b0f-b125-f1b3d566cc14">false</IsDisabled>
    <CrawlableUniqueID xmlns="5bcbeff6-7c02-4b0f-b125-f1b3d566cc14">a61cc180-62df-47fb-9058-b11052da87ed</CrawlableUniqueID>
  </documentManagement>
</p:properties>
</file>

<file path=customXml/item3.xml><?xml version="1.0" encoding="utf-8"?>
<?mso-contentType ?>
<FormTemplates xmlns="http://schemas.microsoft.com/sharepoint/v3/contenttype/form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2.xml><?xml version="1.0" encoding="utf-8"?>
<ds:datastoreItem xmlns:ds="http://schemas.openxmlformats.org/officeDocument/2006/customXml" ds:itemID="{B12A8543-AEAD-42C0-BAB1-EA5CACD59487}">
  <ds:schemaRefs>
    <ds:schemaRef ds:uri="http://schemas.microsoft.com/office/2006/documentManagement/types"/>
    <ds:schemaRef ds:uri="http://www.w3.org/XML/1998/namespace"/>
    <ds:schemaRef ds:uri="http://purl.org/dc/elements/1.1/"/>
    <ds:schemaRef ds:uri="5bcbeff6-7c02-4b0f-b125-f1b3d566cc14"/>
    <ds:schemaRef ds:uri="http://schemas.microsoft.com/office/2006/metadata/properties"/>
    <ds:schemaRef ds:uri="http://purl.org/dc/terms/"/>
    <ds:schemaRef ds:uri="http://schemas.microsoft.com/office/infopath/2007/PartnerControls"/>
    <ds:schemaRef ds:uri="http://schemas.openxmlformats.org/package/2006/metadata/core-properties"/>
    <ds:schemaRef ds:uri="2613f182-e424-487f-ac7f-33bed2fc986a"/>
    <ds:schemaRef ds:uri="http://purl.org/dc/dcmitype/"/>
  </ds:schemaRefs>
</ds:datastoreItem>
</file>

<file path=customXml/itemProps3.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4.xml><?xml version="1.0" encoding="utf-8"?>
<ds:datastoreItem xmlns:ds="http://schemas.openxmlformats.org/officeDocument/2006/customXml" ds:itemID="{F767FC57-4E20-4F4B-A004-B126CD4D28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DSL 2022 Draft Per Unit Cost Guide</dc:title>
  <dc:creator/>
  <cp:lastModifiedBy/>
  <dcterms:created xsi:type="dcterms:W3CDTF">2019-08-22T19:17:09Z</dcterms:created>
  <dcterms:modified xsi:type="dcterms:W3CDTF">2022-04-01T16:25:06Z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A44787D4-0540-4523-9961-78E4036D8C6D}">
    <vt:lpwstr>{6BB17275-8A3D-42C7-B66E-279F01FD82F6}</vt:lpwstr>
  </property>
</Properties>
</file>