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240" windowWidth="19260" windowHeight="6288" activeTab="0"/>
  </bookViews>
  <sheets>
    <sheet name="SEQ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<sst xmlns="http://schemas.openxmlformats.org/spreadsheetml/2006/main" count="55" uniqueCount="35">
  <si>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BAID</t>
  </si>
  <si>
    <t>Market Participant</t>
  </si>
  <si>
    <t>Season</t>
  </si>
  <si>
    <t>Sink Name</t>
  </si>
  <si>
    <t>TOU</t>
  </si>
  <si>
    <t>Peak Load</t>
  </si>
  <si>
    <t>Transmission Ownership Rights</t>
  </si>
  <si>
    <r>
      <t xml:space="preserve">Existing Transmission Contract Rights </t>
    </r>
    <r>
      <rPr>
        <b/>
        <sz val="10"/>
        <color indexed="48"/>
        <rFont val="Arial"/>
        <family val="2"/>
      </rPr>
      <t>(see ETC notes below)</t>
    </r>
  </si>
  <si>
    <t>Exceedence Load           (Load Metric)</t>
  </si>
  <si>
    <t>Load Migration</t>
  </si>
  <si>
    <t>ON</t>
  </si>
  <si>
    <t>DLAP_SCE-APND</t>
  </si>
  <si>
    <t>OFF</t>
  </si>
  <si>
    <t>CISO</t>
  </si>
  <si>
    <t>CRR ANNUAL ALLOCATION SEASONAL ELIGIBLE QUANTITIES FOR TIER 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</si>
  <si>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</si>
  <si>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</si>
  <si>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</si>
  <si>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</si>
  <si>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</si>
  <si>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</si>
  <si>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</si>
  <si>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</si>
  <si>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</si>
  <si>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</si>
  <si>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</si>
  <si>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</si>
  <si>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</si>
  <si>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</si>
  <si>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</si>
  <si>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Load Migration CRRs valid for 2013</t>
  </si>
  <si>
    <t>Long Term CRRs valid for 2013</t>
  </si>
  <si>
    <t xml:space="preserve">Total Seasonal Eligible Quantity  (SEQ)                       [= 0.75 * K] </t>
  </si>
  <si>
    <t>Tier 1 SEQ  [=(2/3 * L) - M - N]</t>
  </si>
  <si>
    <t>Adjusted Load Metric [=(G+H)- (I+J)]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</si>
</sst>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  <numFmt numFmtId="167" formatCode="_(* #,##0.000_);_(* \(#,##0.000\);_(* &quot;-&quot;??_);_(@_)"/>
    <numFmt numFmtId="168" formatCode="_(* #,##0.000_);_(* \(#,##0.000\);_(* &quot;-&quot;???_);_(@_)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Dialog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5" fontId="4" fillId="33" borderId="11" xfId="0" applyNumberFormat="1" applyFont="1" applyFill="1" applyBorder="1" applyAlignment="1">
      <alignment horizontal="center" wrapText="1"/>
    </xf>
    <xf numFmtId="165" fontId="0" fillId="0" borderId="11" xfId="0" applyNumberFormat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33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165" fontId="4" fillId="33" borderId="12" xfId="0" applyNumberFormat="1" applyFont="1" applyFill="1" applyBorder="1" applyAlignment="1">
      <alignment horizontal="center" wrapText="1"/>
    </xf>
    <xf numFmtId="165" fontId="0" fillId="0" borderId="12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33" borderId="13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165" fontId="4" fillId="33" borderId="13" xfId="0" applyNumberFormat="1" applyFont="1" applyFill="1" applyBorder="1" applyAlignment="1">
      <alignment horizontal="center" wrapText="1"/>
    </xf>
    <xf numFmtId="165" fontId="0" fillId="0" borderId="13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33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4" xfId="0" applyNumberFormat="1" applyBorder="1" applyAlignment="1">
      <alignment horizontal="center"/>
    </xf>
    <xf numFmtId="165" fontId="4" fillId="33" borderId="14" xfId="0" applyNumberFormat="1" applyFont="1" applyFill="1" applyBorder="1" applyAlignment="1">
      <alignment horizontal="center" wrapText="1"/>
    </xf>
    <xf numFmtId="165" fontId="0" fillId="0" borderId="14" xfId="0" applyNumberFormat="1" applyBorder="1" applyAlignment="1">
      <alignment horizontal="center"/>
    </xf>
    <xf numFmtId="165" fontId="7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421875" style="4" bestFit="1" customWidth="1"/>
    <col min="2" max="2" width="10.8515625" style="4" bestFit="1" customWidth="1"/>
    <col min="3" max="3" width="7.7109375" style="0" bestFit="1" customWidth="1"/>
    <col min="4" max="4" width="16.57421875" style="4" bestFit="1" customWidth="1"/>
    <col min="5" max="5" width="4.8515625" style="0" bestFit="1" customWidth="1"/>
    <col min="6" max="6" width="10.7109375" style="0" bestFit="1" customWidth="1"/>
    <col min="7" max="7" width="12.8515625" style="0" bestFit="1" customWidth="1"/>
    <col min="8" max="8" width="11.421875" style="0" customWidth="1"/>
    <col min="9" max="10" width="12.8515625" style="0" bestFit="1" customWidth="1"/>
    <col min="11" max="11" width="11.7109375" style="0" customWidth="1"/>
    <col min="12" max="12" width="16.140625" style="0" bestFit="1" customWidth="1"/>
    <col min="13" max="13" width="10.7109375" style="0" bestFit="1" customWidth="1"/>
    <col min="14" max="14" width="14.28125" style="0" customWidth="1"/>
    <col min="15" max="15" width="16.57421875" style="0" customWidth="1"/>
  </cols>
  <sheetData>
    <row r="1" spans="1:15" ht="15">
      <c r="A1" s="36" t="s">
        <v>14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5.75" thickBot="1">
      <c r="A2" s="28" t="s">
        <v>15</v>
      </c>
      <c r="B2" s="28" t="s">
        <v>16</v>
      </c>
      <c r="C2" s="7" t="s">
        <v>17</v>
      </c>
      <c r="D2" s="28" t="s">
        <v>18</v>
      </c>
      <c r="E2" s="7" t="s">
        <v>19</v>
      </c>
      <c r="F2" s="7" t="s">
        <v>20</v>
      </c>
      <c r="G2" s="7" t="s">
        <v>21</v>
      </c>
      <c r="H2" s="7" t="s">
        <v>22</v>
      </c>
      <c r="I2" s="7" t="s">
        <v>23</v>
      </c>
      <c r="J2" s="7" t="s">
        <v>24</v>
      </c>
      <c r="K2" s="7" t="s">
        <v>25</v>
      </c>
      <c r="L2" s="7" t="s">
        <v>26</v>
      </c>
      <c r="M2" s="7" t="s">
        <v>27</v>
      </c>
      <c r="N2" s="7" t="s">
        <v>28</v>
      </c>
      <c r="O2" s="28" t="s">
        <v>29</v>
      </c>
    </row>
    <row r="3" spans="1:15" ht="109.5" customHeight="1" thickBot="1">
      <c r="A3" s="3" t="s">
        <v>0</v>
      </c>
      <c r="B3" s="2" t="s">
        <v>1</v>
      </c>
      <c r="C3" s="1" t="s">
        <v>2</v>
      </c>
      <c r="D3" s="3" t="s">
        <v>3</v>
      </c>
      <c r="E3" s="1" t="s">
        <v>4</v>
      </c>
      <c r="F3" s="1" t="s">
        <v>5</v>
      </c>
      <c r="G3" s="5" t="s">
        <v>8</v>
      </c>
      <c r="H3" s="5" t="s">
        <v>9</v>
      </c>
      <c r="I3" s="2" t="s">
        <v>6</v>
      </c>
      <c r="J3" s="2" t="s">
        <v>7</v>
      </c>
      <c r="K3" s="6" t="s">
        <v>34</v>
      </c>
      <c r="L3" s="6" t="s">
        <v>32</v>
      </c>
      <c r="M3" s="6" t="s">
        <v>30</v>
      </c>
      <c r="N3" s="6" t="s">
        <v>31</v>
      </c>
      <c r="O3" s="6" t="s">
        <v>33</v>
      </c>
    </row>
    <row r="4" spans="1:15" ht="18" customHeight="1">
      <c r="A4" s="20">
        <v>7377</v>
      </c>
      <c r="B4" s="20" t="s">
        <v>13</v>
      </c>
      <c r="C4" s="21">
        <v>1</v>
      </c>
      <c r="D4" s="22" t="s">
        <v>11</v>
      </c>
      <c r="E4" s="21" t="s">
        <v>10</v>
      </c>
      <c r="F4" s="22">
        <v>19.546</v>
      </c>
      <c r="G4" s="23">
        <v>19</v>
      </c>
      <c r="H4" s="23"/>
      <c r="I4" s="24"/>
      <c r="J4" s="25"/>
      <c r="K4" s="25">
        <f>(G4+H4)-(I4+J4)</f>
        <v>19</v>
      </c>
      <c r="L4" s="25">
        <f>(0.75*K4)</f>
        <v>14.25</v>
      </c>
      <c r="M4" s="25"/>
      <c r="N4" s="25"/>
      <c r="O4" s="13">
        <f aca="true" t="shared" si="0" ref="O4:O11">MAX(((2/3*L4)-M4-N4),0)</f>
        <v>9.5</v>
      </c>
    </row>
    <row r="5" spans="1:15" ht="18" customHeight="1">
      <c r="A5" s="29">
        <v>7377</v>
      </c>
      <c r="B5" s="29" t="s">
        <v>13</v>
      </c>
      <c r="C5" s="30">
        <v>1</v>
      </c>
      <c r="D5" s="31" t="s">
        <v>11</v>
      </c>
      <c r="E5" s="30" t="s">
        <v>12</v>
      </c>
      <c r="F5" s="31">
        <v>20.865</v>
      </c>
      <c r="G5" s="32">
        <v>19.486</v>
      </c>
      <c r="H5" s="32"/>
      <c r="I5" s="33"/>
      <c r="J5" s="34"/>
      <c r="K5" s="34">
        <f>(G5+H5)-(I5+J5)</f>
        <v>19.486</v>
      </c>
      <c r="L5" s="34">
        <f>(0.75*K5)</f>
        <v>14.6145</v>
      </c>
      <c r="M5" s="34"/>
      <c r="N5" s="34"/>
      <c r="O5" s="34">
        <f t="shared" si="0"/>
        <v>9.742999999999999</v>
      </c>
    </row>
    <row r="6" spans="1:15" ht="17.25" customHeight="1">
      <c r="A6" s="29">
        <v>7377</v>
      </c>
      <c r="B6" s="29" t="s">
        <v>13</v>
      </c>
      <c r="C6" s="30">
        <v>2</v>
      </c>
      <c r="D6" s="31" t="s">
        <v>11</v>
      </c>
      <c r="E6" s="30" t="s">
        <v>10</v>
      </c>
      <c r="F6" s="31">
        <v>36.39399999999999</v>
      </c>
      <c r="G6" s="32">
        <v>34.983000000000004</v>
      </c>
      <c r="H6" s="32"/>
      <c r="I6" s="33"/>
      <c r="J6" s="34"/>
      <c r="K6" s="34">
        <f>(G6+H6)-(I6+J6)</f>
        <v>34.983000000000004</v>
      </c>
      <c r="L6" s="34">
        <f aca="true" t="shared" si="1" ref="L6:L11">(0.75*K6)</f>
        <v>26.237250000000003</v>
      </c>
      <c r="M6" s="35"/>
      <c r="N6" s="35"/>
      <c r="O6" s="34">
        <f t="shared" si="0"/>
        <v>17.491500000000002</v>
      </c>
    </row>
    <row r="7" spans="1:15" ht="17.25" customHeight="1">
      <c r="A7" s="8">
        <v>7377</v>
      </c>
      <c r="B7" s="8" t="s">
        <v>13</v>
      </c>
      <c r="C7" s="9">
        <v>2</v>
      </c>
      <c r="D7" s="10" t="s">
        <v>11</v>
      </c>
      <c r="E7" s="9" t="s">
        <v>12</v>
      </c>
      <c r="F7" s="10">
        <v>33.868</v>
      </c>
      <c r="G7" s="11">
        <v>31.365</v>
      </c>
      <c r="H7" s="11"/>
      <c r="I7" s="12"/>
      <c r="J7" s="13"/>
      <c r="K7" s="13">
        <f>(G7+H7)-(I7+J7)</f>
        <v>31.365</v>
      </c>
      <c r="L7" s="13">
        <f t="shared" si="1"/>
        <v>23.52375</v>
      </c>
      <c r="M7" s="14"/>
      <c r="N7" s="14"/>
      <c r="O7" s="13">
        <f t="shared" si="0"/>
        <v>15.6825</v>
      </c>
    </row>
    <row r="8" spans="1:15" ht="17.25" customHeight="1">
      <c r="A8" s="8">
        <v>7377</v>
      </c>
      <c r="B8" s="8" t="s">
        <v>13</v>
      </c>
      <c r="C8" s="9">
        <v>3</v>
      </c>
      <c r="D8" s="10" t="s">
        <v>11</v>
      </c>
      <c r="E8" s="9" t="s">
        <v>10</v>
      </c>
      <c r="F8" s="10">
        <v>38.611999999999995</v>
      </c>
      <c r="G8" s="11">
        <v>36.797</v>
      </c>
      <c r="H8" s="11"/>
      <c r="I8" s="12"/>
      <c r="J8" s="13"/>
      <c r="K8" s="13">
        <f>(G8+H8)-(I8+J8)</f>
        <v>36.797</v>
      </c>
      <c r="L8" s="13">
        <f t="shared" si="1"/>
        <v>27.597749999999998</v>
      </c>
      <c r="M8" s="14"/>
      <c r="N8" s="14"/>
      <c r="O8" s="13">
        <f t="shared" si="0"/>
        <v>18.3985</v>
      </c>
    </row>
    <row r="9" spans="1:15" ht="17.25" customHeight="1">
      <c r="A9" s="8">
        <v>7377</v>
      </c>
      <c r="B9" s="8" t="s">
        <v>13</v>
      </c>
      <c r="C9" s="9">
        <v>3</v>
      </c>
      <c r="D9" s="10" t="s">
        <v>11</v>
      </c>
      <c r="E9" s="9" t="s">
        <v>12</v>
      </c>
      <c r="F9" s="10">
        <v>33.868</v>
      </c>
      <c r="G9" s="11">
        <v>32.348</v>
      </c>
      <c r="H9" s="11"/>
      <c r="I9" s="12"/>
      <c r="J9" s="13"/>
      <c r="K9" s="13">
        <f>(G9+H9)-(I9+J9)</f>
        <v>32.348</v>
      </c>
      <c r="L9" s="13">
        <f t="shared" si="1"/>
        <v>24.261</v>
      </c>
      <c r="M9" s="14"/>
      <c r="N9" s="14"/>
      <c r="O9" s="13">
        <f t="shared" si="0"/>
        <v>16.174</v>
      </c>
    </row>
    <row r="10" spans="1:15" ht="17.25" customHeight="1">
      <c r="A10" s="8">
        <v>7377</v>
      </c>
      <c r="B10" s="8" t="s">
        <v>13</v>
      </c>
      <c r="C10" s="9">
        <v>4</v>
      </c>
      <c r="D10" s="10" t="s">
        <v>11</v>
      </c>
      <c r="E10" s="9" t="s">
        <v>10</v>
      </c>
      <c r="F10" s="10">
        <v>28.069</v>
      </c>
      <c r="G10" s="11">
        <v>24.298000000000002</v>
      </c>
      <c r="H10" s="11"/>
      <c r="I10" s="12"/>
      <c r="J10" s="13"/>
      <c r="K10" s="13">
        <f>(G10+H10)-(I10+J10)</f>
        <v>24.298000000000002</v>
      </c>
      <c r="L10" s="13">
        <f t="shared" si="1"/>
        <v>18.2235</v>
      </c>
      <c r="M10" s="14"/>
      <c r="N10" s="14"/>
      <c r="O10" s="13">
        <f t="shared" si="0"/>
        <v>12.149000000000001</v>
      </c>
    </row>
    <row r="11" spans="1:15" ht="17.25" customHeight="1" thickBot="1">
      <c r="A11" s="15">
        <v>7377</v>
      </c>
      <c r="B11" s="15" t="s">
        <v>13</v>
      </c>
      <c r="C11" s="16">
        <v>4</v>
      </c>
      <c r="D11" s="17" t="s">
        <v>11</v>
      </c>
      <c r="E11" s="16" t="s">
        <v>12</v>
      </c>
      <c r="F11" s="17">
        <v>15.658000000000001</v>
      </c>
      <c r="G11" s="26">
        <v>14.88</v>
      </c>
      <c r="H11" s="26"/>
      <c r="I11" s="18"/>
      <c r="J11" s="19"/>
      <c r="K11" s="19">
        <f>(G11+H11)-(I11+J11)</f>
        <v>14.88</v>
      </c>
      <c r="L11" s="19">
        <f t="shared" si="1"/>
        <v>11.16</v>
      </c>
      <c r="M11" s="27"/>
      <c r="N11" s="27"/>
      <c r="O11" s="19">
        <f t="shared" si="0"/>
        <v>7.4399999999999995</v>
      </c>
    </row>
  </sheetData>
  <sheetProtection/>
  <mergeCells count="1">
    <mergeCell ref="A1:O1"/>
  </mergeCells>
  <printOptions/>
  <pageMargins left="0.75" right="0.75" top="1" bottom="1" header="0.5" footer="0.5"/>
  <pageSetup fitToHeight="0" fitToWidth="1" horizontalDpi="600" verticalDpi="600" orientation="landscape" paperSize="5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Tier 1 Seasonal Eligible Quantities</dc:title>
  <dc:subject/>
  <dc:creator>Karen Voong</dc:creator>
  <cp:keywords/>
  <dc:description/>
  <cp:lastModifiedBy>McClain, Jim</cp:lastModifiedBy>
  <cp:lastPrinted>2013-12-28T00:28:16Z</cp:lastPrinted>
  <dcterms:created xsi:type="dcterms:W3CDTF">2006-07-24T23:52:17Z</dcterms:created>
  <dcterms:modified xsi:type="dcterms:W3CDTF">2013-12-28T00:28:49Z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799;#Participate|b6f01787-07a1-4425-b95e-c90118ef6dfe</vt:lpwstr>
  </property>
  <property fmtid="{D5CDD505-2E9C-101B-9397-08002B2CF9AE}" pid="5" name="ISOArchi">
    <vt:lpwstr/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Huynh, Tri</vt:lpwstr>
  </property>
  <property fmtid="{D5CDD505-2E9C-101B-9397-08002B2CF9AE}" pid="12" name="ISOContribut">
    <vt:lpwstr>162</vt:lpwstr>
  </property>
  <property fmtid="{D5CDD505-2E9C-101B-9397-08002B2CF9AE}" pid="13" name="display_urn:schemas-microsoft-com:office:office#ISOContribut">
    <vt:lpwstr>Voong, Karen</vt:lpwstr>
  </property>
  <property fmtid="{D5CDD505-2E9C-101B-9397-08002B2CF9AE}" pid="14" name="ISOOwn">
    <vt:lpwstr>Huynh, Tri</vt:lpwstr>
  </property>
  <property fmtid="{D5CDD505-2E9C-101B-9397-08002B2CF9AE}" pid="15" name="display_urn:schemas-microsoft-com:office:office#Content_x0020_Administrat">
    <vt:lpwstr>Voong, Karen</vt:lpwstr>
  </property>
  <property fmtid="{D5CDD505-2E9C-101B-9397-08002B2CF9AE}" pid="16" name="Content Administrat">
    <vt:lpwstr>162</vt:lpwstr>
  </property>
  <property fmtid="{D5CDD505-2E9C-101B-9397-08002B2CF9AE}" pid="17" name="Content Own">
    <vt:lpwstr>260</vt:lpwstr>
  </property>
  <property fmtid="{D5CDD505-2E9C-101B-9397-08002B2CF9AE}" pid="18" name="ISOGroupTaxHTFiel">
    <vt:lpwstr/>
  </property>
  <property fmtid="{D5CDD505-2E9C-101B-9397-08002B2CF9AE}" pid="19" name="ISOTopicTaxHTFiel">
    <vt:lpwstr>Participate|b6f01787-07a1-4425-b95e-c90118ef6dfe</vt:lpwstr>
  </property>
  <property fmtid="{D5CDD505-2E9C-101B-9397-08002B2CF9AE}" pid="20" name="ISOTop">
    <vt:lpwstr>799;#Participate|b6f01787-07a1-4425-b95e-c90118ef6dfe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This spreadsheet provides an example of how the 2013 Tier 1 Seasonal Eligible Quantities eligibility amount is determined for participating in the for the Congestion Revenue Rights allocation process.  This spreadsheet is used as an example for the CRR Co</vt:lpwstr>
  </property>
  <property fmtid="{D5CDD505-2E9C-101B-9397-08002B2CF9AE}" pid="26" name="PostDa">
    <vt:lpwstr>2014-04-24T10:17:25Z</vt:lpwstr>
  </property>
  <property fmtid="{D5CDD505-2E9C-101B-9397-08002B2CF9AE}" pid="27" name="Orig Post Da">
    <vt:lpwstr>2014-04-24T10:32:01Z</vt:lpwstr>
  </property>
  <property fmtid="{D5CDD505-2E9C-101B-9397-08002B2CF9AE}" pid="28" name="ISODescripti">
    <vt:lpwstr/>
  </property>
  <property fmtid="{D5CDD505-2E9C-101B-9397-08002B2CF9AE}" pid="29" name="Document Ty">
    <vt:lpwstr/>
  </property>
  <property fmtid="{D5CDD505-2E9C-101B-9397-08002B2CF9AE}" pid="30" name="m9e70a6096144fc698577b786817f2">
    <vt:lpwstr/>
  </property>
</Properties>
</file>