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ttps://teams.oa.caiso.com/resource-assessment-planning/Shared Documents/RA&amp;P Team files/3. Seasonal Assessments/2025/Modeling/Stack Analysis/"/>
    </mc:Choice>
  </mc:AlternateContent>
  <bookViews>
    <workbookView xWindow="0" yWindow="0" windowWidth="25600" windowHeight="10650"/>
  </bookViews>
  <sheets>
    <sheet name="Read Me" sheetId="4" r:id="rId1"/>
    <sheet name="Monthly Charts" sheetId="1" r:id="rId2"/>
    <sheet name="Chart Data" sheetId="2" r:id="rId3"/>
    <sheet name="Interactive Chart" sheetId="6" r:id="rId4"/>
    <sheet name="Sheet3" sheetId="5" state="hidden" r:id="rId5"/>
  </sheets>
  <calcPr calcId="162913" calcMode="manual"/>
  <pivotCaches>
    <pivotCache cacheId="0" r:id="rId6"/>
  </pivotCaches>
</workbook>
</file>

<file path=xl/calcChain.xml><?xml version="1.0" encoding="utf-8"?>
<calcChain xmlns="http://schemas.openxmlformats.org/spreadsheetml/2006/main">
  <c r="R122" i="2" l="1"/>
  <c r="S122" i="2" s="1"/>
  <c r="T122" i="2"/>
  <c r="U122" i="2" s="1"/>
  <c r="R123" i="2"/>
  <c r="S123" i="2" s="1"/>
  <c r="T123" i="2"/>
  <c r="U123" i="2"/>
  <c r="R124" i="2"/>
  <c r="S124" i="2" s="1"/>
  <c r="T124" i="2"/>
  <c r="U124" i="2" s="1"/>
  <c r="R125" i="2"/>
  <c r="S125" i="2" s="1"/>
  <c r="T125" i="2"/>
  <c r="U125" i="2"/>
  <c r="R126" i="2"/>
  <c r="S126" i="2" s="1"/>
  <c r="T126" i="2"/>
  <c r="U126" i="2" s="1"/>
  <c r="R127" i="2"/>
  <c r="S127" i="2" s="1"/>
  <c r="T127" i="2"/>
  <c r="U127" i="2"/>
  <c r="R128" i="2"/>
  <c r="S128" i="2" s="1"/>
  <c r="T128" i="2"/>
  <c r="U128" i="2" s="1"/>
  <c r="R129" i="2"/>
  <c r="S129" i="2" s="1"/>
  <c r="T129" i="2"/>
  <c r="U129" i="2"/>
  <c r="R130" i="2"/>
  <c r="S130" i="2" s="1"/>
  <c r="T130" i="2"/>
  <c r="U130" i="2" s="1"/>
  <c r="R131" i="2"/>
  <c r="S131" i="2" s="1"/>
  <c r="T131" i="2"/>
  <c r="U131" i="2"/>
  <c r="R132" i="2"/>
  <c r="S132" i="2" s="1"/>
  <c r="T132" i="2"/>
  <c r="U132" i="2" s="1"/>
  <c r="R133" i="2"/>
  <c r="S133" i="2" s="1"/>
  <c r="T133" i="2"/>
  <c r="U133" i="2"/>
  <c r="R134" i="2"/>
  <c r="S134" i="2" s="1"/>
  <c r="T134" i="2"/>
  <c r="U134" i="2" s="1"/>
  <c r="R135" i="2"/>
  <c r="S135" i="2" s="1"/>
  <c r="T135" i="2"/>
  <c r="U135" i="2"/>
  <c r="R136" i="2"/>
  <c r="S136" i="2" s="1"/>
  <c r="T136" i="2"/>
  <c r="U136" i="2" s="1"/>
  <c r="R137" i="2"/>
  <c r="S137" i="2" s="1"/>
  <c r="T137" i="2"/>
  <c r="U137" i="2"/>
  <c r="R138" i="2"/>
  <c r="S138" i="2" s="1"/>
  <c r="T138" i="2"/>
  <c r="U138" i="2" s="1"/>
  <c r="R139" i="2"/>
  <c r="S139" i="2" s="1"/>
  <c r="T139" i="2"/>
  <c r="U139" i="2"/>
  <c r="R140" i="2"/>
  <c r="S140" i="2" s="1"/>
  <c r="T140" i="2"/>
  <c r="U140" i="2" s="1"/>
  <c r="R141" i="2"/>
  <c r="S141" i="2" s="1"/>
  <c r="T141" i="2"/>
  <c r="U141" i="2"/>
  <c r="R142" i="2"/>
  <c r="S142" i="2" s="1"/>
  <c r="T142" i="2"/>
  <c r="U142" i="2" s="1"/>
  <c r="R143" i="2"/>
  <c r="S143" i="2" s="1"/>
  <c r="T143" i="2"/>
  <c r="U143" i="2"/>
  <c r="R144" i="2"/>
  <c r="S144" i="2" s="1"/>
  <c r="T144" i="2"/>
  <c r="U144" i="2" s="1"/>
  <c r="R145" i="2"/>
  <c r="S145" i="2" s="1"/>
  <c r="T145" i="2"/>
  <c r="U145" i="2"/>
  <c r="R146" i="2"/>
  <c r="S146" i="2" s="1"/>
  <c r="T146" i="2"/>
  <c r="U146" i="2" s="1"/>
  <c r="R147" i="2"/>
  <c r="S147" i="2" s="1"/>
  <c r="T147" i="2"/>
  <c r="U147" i="2"/>
  <c r="R148" i="2"/>
  <c r="S148" i="2" s="1"/>
  <c r="T148" i="2"/>
  <c r="U148" i="2" s="1"/>
  <c r="R149" i="2"/>
  <c r="S149" i="2" s="1"/>
  <c r="T149" i="2"/>
  <c r="U149" i="2"/>
  <c r="R150" i="2"/>
  <c r="S150" i="2" s="1"/>
  <c r="T150" i="2"/>
  <c r="U150" i="2"/>
  <c r="R151" i="2"/>
  <c r="S151" i="2" s="1"/>
  <c r="T151" i="2"/>
  <c r="U151" i="2"/>
  <c r="R152" i="2"/>
  <c r="S152" i="2" s="1"/>
  <c r="T152" i="2"/>
  <c r="U152" i="2" s="1"/>
  <c r="R153" i="2"/>
  <c r="S153" i="2" s="1"/>
  <c r="T153" i="2"/>
  <c r="U153" i="2"/>
  <c r="R154" i="2"/>
  <c r="S154" i="2" s="1"/>
  <c r="T154" i="2"/>
  <c r="U154" i="2"/>
  <c r="R155" i="2"/>
  <c r="S155" i="2" s="1"/>
  <c r="T155" i="2"/>
  <c r="U155" i="2"/>
  <c r="R156" i="2"/>
  <c r="S156" i="2" s="1"/>
  <c r="T156" i="2"/>
  <c r="U156" i="2" s="1"/>
  <c r="R157" i="2"/>
  <c r="S157" i="2" s="1"/>
  <c r="T157" i="2"/>
  <c r="U157" i="2"/>
  <c r="R158" i="2"/>
  <c r="S158" i="2" s="1"/>
  <c r="T158" i="2"/>
  <c r="U158" i="2"/>
  <c r="R159" i="2"/>
  <c r="S159" i="2" s="1"/>
  <c r="T159" i="2"/>
  <c r="U159" i="2"/>
  <c r="R160" i="2"/>
  <c r="S160" i="2" s="1"/>
  <c r="T160" i="2"/>
  <c r="U160" i="2" s="1"/>
  <c r="R161" i="2"/>
  <c r="S161" i="2" s="1"/>
  <c r="T161" i="2"/>
  <c r="U161" i="2"/>
  <c r="R162" i="2"/>
  <c r="S162" i="2" s="1"/>
  <c r="T162" i="2"/>
  <c r="U162" i="2"/>
  <c r="R163" i="2"/>
  <c r="S163" i="2" s="1"/>
  <c r="T163" i="2"/>
  <c r="U163" i="2"/>
  <c r="R164" i="2"/>
  <c r="S164" i="2" s="1"/>
  <c r="T164" i="2"/>
  <c r="U164" i="2" s="1"/>
  <c r="R165" i="2"/>
  <c r="S165" i="2" s="1"/>
  <c r="T165" i="2"/>
  <c r="U165" i="2"/>
  <c r="R166" i="2"/>
  <c r="S166" i="2" s="1"/>
  <c r="T166" i="2"/>
  <c r="U166" i="2"/>
  <c r="R167" i="2"/>
  <c r="S167" i="2" s="1"/>
  <c r="T167" i="2"/>
  <c r="U167" i="2"/>
  <c r="R168" i="2"/>
  <c r="S168" i="2" s="1"/>
  <c r="T168" i="2"/>
  <c r="U168" i="2" s="1"/>
  <c r="R169" i="2"/>
  <c r="S169" i="2" s="1"/>
  <c r="T169" i="2"/>
  <c r="U169" i="2"/>
  <c r="R170" i="2"/>
  <c r="S170" i="2" s="1"/>
  <c r="T170" i="2"/>
  <c r="U170" i="2"/>
  <c r="R171" i="2"/>
  <c r="S171" i="2" s="1"/>
  <c r="T171" i="2"/>
  <c r="U171" i="2"/>
  <c r="R172" i="2"/>
  <c r="S172" i="2" s="1"/>
  <c r="T172" i="2"/>
  <c r="U172" i="2" s="1"/>
  <c r="R173" i="2"/>
  <c r="S173" i="2" s="1"/>
  <c r="T173" i="2"/>
  <c r="U173" i="2"/>
  <c r="R174" i="2"/>
  <c r="S174" i="2" s="1"/>
  <c r="T174" i="2"/>
  <c r="U174" i="2"/>
  <c r="R175" i="2"/>
  <c r="S175" i="2" s="1"/>
  <c r="T175" i="2"/>
  <c r="U175" i="2"/>
  <c r="R176" i="2"/>
  <c r="S176" i="2" s="1"/>
  <c r="T176" i="2"/>
  <c r="U176" i="2" s="1"/>
  <c r="R177" i="2"/>
  <c r="S177" i="2" s="1"/>
  <c r="T177" i="2"/>
  <c r="U177" i="2"/>
  <c r="R178" i="2"/>
  <c r="S178" i="2" s="1"/>
  <c r="T178" i="2"/>
  <c r="U178" i="2"/>
  <c r="R179" i="2"/>
  <c r="S179" i="2" s="1"/>
  <c r="T179" i="2"/>
  <c r="U179" i="2" s="1"/>
  <c r="R180" i="2"/>
  <c r="S180" i="2" s="1"/>
  <c r="T180" i="2"/>
  <c r="U180" i="2" s="1"/>
  <c r="R181" i="2"/>
  <c r="S181" i="2" s="1"/>
  <c r="T181" i="2"/>
  <c r="U181" i="2"/>
  <c r="R182" i="2"/>
  <c r="S182" i="2" s="1"/>
  <c r="T182" i="2"/>
  <c r="U182" i="2" s="1"/>
  <c r="R183" i="2"/>
  <c r="S183" i="2" s="1"/>
  <c r="T183" i="2"/>
  <c r="U183" i="2"/>
  <c r="R184" i="2"/>
  <c r="S184" i="2" s="1"/>
  <c r="T184" i="2"/>
  <c r="U184" i="2" s="1"/>
  <c r="R185" i="2"/>
  <c r="S185" i="2" s="1"/>
  <c r="T185" i="2"/>
  <c r="U185" i="2" s="1"/>
  <c r="R186" i="2"/>
  <c r="S186" i="2" s="1"/>
  <c r="T186" i="2"/>
  <c r="U186" i="2" s="1"/>
  <c r="R187" i="2"/>
  <c r="S187" i="2" s="1"/>
  <c r="T187" i="2"/>
  <c r="U187" i="2"/>
  <c r="R188" i="2"/>
  <c r="S188" i="2" s="1"/>
  <c r="T188" i="2"/>
  <c r="U188" i="2" s="1"/>
  <c r="R189" i="2"/>
  <c r="S189" i="2" s="1"/>
  <c r="T189" i="2"/>
  <c r="U189" i="2" s="1"/>
  <c r="R190" i="2"/>
  <c r="S190" i="2" s="1"/>
  <c r="T190" i="2"/>
  <c r="U190" i="2"/>
  <c r="R191" i="2"/>
  <c r="S191" i="2" s="1"/>
  <c r="T191" i="2"/>
  <c r="U191" i="2" s="1"/>
  <c r="R192" i="2"/>
  <c r="S192" i="2" s="1"/>
  <c r="T192" i="2"/>
  <c r="U192" i="2" s="1"/>
  <c r="R193" i="2"/>
  <c r="S193" i="2" s="1"/>
  <c r="T193" i="2"/>
  <c r="U193" i="2"/>
  <c r="R194" i="2"/>
  <c r="S194" i="2" s="1"/>
  <c r="T194" i="2"/>
  <c r="U194" i="2"/>
  <c r="R195" i="2"/>
  <c r="S195" i="2" s="1"/>
  <c r="T195" i="2"/>
  <c r="U195" i="2" s="1"/>
  <c r="R196" i="2"/>
  <c r="S196" i="2" s="1"/>
  <c r="T196" i="2"/>
  <c r="U196" i="2" s="1"/>
  <c r="R197" i="2"/>
  <c r="S197" i="2" s="1"/>
  <c r="T197" i="2"/>
  <c r="U197" i="2"/>
  <c r="R198" i="2"/>
  <c r="S198" i="2" s="1"/>
  <c r="T198" i="2"/>
  <c r="U198" i="2" s="1"/>
  <c r="R199" i="2"/>
  <c r="S199" i="2" s="1"/>
  <c r="T199" i="2"/>
  <c r="U199" i="2"/>
  <c r="R200" i="2"/>
  <c r="S200" i="2" s="1"/>
  <c r="T200" i="2"/>
  <c r="U200" i="2" s="1"/>
  <c r="R201" i="2"/>
  <c r="S201" i="2" s="1"/>
  <c r="T201" i="2"/>
  <c r="U201" i="2" s="1"/>
  <c r="R202" i="2"/>
  <c r="S202" i="2" s="1"/>
  <c r="T202" i="2"/>
  <c r="U202" i="2"/>
  <c r="R203" i="2"/>
  <c r="S203" i="2" s="1"/>
  <c r="T203" i="2"/>
  <c r="U203" i="2"/>
  <c r="R204" i="2"/>
  <c r="S204" i="2" s="1"/>
  <c r="T204" i="2"/>
  <c r="U204" i="2" s="1"/>
  <c r="R205" i="2"/>
  <c r="S205" i="2" s="1"/>
  <c r="T205" i="2"/>
  <c r="U205" i="2"/>
  <c r="R206" i="2"/>
  <c r="S206" i="2" s="1"/>
  <c r="T206" i="2"/>
  <c r="U206" i="2"/>
  <c r="R207" i="2"/>
  <c r="S207" i="2" s="1"/>
  <c r="T207" i="2"/>
  <c r="U207" i="2"/>
  <c r="R208" i="2"/>
  <c r="S208" i="2" s="1"/>
  <c r="T208" i="2"/>
  <c r="U208" i="2" s="1"/>
  <c r="R209" i="2"/>
  <c r="S209" i="2" s="1"/>
  <c r="T209" i="2"/>
  <c r="U209" i="2"/>
  <c r="R210" i="2"/>
  <c r="S210" i="2" s="1"/>
  <c r="T210" i="2"/>
  <c r="U210" i="2"/>
  <c r="R211" i="2"/>
  <c r="S211" i="2" s="1"/>
  <c r="T211" i="2"/>
  <c r="U211" i="2" s="1"/>
  <c r="R212" i="2"/>
  <c r="S212" i="2" s="1"/>
  <c r="T212" i="2"/>
  <c r="U212" i="2" s="1"/>
  <c r="R213" i="2"/>
  <c r="S213" i="2" s="1"/>
  <c r="T213" i="2"/>
  <c r="U213" i="2"/>
  <c r="R214" i="2"/>
  <c r="S214" i="2" s="1"/>
  <c r="T214" i="2"/>
  <c r="U214" i="2" s="1"/>
  <c r="R215" i="2"/>
  <c r="S215" i="2" s="1"/>
  <c r="T215" i="2"/>
  <c r="U215" i="2" s="1"/>
  <c r="R216" i="2"/>
  <c r="S216" i="2" s="1"/>
  <c r="T216" i="2"/>
  <c r="U216" i="2" s="1"/>
  <c r="R217" i="2"/>
  <c r="S217" i="2" s="1"/>
  <c r="T217" i="2"/>
  <c r="U217" i="2"/>
  <c r="R218" i="2"/>
  <c r="S218" i="2" s="1"/>
  <c r="T218" i="2"/>
  <c r="U218" i="2"/>
  <c r="R219" i="2"/>
  <c r="S219" i="2" s="1"/>
  <c r="T219" i="2"/>
  <c r="U219" i="2"/>
  <c r="R220" i="2"/>
  <c r="S220" i="2" s="1"/>
  <c r="T220" i="2"/>
  <c r="U220" i="2" s="1"/>
  <c r="R221" i="2"/>
  <c r="S221" i="2" s="1"/>
  <c r="T221" i="2"/>
  <c r="U221" i="2"/>
  <c r="R222" i="2"/>
  <c r="S222" i="2" s="1"/>
  <c r="T222" i="2"/>
  <c r="U222" i="2"/>
  <c r="R223" i="2"/>
  <c r="S223" i="2" s="1"/>
  <c r="T223" i="2"/>
  <c r="U223" i="2"/>
  <c r="R224" i="2"/>
  <c r="S224" i="2" s="1"/>
  <c r="T224" i="2"/>
  <c r="U224" i="2" s="1"/>
  <c r="R225" i="2"/>
  <c r="S225" i="2" s="1"/>
  <c r="T225" i="2"/>
  <c r="U225" i="2"/>
  <c r="R226" i="2"/>
  <c r="S226" i="2" s="1"/>
  <c r="T226" i="2"/>
  <c r="U226" i="2"/>
  <c r="R227" i="2"/>
  <c r="S227" i="2" s="1"/>
  <c r="T227" i="2"/>
  <c r="U227" i="2" s="1"/>
  <c r="R228" i="2"/>
  <c r="S228" i="2" s="1"/>
  <c r="T228" i="2"/>
  <c r="U228" i="2" s="1"/>
  <c r="R229" i="2"/>
  <c r="S229" i="2" s="1"/>
  <c r="T229" i="2"/>
  <c r="U229" i="2"/>
  <c r="R230" i="2"/>
  <c r="S230" i="2" s="1"/>
  <c r="T230" i="2"/>
  <c r="U230" i="2"/>
  <c r="R231" i="2"/>
  <c r="S231" i="2" s="1"/>
  <c r="T231" i="2"/>
  <c r="U231" i="2" s="1"/>
  <c r="R232" i="2"/>
  <c r="S232" i="2" s="1"/>
  <c r="T232" i="2"/>
  <c r="U232" i="2" s="1"/>
  <c r="R233" i="2"/>
  <c r="S233" i="2" s="1"/>
  <c r="T233" i="2"/>
  <c r="U233" i="2"/>
  <c r="R234" i="2"/>
  <c r="S234" i="2" s="1"/>
  <c r="T234" i="2"/>
  <c r="U234" i="2"/>
  <c r="R235" i="2"/>
  <c r="S235" i="2" s="1"/>
  <c r="T235" i="2"/>
  <c r="U235" i="2" s="1"/>
  <c r="R236" i="2"/>
  <c r="S236" i="2" s="1"/>
  <c r="T236" i="2"/>
  <c r="U236" i="2" s="1"/>
  <c r="R237" i="2"/>
  <c r="S237" i="2" s="1"/>
  <c r="T237" i="2"/>
  <c r="U237" i="2" s="1"/>
  <c r="R238" i="2"/>
  <c r="S238" i="2" s="1"/>
  <c r="T238" i="2"/>
  <c r="U238" i="2" s="1"/>
  <c r="R239" i="2"/>
  <c r="S239" i="2" s="1"/>
  <c r="T239" i="2"/>
  <c r="U239" i="2" s="1"/>
  <c r="R240" i="2"/>
  <c r="S240" i="2" s="1"/>
  <c r="T240" i="2"/>
  <c r="U240" i="2" s="1"/>
  <c r="R241" i="2"/>
  <c r="S241" i="2" s="1"/>
  <c r="T241" i="2"/>
  <c r="U241" i="2"/>
  <c r="T3" i="2" l="1"/>
  <c r="U3" i="2" s="1"/>
  <c r="T4" i="2"/>
  <c r="U4" i="2" s="1"/>
  <c r="T5" i="2"/>
  <c r="U5" i="2" s="1"/>
  <c r="T6" i="2"/>
  <c r="U6" i="2" s="1"/>
  <c r="T7" i="2"/>
  <c r="U7" i="2" s="1"/>
  <c r="T8" i="2"/>
  <c r="U8" i="2" s="1"/>
  <c r="T9" i="2"/>
  <c r="U9" i="2" s="1"/>
  <c r="T10" i="2"/>
  <c r="U10" i="2"/>
  <c r="T11" i="2"/>
  <c r="U11" i="2" s="1"/>
  <c r="T12" i="2"/>
  <c r="U12" i="2" s="1"/>
  <c r="T13" i="2"/>
  <c r="U13" i="2" s="1"/>
  <c r="T14" i="2"/>
  <c r="U14" i="2" s="1"/>
  <c r="T15" i="2"/>
  <c r="U15" i="2" s="1"/>
  <c r="T16" i="2"/>
  <c r="U16" i="2" s="1"/>
  <c r="T17" i="2"/>
  <c r="U17" i="2" s="1"/>
  <c r="T18" i="2"/>
  <c r="U18" i="2"/>
  <c r="T19" i="2"/>
  <c r="U19" i="2" s="1"/>
  <c r="T20" i="2"/>
  <c r="U20" i="2" s="1"/>
  <c r="T21" i="2"/>
  <c r="U21" i="2" s="1"/>
  <c r="T22" i="2"/>
  <c r="U22" i="2" s="1"/>
  <c r="T23" i="2"/>
  <c r="U23" i="2" s="1"/>
  <c r="T24" i="2"/>
  <c r="U24" i="2" s="1"/>
  <c r="T25" i="2"/>
  <c r="U25" i="2" s="1"/>
  <c r="T26" i="2"/>
  <c r="U26" i="2"/>
  <c r="T27" i="2"/>
  <c r="U27" i="2" s="1"/>
  <c r="T28" i="2"/>
  <c r="U28" i="2" s="1"/>
  <c r="T29" i="2"/>
  <c r="U29" i="2" s="1"/>
  <c r="T30" i="2"/>
  <c r="U30" i="2" s="1"/>
  <c r="T31" i="2"/>
  <c r="U31" i="2" s="1"/>
  <c r="T32" i="2"/>
  <c r="U32" i="2" s="1"/>
  <c r="T33" i="2"/>
  <c r="U33" i="2" s="1"/>
  <c r="T34" i="2"/>
  <c r="U34" i="2"/>
  <c r="T35" i="2"/>
  <c r="U35" i="2" s="1"/>
  <c r="T36" i="2"/>
  <c r="U36" i="2" s="1"/>
  <c r="T37" i="2"/>
  <c r="U37" i="2" s="1"/>
  <c r="T38" i="2"/>
  <c r="U38" i="2" s="1"/>
  <c r="T39" i="2"/>
  <c r="U39" i="2" s="1"/>
  <c r="T40" i="2"/>
  <c r="U40" i="2" s="1"/>
  <c r="T41" i="2"/>
  <c r="U41" i="2" s="1"/>
  <c r="T42" i="2"/>
  <c r="U42" i="2"/>
  <c r="T43" i="2"/>
  <c r="U43" i="2" s="1"/>
  <c r="T44" i="2"/>
  <c r="U44" i="2" s="1"/>
  <c r="T45" i="2"/>
  <c r="U45" i="2" s="1"/>
  <c r="T46" i="2"/>
  <c r="U46" i="2" s="1"/>
  <c r="T47" i="2"/>
  <c r="U47" i="2" s="1"/>
  <c r="T48" i="2"/>
  <c r="U48" i="2" s="1"/>
  <c r="T49" i="2"/>
  <c r="U49" i="2" s="1"/>
  <c r="T50" i="2"/>
  <c r="U50" i="2" s="1"/>
  <c r="T51" i="2"/>
  <c r="U51" i="2" s="1"/>
  <c r="T52" i="2"/>
  <c r="U52" i="2" s="1"/>
  <c r="T53" i="2"/>
  <c r="U53" i="2" s="1"/>
  <c r="T54" i="2"/>
  <c r="U54" i="2" s="1"/>
  <c r="T55" i="2"/>
  <c r="U55" i="2" s="1"/>
  <c r="T56" i="2"/>
  <c r="U56" i="2" s="1"/>
  <c r="T57" i="2"/>
  <c r="U57" i="2" s="1"/>
  <c r="T58" i="2"/>
  <c r="U58" i="2"/>
  <c r="T59" i="2"/>
  <c r="U59" i="2" s="1"/>
  <c r="T60" i="2"/>
  <c r="U60" i="2" s="1"/>
  <c r="T61" i="2"/>
  <c r="U61" i="2" s="1"/>
  <c r="T62" i="2"/>
  <c r="U62" i="2" s="1"/>
  <c r="T63" i="2"/>
  <c r="U63" i="2" s="1"/>
  <c r="T64" i="2"/>
  <c r="U64" i="2" s="1"/>
  <c r="T65" i="2"/>
  <c r="U65" i="2" s="1"/>
  <c r="T66" i="2"/>
  <c r="U66" i="2" s="1"/>
  <c r="T67" i="2"/>
  <c r="U67" i="2" s="1"/>
  <c r="T68" i="2"/>
  <c r="U68" i="2" s="1"/>
  <c r="T69" i="2"/>
  <c r="U69" i="2" s="1"/>
  <c r="T70" i="2"/>
  <c r="U70" i="2" s="1"/>
  <c r="T71" i="2"/>
  <c r="U71" i="2" s="1"/>
  <c r="T72" i="2"/>
  <c r="U72" i="2" s="1"/>
  <c r="T73" i="2"/>
  <c r="U73" i="2" s="1"/>
  <c r="T74" i="2"/>
  <c r="U74" i="2" s="1"/>
  <c r="T75" i="2"/>
  <c r="U75" i="2" s="1"/>
  <c r="T76" i="2"/>
  <c r="U76" i="2" s="1"/>
  <c r="T77" i="2"/>
  <c r="U77" i="2" s="1"/>
  <c r="T78" i="2"/>
  <c r="U78" i="2" s="1"/>
  <c r="T79" i="2"/>
  <c r="U79" i="2" s="1"/>
  <c r="T80" i="2"/>
  <c r="U80" i="2" s="1"/>
  <c r="T81" i="2"/>
  <c r="U81" i="2" s="1"/>
  <c r="T82" i="2"/>
  <c r="U82" i="2" s="1"/>
  <c r="T83" i="2"/>
  <c r="U83" i="2" s="1"/>
  <c r="T84" i="2"/>
  <c r="U84" i="2" s="1"/>
  <c r="T85" i="2"/>
  <c r="U85" i="2" s="1"/>
  <c r="T86" i="2"/>
  <c r="U86" i="2" s="1"/>
  <c r="T87" i="2"/>
  <c r="U87" i="2" s="1"/>
  <c r="T88" i="2"/>
  <c r="U88" i="2" s="1"/>
  <c r="T89" i="2"/>
  <c r="U89" i="2" s="1"/>
  <c r="T90" i="2"/>
  <c r="U90" i="2"/>
  <c r="T91" i="2"/>
  <c r="U91" i="2" s="1"/>
  <c r="T92" i="2"/>
  <c r="U92" i="2" s="1"/>
  <c r="T93" i="2"/>
  <c r="U93" i="2" s="1"/>
  <c r="T94" i="2"/>
  <c r="U94" i="2" s="1"/>
  <c r="T95" i="2"/>
  <c r="U95" i="2" s="1"/>
  <c r="T96" i="2"/>
  <c r="U96" i="2" s="1"/>
  <c r="T97" i="2"/>
  <c r="U97" i="2" s="1"/>
  <c r="T98" i="2"/>
  <c r="U98" i="2"/>
  <c r="T99" i="2"/>
  <c r="U99" i="2" s="1"/>
  <c r="T100" i="2"/>
  <c r="U100" i="2" s="1"/>
  <c r="T101" i="2"/>
  <c r="U101" i="2" s="1"/>
  <c r="T102" i="2"/>
  <c r="U102" i="2" s="1"/>
  <c r="T103" i="2"/>
  <c r="U103" i="2" s="1"/>
  <c r="T104" i="2"/>
  <c r="U104" i="2" s="1"/>
  <c r="T105" i="2"/>
  <c r="U105" i="2" s="1"/>
  <c r="T106" i="2"/>
  <c r="U106" i="2" s="1"/>
  <c r="T107" i="2"/>
  <c r="U107" i="2" s="1"/>
  <c r="T108" i="2"/>
  <c r="U108" i="2" s="1"/>
  <c r="T109" i="2"/>
  <c r="U109" i="2" s="1"/>
  <c r="T110" i="2"/>
  <c r="U110" i="2" s="1"/>
  <c r="T111" i="2"/>
  <c r="U111" i="2" s="1"/>
  <c r="T112" i="2"/>
  <c r="U112" i="2" s="1"/>
  <c r="T113" i="2"/>
  <c r="U113" i="2" s="1"/>
  <c r="T114" i="2"/>
  <c r="U114" i="2" s="1"/>
  <c r="T115" i="2"/>
  <c r="U115" i="2" s="1"/>
  <c r="T116" i="2"/>
  <c r="U116" i="2" s="1"/>
  <c r="T117" i="2"/>
  <c r="U117" i="2" s="1"/>
  <c r="T118" i="2"/>
  <c r="U118" i="2" s="1"/>
  <c r="T119" i="2"/>
  <c r="U119" i="2" s="1"/>
  <c r="T120" i="2"/>
  <c r="U120" i="2" s="1"/>
  <c r="T121" i="2"/>
  <c r="U121" i="2" s="1"/>
  <c r="T2" i="2"/>
  <c r="U2" i="2" s="1"/>
  <c r="R2" i="2"/>
  <c r="S2" i="2"/>
  <c r="R3" i="2"/>
  <c r="S3" i="2" s="1"/>
  <c r="R4" i="2"/>
  <c r="S4" i="2" s="1"/>
  <c r="R5" i="2"/>
  <c r="S5" i="2" s="1"/>
  <c r="R6" i="2"/>
  <c r="S6" i="2" s="1"/>
  <c r="R7" i="2"/>
  <c r="S7" i="2" s="1"/>
  <c r="R8" i="2"/>
  <c r="S8" i="2" s="1"/>
  <c r="R9" i="2"/>
  <c r="S9" i="2" s="1"/>
  <c r="R10" i="2"/>
  <c r="S10" i="2" s="1"/>
  <c r="R11" i="2"/>
  <c r="S11" i="2" s="1"/>
  <c r="R12" i="2"/>
  <c r="S12" i="2" s="1"/>
  <c r="R13" i="2"/>
  <c r="S13" i="2" s="1"/>
  <c r="R14" i="2"/>
  <c r="S14" i="2" s="1"/>
  <c r="R15" i="2"/>
  <c r="S15" i="2" s="1"/>
  <c r="R16" i="2"/>
  <c r="S16" i="2" s="1"/>
  <c r="R17" i="2"/>
  <c r="S17" i="2" s="1"/>
  <c r="R18" i="2"/>
  <c r="S18" i="2" s="1"/>
  <c r="R19" i="2"/>
  <c r="S19" i="2" s="1"/>
  <c r="R20" i="2"/>
  <c r="S20" i="2" s="1"/>
  <c r="R21" i="2"/>
  <c r="S21" i="2" s="1"/>
  <c r="R22" i="2"/>
  <c r="S22" i="2" s="1"/>
  <c r="R23" i="2"/>
  <c r="S23" i="2" s="1"/>
  <c r="R24" i="2"/>
  <c r="S24" i="2" s="1"/>
  <c r="R25" i="2"/>
  <c r="S25" i="2" s="1"/>
  <c r="R26" i="2"/>
  <c r="S26" i="2" s="1"/>
  <c r="R27" i="2"/>
  <c r="S27" i="2" s="1"/>
  <c r="R28" i="2"/>
  <c r="S28" i="2" s="1"/>
  <c r="R29" i="2"/>
  <c r="S29" i="2" s="1"/>
  <c r="R30" i="2"/>
  <c r="S30" i="2" s="1"/>
  <c r="R31" i="2"/>
  <c r="S31" i="2" s="1"/>
  <c r="R32" i="2"/>
  <c r="S32" i="2" s="1"/>
  <c r="R33" i="2"/>
  <c r="S33" i="2" s="1"/>
  <c r="R34" i="2"/>
  <c r="S34" i="2" s="1"/>
  <c r="R35" i="2"/>
  <c r="S35" i="2" s="1"/>
  <c r="R36" i="2"/>
  <c r="S36" i="2" s="1"/>
  <c r="R37" i="2"/>
  <c r="S37" i="2" s="1"/>
  <c r="R38" i="2"/>
  <c r="S38" i="2" s="1"/>
  <c r="R39" i="2"/>
  <c r="S39" i="2" s="1"/>
  <c r="R40" i="2"/>
  <c r="S40" i="2" s="1"/>
  <c r="R41" i="2"/>
  <c r="S41" i="2" s="1"/>
  <c r="R42" i="2"/>
  <c r="S42" i="2" s="1"/>
  <c r="R43" i="2"/>
  <c r="S43" i="2" s="1"/>
  <c r="R44" i="2"/>
  <c r="S44" i="2" s="1"/>
  <c r="R45" i="2"/>
  <c r="S45" i="2" s="1"/>
  <c r="R46" i="2"/>
  <c r="S46" i="2" s="1"/>
  <c r="R47" i="2"/>
  <c r="S47" i="2" s="1"/>
  <c r="R48" i="2"/>
  <c r="S48" i="2" s="1"/>
  <c r="R49" i="2"/>
  <c r="S49" i="2" s="1"/>
  <c r="R50" i="2"/>
  <c r="S50" i="2" s="1"/>
  <c r="R51" i="2"/>
  <c r="S51" i="2" s="1"/>
  <c r="R52" i="2"/>
  <c r="S52" i="2" s="1"/>
  <c r="R53" i="2"/>
  <c r="S53" i="2" s="1"/>
  <c r="R54" i="2"/>
  <c r="S54" i="2" s="1"/>
  <c r="R55" i="2"/>
  <c r="S55" i="2" s="1"/>
  <c r="R56" i="2"/>
  <c r="S56" i="2" s="1"/>
  <c r="R57" i="2"/>
  <c r="S57" i="2" s="1"/>
  <c r="R58" i="2"/>
  <c r="S58" i="2" s="1"/>
  <c r="R59" i="2"/>
  <c r="S59" i="2" s="1"/>
  <c r="R60" i="2"/>
  <c r="S60" i="2" s="1"/>
  <c r="R61" i="2"/>
  <c r="S61" i="2" s="1"/>
  <c r="R62" i="2"/>
  <c r="S62" i="2" s="1"/>
  <c r="R63" i="2"/>
  <c r="S63" i="2" s="1"/>
  <c r="R64" i="2"/>
  <c r="S64" i="2" s="1"/>
  <c r="R65" i="2"/>
  <c r="S65" i="2" s="1"/>
  <c r="R66" i="2"/>
  <c r="S66" i="2" s="1"/>
  <c r="R67" i="2"/>
  <c r="S67" i="2" s="1"/>
  <c r="R68" i="2"/>
  <c r="S68" i="2" s="1"/>
  <c r="R69" i="2"/>
  <c r="S69" i="2" s="1"/>
  <c r="R70" i="2"/>
  <c r="S70" i="2" s="1"/>
  <c r="R71" i="2"/>
  <c r="S71" i="2" s="1"/>
  <c r="R72" i="2"/>
  <c r="S72" i="2" s="1"/>
  <c r="R73" i="2"/>
  <c r="S73" i="2" s="1"/>
  <c r="R74" i="2"/>
  <c r="S74" i="2" s="1"/>
  <c r="R75" i="2"/>
  <c r="S75" i="2" s="1"/>
  <c r="R76" i="2"/>
  <c r="S76" i="2" s="1"/>
  <c r="R77" i="2"/>
  <c r="S77" i="2" s="1"/>
  <c r="R78" i="2"/>
  <c r="S78" i="2" s="1"/>
  <c r="R79" i="2"/>
  <c r="S79" i="2" s="1"/>
  <c r="R80" i="2"/>
  <c r="S80" i="2" s="1"/>
  <c r="R81" i="2"/>
  <c r="S81" i="2" s="1"/>
  <c r="R82" i="2"/>
  <c r="S82" i="2" s="1"/>
  <c r="R83" i="2"/>
  <c r="S83" i="2" s="1"/>
  <c r="R84" i="2"/>
  <c r="S84" i="2" s="1"/>
  <c r="R85" i="2"/>
  <c r="S85" i="2" s="1"/>
  <c r="R86" i="2"/>
  <c r="S86" i="2" s="1"/>
  <c r="R87" i="2"/>
  <c r="S87" i="2" s="1"/>
  <c r="R88" i="2"/>
  <c r="S88" i="2" s="1"/>
  <c r="R89" i="2"/>
  <c r="S89" i="2" s="1"/>
  <c r="R90" i="2"/>
  <c r="S90" i="2" s="1"/>
  <c r="R91" i="2"/>
  <c r="S91" i="2" s="1"/>
  <c r="R92" i="2"/>
  <c r="S92" i="2" s="1"/>
  <c r="R93" i="2"/>
  <c r="S93" i="2" s="1"/>
  <c r="R94" i="2"/>
  <c r="S94" i="2" s="1"/>
  <c r="R95" i="2"/>
  <c r="S95" i="2" s="1"/>
  <c r="R96" i="2"/>
  <c r="S96" i="2" s="1"/>
  <c r="R97" i="2"/>
  <c r="S97" i="2" s="1"/>
  <c r="R98" i="2"/>
  <c r="S98" i="2" s="1"/>
  <c r="R99" i="2"/>
  <c r="S99" i="2" s="1"/>
  <c r="R100" i="2"/>
  <c r="S100" i="2" s="1"/>
  <c r="R101" i="2"/>
  <c r="S101" i="2" s="1"/>
  <c r="R102" i="2"/>
  <c r="S102" i="2" s="1"/>
  <c r="R103" i="2"/>
  <c r="S103" i="2" s="1"/>
  <c r="R104" i="2"/>
  <c r="S104" i="2" s="1"/>
  <c r="R105" i="2"/>
  <c r="S105" i="2" s="1"/>
  <c r="R106" i="2"/>
  <c r="S106" i="2" s="1"/>
  <c r="R107" i="2"/>
  <c r="S107" i="2" s="1"/>
  <c r="R108" i="2"/>
  <c r="S108" i="2" s="1"/>
  <c r="R109" i="2"/>
  <c r="S109" i="2" s="1"/>
  <c r="R110" i="2"/>
  <c r="S110" i="2" s="1"/>
  <c r="R111" i="2"/>
  <c r="S111" i="2" s="1"/>
  <c r="R112" i="2"/>
  <c r="S112" i="2" s="1"/>
  <c r="R113" i="2"/>
  <c r="S113" i="2" s="1"/>
  <c r="R114" i="2"/>
  <c r="S114" i="2" s="1"/>
  <c r="R115" i="2"/>
  <c r="S115" i="2" s="1"/>
  <c r="R116" i="2"/>
  <c r="S116" i="2" s="1"/>
  <c r="R117" i="2"/>
  <c r="S117" i="2" s="1"/>
  <c r="R118" i="2"/>
  <c r="S118" i="2" s="1"/>
  <c r="R119" i="2"/>
  <c r="S119" i="2" s="1"/>
  <c r="R120" i="2"/>
  <c r="S120" i="2" s="1"/>
  <c r="R121" i="2"/>
  <c r="S121" i="2" s="1"/>
</calcChain>
</file>

<file path=xl/sharedStrings.xml><?xml version="1.0" encoding="utf-8"?>
<sst xmlns="http://schemas.openxmlformats.org/spreadsheetml/2006/main" count="324" uniqueCount="63">
  <si>
    <t>MONTH</t>
  </si>
  <si>
    <t>DAY</t>
  </si>
  <si>
    <t>HOUR (PDT)</t>
  </si>
  <si>
    <t>2024 IEPR Forecast</t>
  </si>
  <si>
    <t>Charging Load</t>
  </si>
  <si>
    <t>Natural Gas</t>
  </si>
  <si>
    <t>Nuclear</t>
  </si>
  <si>
    <t>Hydro</t>
  </si>
  <si>
    <t>Other</t>
  </si>
  <si>
    <t>Other Renewables</t>
  </si>
  <si>
    <t>Solar</t>
  </si>
  <si>
    <t>Wind</t>
  </si>
  <si>
    <t>Imports</t>
  </si>
  <si>
    <t>Battery Storage</t>
  </si>
  <si>
    <t>Demand Response</t>
  </si>
  <si>
    <t>Forecast + 16.7% PRM</t>
  </si>
  <si>
    <t>Forecast + 22.67% PRM</t>
  </si>
  <si>
    <t>Suprlus %</t>
  </si>
  <si>
    <t>Surplus % at 0.1 LOLE</t>
  </si>
  <si>
    <t>Surplus MW</t>
  </si>
  <si>
    <t>Surplus MW at 0.1 LOLE</t>
  </si>
  <si>
    <t>Row Labels</t>
  </si>
  <si>
    <t>Grand Total</t>
  </si>
  <si>
    <t>Y</t>
  </si>
  <si>
    <t>N</t>
  </si>
  <si>
    <t>*CAISO Public*</t>
  </si>
  <si>
    <t>Description</t>
  </si>
  <si>
    <t>Data Sources</t>
  </si>
  <si>
    <t>Existing and New resources</t>
  </si>
  <si>
    <t>Demand</t>
  </si>
  <si>
    <t>Energy storage</t>
  </si>
  <si>
    <t>Nuclear capacity within the CAISO footprint is included in the model, and capacity outside the CAISO footprint (Palo Verde dynamic import) is included as imports.</t>
  </si>
  <si>
    <t>Wind and Solar</t>
  </si>
  <si>
    <t>Resource Adequacy Imports</t>
  </si>
  <si>
    <t>The load profiles used in this analysis are based on the CEC’s 2024 IEPR 1-in-2 planning forecast for CAISO for the peak day in each summer month of 2025.</t>
  </si>
  <si>
    <t>Battery storage resources are assumed to be capable of one 4-hour cycle per day, but also are capable of spreading out their discharge energy across more than four hours if necessary. The base scenario optimizes battery discharge to maintain the maximum possible surplus over the net peak hours HE17-23.  The batteries are tuned upward during this time range until 90 percent of the 4 hour storage depth is reached.</t>
  </si>
  <si>
    <t>Wind and solar profiles are derived based on nine (9) years of historical generation data (2016 – 2024) for the five (5) highest load days using exceedance methodology. Solar profiles are calculated using a 70 percent exceedance level. Wind profiles are calculated using an 80 percent exceedance level for summer, and 65% exceedance level for non-summer months.</t>
  </si>
  <si>
    <t>Import capacity is allowed up to the Maximum Import Capability (MIC) value of 11,665 MW except during the evening net peak hours (HE17-23) where it is limited to 5,500 MW.</t>
  </si>
  <si>
    <t>2025 Summer Loads and Resources Assessment Report</t>
  </si>
  <si>
    <t>Includes existing and expected resources from Biogas, Biomass, and Geothermal fuel categories</t>
  </si>
  <si>
    <t>Includes non-demand response resources clasified as "Other" such as qualified facilities, Waste to Power, Distillate, and Hybrid fuel types</t>
  </si>
  <si>
    <t xml:space="preserve">- Existing resources are based on CAISO 2025 NQC list published in February 2025.
- Expected new resources are resources not on the NQC list, but are expected to be online by June
30, 2025. The NQC MW of an expected resource (excluding wind, solar, and battery) is based upon
technology factors in the 2025 NQC list.
- Existing and new resources contracted under the Strategic Reliability Reserve (SRR) program are
excluded from this stack analysis. </t>
  </si>
  <si>
    <t>Planning Reserve Margin</t>
  </si>
  <si>
    <t xml:space="preserve"> 2024 IEPR Forecast</t>
  </si>
  <si>
    <t xml:space="preserve"> Forecast + 16.7% PRM</t>
  </si>
  <si>
    <t xml:space="preserve"> Forecast + 22.67% PRM</t>
  </si>
  <si>
    <t xml:space="preserve"> Natural Gas</t>
  </si>
  <si>
    <t xml:space="preserve"> Nuclear</t>
  </si>
  <si>
    <t xml:space="preserve"> Hydro</t>
  </si>
  <si>
    <t xml:space="preserve"> Other</t>
  </si>
  <si>
    <t xml:space="preserve"> Other Renewables</t>
  </si>
  <si>
    <t xml:space="preserve"> Solar</t>
  </si>
  <si>
    <t xml:space="preserve"> Wind</t>
  </si>
  <si>
    <t xml:space="preserve"> Imports</t>
  </si>
  <si>
    <t xml:space="preserve"> Battery Storage</t>
  </si>
  <si>
    <t xml:space="preserve"> Demand Response</t>
  </si>
  <si>
    <t>An hourly loads and resource contribution analysis was performed to analyze the hourly reserve margin for the expected “All RA eligible” fleet. The multi-hour stack assessment of this fleet indicates a reasonable margin above the planning reserve margin (PRM) required to achieve a 0.1 LOLE target. The multi-hour approach for all RA eligible resource portfolio focuses on a reasonable expectation of resource availability during every hour of the peak day in each of the summer months. For most resource types, the NQC value provides a reasonable estimation of the contribution/availability of those resources every hour.</t>
  </si>
  <si>
    <t>The PRM required to meet a 0.1 LOLE is calculated in two steps:
1) The model constructs the resource stack and optimizes battery dispatch to maximize surplus during the evening peak hours in September (17 – 23), achieving an hourly surplus of 11,900 MW. This results in an 'achieved PRM' of 25.82 percent based on the current portfolio.
2) The model then integrates results from the probabilistic study, which identifies 1,451 MW of surplus that can be removed to achieve a 0.1 LOLE target. After evenly distributing this reduction across all hours, the surplus during September peak hours (17 – 23) decreases to 10,449 MW. The model subsequently recalculates the PRM, resulting in a requirement of 22.67 percent to meet the reliability target.</t>
  </si>
  <si>
    <t>Charging Load (Y/N)</t>
  </si>
  <si>
    <t>16.7 percent Load-weighted PRM of LSE monthly RA obligations:</t>
  </si>
  <si>
    <t xml:space="preserve"> The majority of LSE’s are under CPUC jurisdiction and are required to meet a 17 percent PRM for their RA obligation; the remaining LSE’s have a mix of PRMs depending on their Local Regulatory Authority (LRA).</t>
  </si>
  <si>
    <t>Demand response capacity for PG&amp;E, SCE, and SDG&amp;E is sourced from the utility provided projections to the CPUC.  Demand response for third party providers are sourced from the 2025 NQC list.  The assumption regarding the inclusion of non-CPUC jurisdictional demand response (DR) was overlooked during the development of the stack model. However, the probabilistic assessment now incorporates this DR program, as detailed in the technical appendix.</t>
  </si>
  <si>
    <t>2025 Summer Loads and Resources Assessment - Technical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</si>
</sst>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9"/>
      <name val="Calibri"/>
      <family val="2"/>
      <scheme val="minor"/>
    </font>
    <font>
      <b/>
      <sz val="8"/>
      <color rgb="FFFF0000"/>
      <name val="Calibri"/>
      <family val="2"/>
      <scheme val="minor"/>
    </font>
    <font>
      <sz val="10"/>
      <name val="Arial"/>
      <family val="2"/>
    </font>
    <font>
      <sz val="10"/>
      <color indexed="8"/>
      <name val="Arial"/>
      <family val="2"/>
    </font>
    <font>
      <sz val="10"/>
      <color rgb="FF000000"/>
      <name val="Times New Roman"/>
      <family val="1"/>
    </font>
    <font>
      <b/>
      <u/>
      <sz val="11"/>
      <color theme="1"/>
      <name val="Calibri"/>
      <family val="2"/>
      <scheme val="minor"/>
    </font>
    <font>
      <i/>
      <sz val="11"/>
      <color theme="1"/>
      <name val="Calibri"/>
      <family val="2"/>
      <scheme val="minor"/>
    </font>
    <font>
      <b/>
      <sz val="11"/>
      <color rgb="FFFF0000"/>
      <name val="Calibri"/>
      <family val="2"/>
      <scheme val="minor"/>
    </font>
    <font>
      <b/>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1" fillId="0" borderId="0" applyNumberFormat="0" applyFont="0" applyFill="0" applyBorder="0" applyAlignment="0" applyProtection="0"/>
    <xf numFmtId="0" fontId="21" fillId="0" borderId="0"/>
    <xf numFmtId="0" fontId="21" fillId="0" borderId="0"/>
    <xf numFmtId="0" fontId="1" fillId="0" borderId="0"/>
    <xf numFmtId="9" fontId="1" fillId="0" borderId="0" applyFont="0" applyFill="0" applyBorder="0" applyAlignment="0" applyProtection="0"/>
    <xf numFmtId="0" fontId="1" fillId="0" borderId="0"/>
    <xf numFmtId="0" fontId="22" fillId="0" borderId="0"/>
    <xf numFmtId="9" fontId="22" fillId="0" borderId="0" applyFont="0" applyFill="0" applyBorder="0" applyAlignment="0" applyProtection="0"/>
    <xf numFmtId="0" fontId="23" fillId="0" borderId="0"/>
    <xf numFmtId="0" fontId="21" fillId="0" borderId="0" applyNumberFormat="0" applyFont="0" applyFill="0" applyBorder="0" applyAlignment="0" applyProtection="0"/>
    <xf numFmtId="0" fontId="21" fillId="0" borderId="0"/>
    <xf numFmtId="0" fontId="21" fillId="0" borderId="0"/>
    <xf numFmtId="0" fontId="21" fillId="0" borderId="0"/>
    <xf numFmtId="0" fontId="21" fillId="0" borderId="0" applyNumberFormat="0" applyFont="0" applyFill="0" applyBorder="0" applyAlignment="0" applyProtection="0"/>
    <xf numFmtId="0" fontId="21" fillId="0" borderId="0" applyNumberFormat="0" applyFont="0" applyFill="0" applyBorder="0" applyAlignment="0" applyProtection="0"/>
    <xf numFmtId="0" fontId="28" fillId="0" borderId="0" applyNumberFormat="0" applyFill="0" applyBorder="0" applyAlignment="0" applyProtection="0"/>
  </cellStyleXfs>
  <cellXfs count="79">
    <xf numFmtId="0" fontId="0" fillId="0" borderId="0" xfId="0"/>
    <xf numFmtId="0" fontId="18" fillId="0" borderId="0" xfId="0" applyFont="1"/>
    <xf numFmtId="0" fontId="18" fillId="0" borderId="10" xfId="0" applyFont="1" applyBorder="1"/>
    <xf numFmtId="0" fontId="18" fillId="0" borderId="0" xfId="0" applyFont="1" applyBorder="1"/>
    <xf numFmtId="1" fontId="18" fillId="0" borderId="0" xfId="0" applyNumberFormat="1" applyFont="1" applyBorder="1"/>
    <xf numFmtId="1" fontId="18" fillId="0" borderId="10" xfId="0" applyNumberFormat="1" applyFont="1" applyBorder="1"/>
    <xf numFmtId="1" fontId="0" fillId="0" borderId="0" xfId="0" applyNumberFormat="1"/>
    <xf numFmtId="10" fontId="18" fillId="0" borderId="10" xfId="42" applyNumberFormat="1" applyFont="1" applyBorder="1"/>
    <xf numFmtId="0" fontId="18" fillId="0" borderId="11" xfId="0" applyFont="1" applyBorder="1"/>
    <xf numFmtId="0" fontId="18" fillId="0" borderId="12" xfId="0" applyFont="1" applyBorder="1"/>
    <xf numFmtId="0" fontId="18" fillId="0" borderId="13" xfId="0" applyFont="1" applyBorder="1"/>
    <xf numFmtId="0" fontId="18" fillId="0" borderId="14" xfId="0" applyFont="1" applyBorder="1"/>
    <xf numFmtId="1" fontId="18" fillId="0" borderId="11" xfId="0" applyNumberFormat="1" applyFont="1" applyBorder="1"/>
    <xf numFmtId="1" fontId="18" fillId="0" borderId="12" xfId="0" applyNumberFormat="1" applyFont="1" applyBorder="1"/>
    <xf numFmtId="1" fontId="18" fillId="0" borderId="13" xfId="0" applyNumberFormat="1" applyFont="1" applyBorder="1"/>
    <xf numFmtId="1" fontId="18" fillId="0" borderId="14" xfId="0" applyNumberFormat="1" applyFont="1" applyBorder="1"/>
    <xf numFmtId="10" fontId="18" fillId="0" borderId="0" xfId="42" applyNumberFormat="1" applyFont="1" applyBorder="1"/>
    <xf numFmtId="10" fontId="18" fillId="0" borderId="12" xfId="42" applyNumberFormat="1" applyFont="1" applyBorder="1"/>
    <xf numFmtId="10" fontId="18" fillId="0" borderId="14" xfId="42" applyNumberFormat="1" applyFont="1" applyBorder="1"/>
    <xf numFmtId="0" fontId="0" fillId="0" borderId="0" xfId="0" pivotButton="1"/>
    <xf numFmtId="0" fontId="0" fillId="0" borderId="0" xfId="0" applyAlignment="1">
      <alignment horizontal="left"/>
    </xf>
    <xf numFmtId="0" fontId="0" fillId="0" borderId="0" xfId="0" applyNumberFormat="1"/>
    <xf numFmtId="0" fontId="18" fillId="0" borderId="20" xfId="0" applyFont="1" applyBorder="1"/>
    <xf numFmtId="0" fontId="18" fillId="0" borderId="21" xfId="0" applyFont="1" applyBorder="1"/>
    <xf numFmtId="1" fontId="18" fillId="0" borderId="21" xfId="0" applyNumberFormat="1" applyFont="1" applyBorder="1"/>
    <xf numFmtId="10" fontId="18" fillId="0" borderId="21" xfId="42" applyNumberFormat="1" applyFont="1" applyBorder="1"/>
    <xf numFmtId="10" fontId="18" fillId="0" borderId="22" xfId="42" applyNumberFormat="1" applyFont="1" applyBorder="1"/>
    <xf numFmtId="0" fontId="18" fillId="0" borderId="22" xfId="0" applyFont="1" applyBorder="1"/>
    <xf numFmtId="1" fontId="18" fillId="0" borderId="20" xfId="0" applyNumberFormat="1" applyFont="1" applyBorder="1"/>
    <xf numFmtId="0" fontId="0" fillId="0" borderId="0" xfId="0"/>
    <xf numFmtId="0" fontId="0" fillId="0" borderId="0" xfId="0" applyBorder="1"/>
    <xf numFmtId="0" fontId="0" fillId="0" borderId="0" xfId="0" applyBorder="1" applyAlignment="1">
      <alignment wrapText="1"/>
    </xf>
    <xf numFmtId="0" fontId="0" fillId="0" borderId="0" xfId="0" quotePrefix="1" applyBorder="1" applyAlignment="1">
      <alignment vertical="center" wrapText="1"/>
    </xf>
    <xf numFmtId="0" fontId="24" fillId="0" borderId="0" xfId="0" applyFont="1" applyAlignment="1">
      <alignment horizontal="right" vertical="center"/>
    </xf>
    <xf numFmtId="0" fontId="24" fillId="0" borderId="0" xfId="0" applyFont="1" applyBorder="1" applyAlignment="1">
      <alignment horizontal="right"/>
    </xf>
    <xf numFmtId="0" fontId="25" fillId="0" borderId="0" xfId="0" applyFont="1" applyBorder="1" applyAlignment="1">
      <alignment horizontal="right" vertical="center"/>
    </xf>
    <xf numFmtId="0" fontId="0" fillId="0" borderId="0" xfId="0" applyFont="1" applyBorder="1" applyAlignment="1">
      <alignment horizontal="right"/>
    </xf>
    <xf numFmtId="0" fontId="25" fillId="0" borderId="0" xfId="0" applyFont="1" applyFill="1" applyBorder="1" applyAlignment="1">
      <alignment horizontal="right" vertical="center"/>
    </xf>
    <xf numFmtId="0" fontId="25" fillId="0" borderId="0" xfId="0" applyFont="1" applyAlignment="1">
      <alignment horizontal="right" vertical="center"/>
    </xf>
    <xf numFmtId="0" fontId="0" fillId="0" borderId="0" xfId="0" applyBorder="1" applyAlignment="1">
      <alignment vertical="center" wrapText="1"/>
    </xf>
    <xf numFmtId="0" fontId="0" fillId="0" borderId="0" xfId="0" applyAlignment="1">
      <alignment vertical="center" wrapText="1"/>
    </xf>
    <xf numFmtId="0" fontId="26" fillId="0" borderId="0" xfId="0" applyFont="1" applyAlignment="1">
      <alignment horizontal="center"/>
    </xf>
    <xf numFmtId="0" fontId="18" fillId="36" borderId="11" xfId="0" applyFont="1" applyFill="1" applyBorder="1"/>
    <xf numFmtId="0" fontId="18" fillId="36" borderId="0" xfId="0" applyFont="1" applyFill="1" applyBorder="1"/>
    <xf numFmtId="0" fontId="18" fillId="36" borderId="12" xfId="0" applyFont="1" applyFill="1" applyBorder="1"/>
    <xf numFmtId="1" fontId="18" fillId="36" borderId="11" xfId="0" applyNumberFormat="1" applyFont="1" applyFill="1" applyBorder="1"/>
    <xf numFmtId="1" fontId="18" fillId="36" borderId="0" xfId="0" applyNumberFormat="1" applyFont="1" applyFill="1" applyBorder="1"/>
    <xf numFmtId="1" fontId="18" fillId="36" borderId="12" xfId="0" applyNumberFormat="1" applyFont="1" applyFill="1" applyBorder="1"/>
    <xf numFmtId="10" fontId="18" fillId="36" borderId="0" xfId="42" applyNumberFormat="1" applyFont="1" applyFill="1" applyBorder="1"/>
    <xf numFmtId="10" fontId="18" fillId="36" borderId="12" xfId="42" applyNumberFormat="1" applyFont="1" applyFill="1" applyBorder="1"/>
    <xf numFmtId="0" fontId="0" fillId="0" borderId="0" xfId="0" applyAlignment="1">
      <alignment wrapText="1"/>
    </xf>
    <xf numFmtId="3" fontId="18" fillId="0" borderId="0" xfId="0" applyNumberFormat="1" applyFont="1"/>
    <xf numFmtId="3" fontId="18" fillId="0" borderId="10" xfId="0" applyNumberFormat="1" applyFont="1" applyBorder="1"/>
    <xf numFmtId="1" fontId="20" fillId="0" borderId="12" xfId="0" applyNumberFormat="1" applyFont="1" applyBorder="1" applyAlignment="1">
      <alignment horizontal="center"/>
    </xf>
    <xf numFmtId="1" fontId="20" fillId="0" borderId="14" xfId="0" applyNumberFormat="1" applyFont="1" applyBorder="1" applyAlignment="1">
      <alignment horizontal="center"/>
    </xf>
    <xf numFmtId="1" fontId="20" fillId="36" borderId="12" xfId="0" applyNumberFormat="1" applyFont="1" applyFill="1" applyBorder="1" applyAlignment="1">
      <alignment horizontal="center"/>
    </xf>
    <xf numFmtId="0" fontId="19" fillId="0" borderId="2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36" borderId="12" xfId="0" applyFont="1" applyFill="1" applyBorder="1" applyAlignment="1">
      <alignment horizontal="center"/>
    </xf>
    <xf numFmtId="0" fontId="25" fillId="0" borderId="0" xfId="0" applyFont="1" applyAlignment="1">
      <alignment horizontal="right" wrapText="1"/>
    </xf>
    <xf numFmtId="0" fontId="0" fillId="0" borderId="0" xfId="0" applyAlignment="1">
      <alignment horizontal="left" vertical="center" wrapText="1"/>
    </xf>
    <xf numFmtId="0" fontId="27" fillId="0" borderId="10" xfId="0" applyFont="1" applyBorder="1"/>
    <xf numFmtId="0" fontId="27" fillId="0" borderId="0" xfId="0" applyFont="1"/>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33" borderId="15"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17" xfId="0" applyFont="1" applyFill="1" applyBorder="1" applyAlignment="1">
      <alignment horizontal="center" vertical="center" wrapText="1"/>
    </xf>
    <xf numFmtId="0" fontId="27" fillId="34" borderId="15" xfId="0" applyFont="1" applyFill="1" applyBorder="1" applyAlignment="1">
      <alignment horizontal="center" vertical="center"/>
    </xf>
    <xf numFmtId="0" fontId="27" fillId="34" borderId="16" xfId="0" applyFont="1" applyFill="1" applyBorder="1" applyAlignment="1">
      <alignment horizontal="center" vertical="center"/>
    </xf>
    <xf numFmtId="0" fontId="27" fillId="34" borderId="17"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0" fontId="16" fillId="0" borderId="0" xfId="0" applyFont="1" applyAlignment="1">
      <alignment horizontal="center" vertical="center"/>
    </xf>
    <xf numFmtId="0" fontId="28" fillId="0" borderId="0" xfId="58"/>
    <xf numFmtId="1" fontId="18" fillId="0" borderId="22" xfId="0" applyNumberFormat="1" applyFont="1" applyBorder="1"/>
  </cellXfs>
  <cellStyles count="5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8" builtinId="8"/>
    <cellStyle name="Input" xfId="9" builtinId="20" customBuiltin="1"/>
    <cellStyle name="Linked Cell" xfId="12" builtinId="24" customBuiltin="1"/>
    <cellStyle name="Neutral" xfId="8" builtinId="28" customBuiltin="1"/>
    <cellStyle name="Normal" xfId="0" builtinId="0"/>
    <cellStyle name="Normal 10" xfId="45"/>
    <cellStyle name="Normal 10 2" xfId="55"/>
    <cellStyle name="Normal 2" xfId="43"/>
    <cellStyle name="Normal 2 2" xfId="46"/>
    <cellStyle name="Normal 2 3" xfId="51"/>
    <cellStyle name="Normal 3" xfId="49"/>
    <cellStyle name="Normal 34" xfId="44"/>
    <cellStyle name="Normal 34 2" xfId="54"/>
    <cellStyle name="Normal 4" xfId="52"/>
    <cellStyle name="Normal 4 2" xfId="56"/>
    <cellStyle name="Normal 4 3" xfId="57"/>
    <cellStyle name="Normal 5" xfId="53"/>
    <cellStyle name="Normal 6" xfId="48"/>
    <cellStyle name="Note" xfId="15" builtinId="10" customBuiltin="1"/>
    <cellStyle name="Output" xfId="10" builtinId="21" customBuiltin="1"/>
    <cellStyle name="Percent" xfId="42" builtinId="5"/>
    <cellStyle name="Percent 2" xfId="47"/>
    <cellStyle name="Percent 2 2" xfId="5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555555"/>
      <color rgb="FF997300"/>
      <color rgb="FFE2AE69"/>
      <color rgb="FFB93F1E"/>
      <color rgb="FFFFA300"/>
      <color rgb="FF3B6E8F"/>
      <color rgb="FF84BD00"/>
      <color rgb="FF969696"/>
      <color rgb="FF35BDB2"/>
      <color rgb="FFE6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May 2025</a:t>
            </a:r>
          </a:p>
        </c:rich>
      </c:tx>
      <c:layout>
        <c:manualLayout>
          <c:xMode val="edge"/>
          <c:yMode val="edge"/>
          <c:x val="8.2467083496041288E-2"/>
          <c:y val="4.828226555246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447259601750264E-2"/>
          <c:y val="3.7474466109563613E-2"/>
          <c:w val="0.90626733798863734"/>
          <c:h val="0.70505618552555571"/>
        </c:manualLayout>
      </c:layout>
      <c:barChart>
        <c:barDir val="col"/>
        <c:grouping val="stacked"/>
        <c:varyColors val="0"/>
        <c:ser>
          <c:idx val="4"/>
          <c:order val="3"/>
          <c:tx>
            <c:strRef>
              <c:f>'Monthly Charts'!$H$1</c:f>
              <c:strCache>
                <c:ptCount val="1"/>
                <c:pt idx="0">
                  <c:v>Natural Gas</c:v>
                </c:pt>
              </c:strCache>
            </c:strRef>
          </c:tx>
          <c:spPr>
            <a:solidFill>
              <a:srgbClr val="E66D01"/>
            </a:solidFill>
            <a:ln>
              <a:noFill/>
            </a:ln>
            <a:effectLst/>
          </c:spPr>
          <c:invertIfNegative val="0"/>
          <c:val>
            <c:numRef>
              <c:f>'Monthly Charts'!$H$2:$H$25</c:f>
              <c:numCache>
                <c:formatCode>#,##0</c:formatCode>
                <c:ptCount val="24"/>
                <c:pt idx="0">
                  <c:v>26236</c:v>
                </c:pt>
                <c:pt idx="1">
                  <c:v>26236</c:v>
                </c:pt>
                <c:pt idx="2">
                  <c:v>26236</c:v>
                </c:pt>
                <c:pt idx="3">
                  <c:v>26236</c:v>
                </c:pt>
                <c:pt idx="4">
                  <c:v>26236</c:v>
                </c:pt>
                <c:pt idx="5">
                  <c:v>26236</c:v>
                </c:pt>
                <c:pt idx="6">
                  <c:v>26236</c:v>
                </c:pt>
                <c:pt idx="7">
                  <c:v>26236</c:v>
                </c:pt>
                <c:pt idx="8">
                  <c:v>26236</c:v>
                </c:pt>
                <c:pt idx="9">
                  <c:v>26236</c:v>
                </c:pt>
                <c:pt idx="10">
                  <c:v>26236</c:v>
                </c:pt>
                <c:pt idx="11">
                  <c:v>26236</c:v>
                </c:pt>
                <c:pt idx="12">
                  <c:v>26236</c:v>
                </c:pt>
                <c:pt idx="13">
                  <c:v>26236</c:v>
                </c:pt>
                <c:pt idx="14">
                  <c:v>26236</c:v>
                </c:pt>
                <c:pt idx="15">
                  <c:v>26236</c:v>
                </c:pt>
                <c:pt idx="16">
                  <c:v>26236</c:v>
                </c:pt>
                <c:pt idx="17">
                  <c:v>26236</c:v>
                </c:pt>
                <c:pt idx="18">
                  <c:v>26236</c:v>
                </c:pt>
                <c:pt idx="19">
                  <c:v>26236</c:v>
                </c:pt>
                <c:pt idx="20">
                  <c:v>26236</c:v>
                </c:pt>
                <c:pt idx="21">
                  <c:v>26236</c:v>
                </c:pt>
                <c:pt idx="22">
                  <c:v>26236</c:v>
                </c:pt>
                <c:pt idx="23">
                  <c:v>26236</c:v>
                </c:pt>
              </c:numCache>
            </c:numRef>
          </c:val>
          <c:extLst>
            <c:ext xmlns:c16="http://schemas.microsoft.com/office/drawing/2014/chart" uri="{C3380CC4-5D6E-409C-BE32-E72D297353CC}">
              <c16:uniqueId val="{00000000-571A-442D-8C33-B6635ED95A19}"/>
            </c:ext>
          </c:extLst>
        </c:ser>
        <c:ser>
          <c:idx val="5"/>
          <c:order val="4"/>
          <c:tx>
            <c:strRef>
              <c:f>'Monthly Charts'!$I$1</c:f>
              <c:strCache>
                <c:ptCount val="1"/>
                <c:pt idx="0">
                  <c:v>Nuclear</c:v>
                </c:pt>
              </c:strCache>
            </c:strRef>
          </c:tx>
          <c:spPr>
            <a:solidFill>
              <a:srgbClr val="555555"/>
            </a:solidFill>
            <a:ln>
              <a:noFill/>
            </a:ln>
            <a:effectLst/>
          </c:spPr>
          <c:invertIfNegative val="0"/>
          <c:val>
            <c:numRef>
              <c:f>'Monthly Charts'!$I$2:$I$25</c:f>
              <c:numCache>
                <c:formatCode>#,##0</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571A-442D-8C33-B6635ED95A19}"/>
            </c:ext>
          </c:extLst>
        </c:ser>
        <c:ser>
          <c:idx val="6"/>
          <c:order val="5"/>
          <c:tx>
            <c:strRef>
              <c:f>'Monthly Charts'!$J$1</c:f>
              <c:strCache>
                <c:ptCount val="1"/>
                <c:pt idx="0">
                  <c:v>Hydro</c:v>
                </c:pt>
              </c:strCache>
            </c:strRef>
          </c:tx>
          <c:spPr>
            <a:solidFill>
              <a:srgbClr val="35BDB2"/>
            </a:solidFill>
            <a:ln>
              <a:noFill/>
            </a:ln>
            <a:effectLst/>
          </c:spPr>
          <c:invertIfNegative val="0"/>
          <c:val>
            <c:numRef>
              <c:f>'Monthly Charts'!$J$2:$J$25</c:f>
              <c:numCache>
                <c:formatCode>#,##0</c:formatCode>
                <c:ptCount val="24"/>
                <c:pt idx="0">
                  <c:v>6814</c:v>
                </c:pt>
                <c:pt idx="1">
                  <c:v>6814</c:v>
                </c:pt>
                <c:pt idx="2">
                  <c:v>6814</c:v>
                </c:pt>
                <c:pt idx="3">
                  <c:v>6814</c:v>
                </c:pt>
                <c:pt idx="4">
                  <c:v>6814</c:v>
                </c:pt>
                <c:pt idx="5">
                  <c:v>6814</c:v>
                </c:pt>
                <c:pt idx="6">
                  <c:v>6814</c:v>
                </c:pt>
                <c:pt idx="7">
                  <c:v>6814</c:v>
                </c:pt>
                <c:pt idx="8">
                  <c:v>6814</c:v>
                </c:pt>
                <c:pt idx="9">
                  <c:v>6814</c:v>
                </c:pt>
                <c:pt idx="10">
                  <c:v>6814</c:v>
                </c:pt>
                <c:pt idx="11">
                  <c:v>6814</c:v>
                </c:pt>
                <c:pt idx="12">
                  <c:v>6814</c:v>
                </c:pt>
                <c:pt idx="13">
                  <c:v>6814</c:v>
                </c:pt>
                <c:pt idx="14">
                  <c:v>6814</c:v>
                </c:pt>
                <c:pt idx="15">
                  <c:v>6814</c:v>
                </c:pt>
                <c:pt idx="16">
                  <c:v>6814</c:v>
                </c:pt>
                <c:pt idx="17">
                  <c:v>6814</c:v>
                </c:pt>
                <c:pt idx="18">
                  <c:v>6814</c:v>
                </c:pt>
                <c:pt idx="19">
                  <c:v>6814</c:v>
                </c:pt>
                <c:pt idx="20">
                  <c:v>6814</c:v>
                </c:pt>
                <c:pt idx="21">
                  <c:v>6814</c:v>
                </c:pt>
                <c:pt idx="22">
                  <c:v>6814</c:v>
                </c:pt>
                <c:pt idx="23">
                  <c:v>6814</c:v>
                </c:pt>
              </c:numCache>
            </c:numRef>
          </c:val>
          <c:extLst>
            <c:ext xmlns:c16="http://schemas.microsoft.com/office/drawing/2014/chart" uri="{C3380CC4-5D6E-409C-BE32-E72D297353CC}">
              <c16:uniqueId val="{00000002-571A-442D-8C33-B6635ED95A19}"/>
            </c:ext>
          </c:extLst>
        </c:ser>
        <c:ser>
          <c:idx val="7"/>
          <c:order val="6"/>
          <c:tx>
            <c:strRef>
              <c:f>'Monthly Charts'!$K$1</c:f>
              <c:strCache>
                <c:ptCount val="1"/>
                <c:pt idx="0">
                  <c:v>Other</c:v>
                </c:pt>
              </c:strCache>
            </c:strRef>
          </c:tx>
          <c:spPr>
            <a:solidFill>
              <a:srgbClr val="969696"/>
            </a:solidFill>
            <a:ln>
              <a:noFill/>
            </a:ln>
            <a:effectLst/>
          </c:spPr>
          <c:invertIfNegative val="0"/>
          <c:val>
            <c:numRef>
              <c:f>'Monthly Charts'!$K$2:$K$25</c:f>
              <c:numCache>
                <c:formatCode>#,##0</c:formatCode>
                <c:ptCount val="24"/>
                <c:pt idx="0">
                  <c:v>1183</c:v>
                </c:pt>
                <c:pt idx="1">
                  <c:v>1183</c:v>
                </c:pt>
                <c:pt idx="2">
                  <c:v>1183</c:v>
                </c:pt>
                <c:pt idx="3">
                  <c:v>1183</c:v>
                </c:pt>
                <c:pt idx="4">
                  <c:v>1183</c:v>
                </c:pt>
                <c:pt idx="5">
                  <c:v>1183</c:v>
                </c:pt>
                <c:pt idx="6">
                  <c:v>1183</c:v>
                </c:pt>
                <c:pt idx="7">
                  <c:v>1183</c:v>
                </c:pt>
                <c:pt idx="8">
                  <c:v>1183</c:v>
                </c:pt>
                <c:pt idx="9">
                  <c:v>1183</c:v>
                </c:pt>
                <c:pt idx="10">
                  <c:v>1183</c:v>
                </c:pt>
                <c:pt idx="11">
                  <c:v>1183</c:v>
                </c:pt>
                <c:pt idx="12">
                  <c:v>1183</c:v>
                </c:pt>
                <c:pt idx="13">
                  <c:v>1183</c:v>
                </c:pt>
                <c:pt idx="14">
                  <c:v>1183</c:v>
                </c:pt>
                <c:pt idx="15">
                  <c:v>1183</c:v>
                </c:pt>
                <c:pt idx="16">
                  <c:v>1183</c:v>
                </c:pt>
                <c:pt idx="17">
                  <c:v>1183</c:v>
                </c:pt>
                <c:pt idx="18">
                  <c:v>1183</c:v>
                </c:pt>
                <c:pt idx="19">
                  <c:v>1183</c:v>
                </c:pt>
                <c:pt idx="20">
                  <c:v>1183</c:v>
                </c:pt>
                <c:pt idx="21">
                  <c:v>1183</c:v>
                </c:pt>
                <c:pt idx="22">
                  <c:v>1183</c:v>
                </c:pt>
                <c:pt idx="23">
                  <c:v>1183</c:v>
                </c:pt>
              </c:numCache>
            </c:numRef>
          </c:val>
          <c:extLst>
            <c:ext xmlns:c16="http://schemas.microsoft.com/office/drawing/2014/chart" uri="{C3380CC4-5D6E-409C-BE32-E72D297353CC}">
              <c16:uniqueId val="{00000003-571A-442D-8C33-B6635ED95A19}"/>
            </c:ext>
          </c:extLst>
        </c:ser>
        <c:ser>
          <c:idx val="8"/>
          <c:order val="7"/>
          <c:tx>
            <c:strRef>
              <c:f>'Monthly Charts'!$L$1</c:f>
              <c:strCache>
                <c:ptCount val="1"/>
                <c:pt idx="0">
                  <c:v>Other Renewables</c:v>
                </c:pt>
              </c:strCache>
            </c:strRef>
          </c:tx>
          <c:spPr>
            <a:solidFill>
              <a:srgbClr val="84BD00"/>
            </a:solidFill>
            <a:ln>
              <a:noFill/>
            </a:ln>
            <a:effectLst/>
          </c:spPr>
          <c:invertIfNegative val="0"/>
          <c:val>
            <c:numRef>
              <c:f>'Monthly Charts'!$L$2:$L$25</c:f>
              <c:numCache>
                <c:formatCode>#,##0</c:formatCode>
                <c:ptCount val="24"/>
                <c:pt idx="0">
                  <c:v>1747.51278269</c:v>
                </c:pt>
                <c:pt idx="1">
                  <c:v>1747.51278269</c:v>
                </c:pt>
                <c:pt idx="2">
                  <c:v>1747.51278269</c:v>
                </c:pt>
                <c:pt idx="3">
                  <c:v>1747.51278269</c:v>
                </c:pt>
                <c:pt idx="4">
                  <c:v>1747.51278269</c:v>
                </c:pt>
                <c:pt idx="5">
                  <c:v>1747.51278269</c:v>
                </c:pt>
                <c:pt idx="6">
                  <c:v>1747.51278269</c:v>
                </c:pt>
                <c:pt idx="7">
                  <c:v>1747.51278269</c:v>
                </c:pt>
                <c:pt idx="8">
                  <c:v>1747.51278269</c:v>
                </c:pt>
                <c:pt idx="9">
                  <c:v>1747.51278269</c:v>
                </c:pt>
                <c:pt idx="10">
                  <c:v>1747.51278269</c:v>
                </c:pt>
                <c:pt idx="11">
                  <c:v>1747.51278269</c:v>
                </c:pt>
                <c:pt idx="12">
                  <c:v>1747.51278269</c:v>
                </c:pt>
                <c:pt idx="13">
                  <c:v>1747.51278269</c:v>
                </c:pt>
                <c:pt idx="14">
                  <c:v>1747.51278269</c:v>
                </c:pt>
                <c:pt idx="15">
                  <c:v>1747.51278269</c:v>
                </c:pt>
                <c:pt idx="16">
                  <c:v>1747.51278269</c:v>
                </c:pt>
                <c:pt idx="17">
                  <c:v>1747.51278269</c:v>
                </c:pt>
                <c:pt idx="18">
                  <c:v>1747.51278269</c:v>
                </c:pt>
                <c:pt idx="19">
                  <c:v>1747.51278269</c:v>
                </c:pt>
                <c:pt idx="20">
                  <c:v>1747.51278269</c:v>
                </c:pt>
                <c:pt idx="21">
                  <c:v>1747.51278269</c:v>
                </c:pt>
                <c:pt idx="22">
                  <c:v>1747.51278269</c:v>
                </c:pt>
                <c:pt idx="23">
                  <c:v>1747.51278269</c:v>
                </c:pt>
              </c:numCache>
            </c:numRef>
          </c:val>
          <c:extLst>
            <c:ext xmlns:c16="http://schemas.microsoft.com/office/drawing/2014/chart" uri="{C3380CC4-5D6E-409C-BE32-E72D297353CC}">
              <c16:uniqueId val="{00000004-571A-442D-8C33-B6635ED95A19}"/>
            </c:ext>
          </c:extLst>
        </c:ser>
        <c:ser>
          <c:idx val="9"/>
          <c:order val="8"/>
          <c:tx>
            <c:strRef>
              <c:f>'Monthly Charts'!$M$1</c:f>
              <c:strCache>
                <c:ptCount val="1"/>
                <c:pt idx="0">
                  <c:v>Solar</c:v>
                </c:pt>
              </c:strCache>
            </c:strRef>
          </c:tx>
          <c:spPr>
            <a:solidFill>
              <a:srgbClr val="FFA300"/>
            </a:solidFill>
            <a:ln>
              <a:noFill/>
            </a:ln>
            <a:effectLst/>
          </c:spPr>
          <c:invertIfNegative val="0"/>
          <c:val>
            <c:numRef>
              <c:f>'Monthly Charts'!$M$2:$M$25</c:f>
              <c:numCache>
                <c:formatCode>#,##0</c:formatCode>
                <c:ptCount val="24"/>
                <c:pt idx="0">
                  <c:v>0</c:v>
                </c:pt>
                <c:pt idx="1">
                  <c:v>0</c:v>
                </c:pt>
                <c:pt idx="2">
                  <c:v>0</c:v>
                </c:pt>
                <c:pt idx="3">
                  <c:v>0</c:v>
                </c:pt>
                <c:pt idx="4">
                  <c:v>0</c:v>
                </c:pt>
                <c:pt idx="5">
                  <c:v>0</c:v>
                </c:pt>
                <c:pt idx="6">
                  <c:v>1785.3137999999999</c:v>
                </c:pt>
                <c:pt idx="7">
                  <c:v>7617.3163199999999</c:v>
                </c:pt>
                <c:pt idx="8">
                  <c:v>11598.93072</c:v>
                </c:pt>
                <c:pt idx="9">
                  <c:v>13218.93612</c:v>
                </c:pt>
                <c:pt idx="10">
                  <c:v>13811.969429999999</c:v>
                </c:pt>
                <c:pt idx="11">
                  <c:v>14064.61464</c:v>
                </c:pt>
                <c:pt idx="12">
                  <c:v>14271.01831908</c:v>
                </c:pt>
                <c:pt idx="13">
                  <c:v>13929.49152</c:v>
                </c:pt>
                <c:pt idx="14">
                  <c:v>13829.748458399999</c:v>
                </c:pt>
                <c:pt idx="15">
                  <c:v>13156.484399999999</c:v>
                </c:pt>
                <c:pt idx="16">
                  <c:v>11569.811400000001</c:v>
                </c:pt>
                <c:pt idx="17">
                  <c:v>9310.23</c:v>
                </c:pt>
                <c:pt idx="18">
                  <c:v>4454.0546399999903</c:v>
                </c:pt>
                <c:pt idx="19">
                  <c:v>456.95844</c:v>
                </c:pt>
                <c:pt idx="20">
                  <c:v>0</c:v>
                </c:pt>
                <c:pt idx="21">
                  <c:v>0</c:v>
                </c:pt>
                <c:pt idx="22">
                  <c:v>0</c:v>
                </c:pt>
                <c:pt idx="23">
                  <c:v>0</c:v>
                </c:pt>
              </c:numCache>
            </c:numRef>
          </c:val>
          <c:extLst>
            <c:ext xmlns:c16="http://schemas.microsoft.com/office/drawing/2014/chart" uri="{C3380CC4-5D6E-409C-BE32-E72D297353CC}">
              <c16:uniqueId val="{00000005-571A-442D-8C33-B6635ED95A19}"/>
            </c:ext>
          </c:extLst>
        </c:ser>
        <c:ser>
          <c:idx val="10"/>
          <c:order val="9"/>
          <c:tx>
            <c:strRef>
              <c:f>'Monthly Charts'!$N$1</c:f>
              <c:strCache>
                <c:ptCount val="1"/>
                <c:pt idx="0">
                  <c:v>Wind</c:v>
                </c:pt>
              </c:strCache>
            </c:strRef>
          </c:tx>
          <c:spPr>
            <a:solidFill>
              <a:srgbClr val="3B6E8F"/>
            </a:solidFill>
            <a:ln>
              <a:noFill/>
            </a:ln>
            <a:effectLst/>
          </c:spPr>
          <c:invertIfNegative val="0"/>
          <c:val>
            <c:numRef>
              <c:f>'Monthly Charts'!$N$2:$N$25</c:f>
              <c:numCache>
                <c:formatCode>#,##0</c:formatCode>
                <c:ptCount val="24"/>
                <c:pt idx="0">
                  <c:v>2573.8773719999999</c:v>
                </c:pt>
                <c:pt idx="1">
                  <c:v>2389.5417539999999</c:v>
                </c:pt>
                <c:pt idx="2">
                  <c:v>2224.2299280000002</c:v>
                </c:pt>
                <c:pt idx="3">
                  <c:v>1985.5546039999999</c:v>
                </c:pt>
                <c:pt idx="4">
                  <c:v>1705.5694819999901</c:v>
                </c:pt>
                <c:pt idx="5">
                  <c:v>1415.71561</c:v>
                </c:pt>
                <c:pt idx="6">
                  <c:v>1173.7749139999901</c:v>
                </c:pt>
                <c:pt idx="7">
                  <c:v>762.426466</c:v>
                </c:pt>
                <c:pt idx="8">
                  <c:v>535.69469800000002</c:v>
                </c:pt>
                <c:pt idx="9">
                  <c:v>479.03701999999998</c:v>
                </c:pt>
                <c:pt idx="10">
                  <c:v>450.91609740400003</c:v>
                </c:pt>
                <c:pt idx="11">
                  <c:v>417.41396807199999</c:v>
                </c:pt>
                <c:pt idx="12">
                  <c:v>384.221228</c:v>
                </c:pt>
                <c:pt idx="13">
                  <c:v>506.19266199999998</c:v>
                </c:pt>
                <c:pt idx="14">
                  <c:v>559.88813600000003</c:v>
                </c:pt>
                <c:pt idx="15">
                  <c:v>836.79105000000004</c:v>
                </c:pt>
                <c:pt idx="16">
                  <c:v>1445.7860859999901</c:v>
                </c:pt>
                <c:pt idx="17">
                  <c:v>1873.3319160000001</c:v>
                </c:pt>
                <c:pt idx="18">
                  <c:v>2041.5080479999999</c:v>
                </c:pt>
                <c:pt idx="19">
                  <c:v>1980.53654199999</c:v>
                </c:pt>
                <c:pt idx="20">
                  <c:v>2284.7624719999999</c:v>
                </c:pt>
                <c:pt idx="21">
                  <c:v>2529.0306139999998</c:v>
                </c:pt>
                <c:pt idx="22">
                  <c:v>2512.3847959999998</c:v>
                </c:pt>
                <c:pt idx="23">
                  <c:v>2462.3873400000002</c:v>
                </c:pt>
              </c:numCache>
            </c:numRef>
          </c:val>
          <c:extLst>
            <c:ext xmlns:c16="http://schemas.microsoft.com/office/drawing/2014/chart" uri="{C3380CC4-5D6E-409C-BE32-E72D297353CC}">
              <c16:uniqueId val="{00000006-571A-442D-8C33-B6635ED95A19}"/>
            </c:ext>
          </c:extLst>
        </c:ser>
        <c:ser>
          <c:idx val="11"/>
          <c:order val="10"/>
          <c:tx>
            <c:strRef>
              <c:f>'Monthly Charts'!$O$1</c:f>
              <c:strCache>
                <c:ptCount val="1"/>
                <c:pt idx="0">
                  <c:v>Imports</c:v>
                </c:pt>
              </c:strCache>
            </c:strRef>
          </c:tx>
          <c:spPr>
            <a:solidFill>
              <a:srgbClr val="B93F1E"/>
            </a:solidFill>
            <a:ln>
              <a:noFill/>
            </a:ln>
            <a:effectLst/>
          </c:spPr>
          <c:invertIfNegative val="0"/>
          <c:val>
            <c:numRef>
              <c:f>'Monthly Charts'!$O$2:$O$25</c:f>
              <c:numCache>
                <c:formatCode>#,##0</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571A-442D-8C33-B6635ED95A19}"/>
            </c:ext>
          </c:extLst>
        </c:ser>
        <c:ser>
          <c:idx val="12"/>
          <c:order val="11"/>
          <c:tx>
            <c:strRef>
              <c:f>'Monthly Charts'!$P$1</c:f>
              <c:strCache>
                <c:ptCount val="1"/>
                <c:pt idx="0">
                  <c:v>Battery Storage</c:v>
                </c:pt>
              </c:strCache>
            </c:strRef>
          </c:tx>
          <c:spPr>
            <a:solidFill>
              <a:srgbClr val="E2AE69"/>
            </a:solidFill>
            <a:ln>
              <a:noFill/>
            </a:ln>
            <a:effectLst/>
          </c:spPr>
          <c:invertIfNegative val="0"/>
          <c:val>
            <c:numRef>
              <c:f>'Monthly Charts'!$P$2:$P$25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5537.5363083960001</c:v>
                </c:pt>
                <c:pt idx="19">
                  <c:v>10211.514220692001</c:v>
                </c:pt>
                <c:pt idx="20">
                  <c:v>10478.812257468</c:v>
                </c:pt>
                <c:pt idx="21">
                  <c:v>9303.4620908639899</c:v>
                </c:pt>
                <c:pt idx="22">
                  <c:v>8402.4342173160003</c:v>
                </c:pt>
                <c:pt idx="23">
                  <c:v>0</c:v>
                </c:pt>
              </c:numCache>
            </c:numRef>
          </c:val>
          <c:extLst>
            <c:ext xmlns:c16="http://schemas.microsoft.com/office/drawing/2014/chart" uri="{C3380CC4-5D6E-409C-BE32-E72D297353CC}">
              <c16:uniqueId val="{00000008-571A-442D-8C33-B6635ED95A19}"/>
            </c:ext>
          </c:extLst>
        </c:ser>
        <c:ser>
          <c:idx val="13"/>
          <c:order val="12"/>
          <c:tx>
            <c:strRef>
              <c:f>'Monthly Charts'!$Q$1</c:f>
              <c:strCache>
                <c:ptCount val="1"/>
                <c:pt idx="0">
                  <c:v>Demand Response</c:v>
                </c:pt>
              </c:strCache>
            </c:strRef>
          </c:tx>
          <c:spPr>
            <a:solidFill>
              <a:srgbClr val="997300"/>
            </a:solidFill>
            <a:ln>
              <a:noFill/>
            </a:ln>
            <a:effectLst/>
          </c:spPr>
          <c:invertIfNegative val="0"/>
          <c:val>
            <c:numRef>
              <c:f>'Monthly Charts'!$Q$2:$Q$25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270.55</c:v>
                </c:pt>
                <c:pt idx="17">
                  <c:v>1163.9927931951499</c:v>
                </c:pt>
                <c:pt idx="18">
                  <c:v>1146.3882201291501</c:v>
                </c:pt>
                <c:pt idx="19">
                  <c:v>1082.4780196450199</c:v>
                </c:pt>
                <c:pt idx="20">
                  <c:v>1044.1952497498901</c:v>
                </c:pt>
                <c:pt idx="21">
                  <c:v>1033.3280366993999</c:v>
                </c:pt>
                <c:pt idx="22">
                  <c:v>0</c:v>
                </c:pt>
                <c:pt idx="23">
                  <c:v>0</c:v>
                </c:pt>
              </c:numCache>
            </c:numRef>
          </c:val>
          <c:extLst>
            <c:ext xmlns:c16="http://schemas.microsoft.com/office/drawing/2014/chart" uri="{C3380CC4-5D6E-409C-BE32-E72D297353CC}">
              <c16:uniqueId val="{00000009-571A-442D-8C33-B6635ED95A19}"/>
            </c:ext>
          </c:extLst>
        </c:ser>
        <c:dLbls>
          <c:showLegendKey val="0"/>
          <c:showVal val="0"/>
          <c:showCatName val="0"/>
          <c:showSerName val="0"/>
          <c:showPercent val="0"/>
          <c:showBubbleSize val="0"/>
        </c:dLbls>
        <c:gapWidth val="50"/>
        <c:overlap val="100"/>
        <c:axId val="1137465824"/>
        <c:axId val="1137469104"/>
      </c:barChart>
      <c:lineChart>
        <c:grouping val="standard"/>
        <c:varyColors val="0"/>
        <c:ser>
          <c:idx val="0"/>
          <c:order val="0"/>
          <c:tx>
            <c:strRef>
              <c:f>'Monthly Charts'!$D$1</c:f>
              <c:strCache>
                <c:ptCount val="1"/>
                <c:pt idx="0">
                  <c:v>2024 IEPR Forecast</c:v>
                </c:pt>
              </c:strCache>
            </c:strRef>
          </c:tx>
          <c:spPr>
            <a:ln w="15875" cap="rnd">
              <a:solidFill>
                <a:schemeClr val="tx1"/>
              </a:solidFill>
              <a:round/>
            </a:ln>
            <a:effectLst/>
          </c:spPr>
          <c:marker>
            <c:symbol val="none"/>
          </c:marker>
          <c:val>
            <c:numRef>
              <c:f>'Monthly Charts'!$D$2:$D$25</c:f>
              <c:numCache>
                <c:formatCode>#,##0</c:formatCode>
                <c:ptCount val="24"/>
                <c:pt idx="0">
                  <c:v>25460</c:v>
                </c:pt>
                <c:pt idx="1">
                  <c:v>23856</c:v>
                </c:pt>
                <c:pt idx="2">
                  <c:v>22851</c:v>
                </c:pt>
                <c:pt idx="3">
                  <c:v>22267</c:v>
                </c:pt>
                <c:pt idx="4">
                  <c:v>22285</c:v>
                </c:pt>
                <c:pt idx="5">
                  <c:v>22954</c:v>
                </c:pt>
                <c:pt idx="6">
                  <c:v>23606</c:v>
                </c:pt>
                <c:pt idx="7">
                  <c:v>24081</c:v>
                </c:pt>
                <c:pt idx="8">
                  <c:v>23779</c:v>
                </c:pt>
                <c:pt idx="9">
                  <c:v>22933</c:v>
                </c:pt>
                <c:pt idx="10">
                  <c:v>21917</c:v>
                </c:pt>
                <c:pt idx="11">
                  <c:v>21262</c:v>
                </c:pt>
                <c:pt idx="12">
                  <c:v>21241</c:v>
                </c:pt>
                <c:pt idx="13">
                  <c:v>21867</c:v>
                </c:pt>
                <c:pt idx="14">
                  <c:v>22924</c:v>
                </c:pt>
                <c:pt idx="15">
                  <c:v>24577</c:v>
                </c:pt>
                <c:pt idx="16">
                  <c:v>26456</c:v>
                </c:pt>
                <c:pt idx="17">
                  <c:v>28674</c:v>
                </c:pt>
                <c:pt idx="18">
                  <c:v>30391</c:v>
                </c:pt>
                <c:pt idx="19">
                  <c:v>30943</c:v>
                </c:pt>
                <c:pt idx="20">
                  <c:v>31026</c:v>
                </c:pt>
                <c:pt idx="21">
                  <c:v>30084</c:v>
                </c:pt>
                <c:pt idx="22">
                  <c:v>28132</c:v>
                </c:pt>
                <c:pt idx="23">
                  <c:v>26478</c:v>
                </c:pt>
              </c:numCache>
            </c:numRef>
          </c:val>
          <c:smooth val="0"/>
          <c:extLst>
            <c:ext xmlns:c16="http://schemas.microsoft.com/office/drawing/2014/chart" uri="{C3380CC4-5D6E-409C-BE32-E72D297353CC}">
              <c16:uniqueId val="{0000000A-571A-442D-8C33-B6635ED95A19}"/>
            </c:ext>
          </c:extLst>
        </c:ser>
        <c:ser>
          <c:idx val="1"/>
          <c:order val="1"/>
          <c:tx>
            <c:strRef>
              <c:f>'Monthly Charts'!$E$1</c:f>
              <c:strCache>
                <c:ptCount val="1"/>
                <c:pt idx="0">
                  <c:v>Forecast + 16.7% PRM</c:v>
                </c:pt>
              </c:strCache>
            </c:strRef>
          </c:tx>
          <c:spPr>
            <a:ln w="15875" cap="rnd">
              <a:solidFill>
                <a:schemeClr val="tx1"/>
              </a:solidFill>
              <a:prstDash val="sysDash"/>
              <a:round/>
            </a:ln>
            <a:effectLst/>
          </c:spPr>
          <c:marker>
            <c:symbol val="none"/>
          </c:marker>
          <c:val>
            <c:numRef>
              <c:f>'Monthly Charts'!$E$2:$E$25</c:f>
              <c:numCache>
                <c:formatCode>#,##0</c:formatCode>
                <c:ptCount val="24"/>
                <c:pt idx="0">
                  <c:v>29711.82</c:v>
                </c:pt>
                <c:pt idx="1">
                  <c:v>27839.952000000001</c:v>
                </c:pt>
                <c:pt idx="2">
                  <c:v>26667.117000000002</c:v>
                </c:pt>
                <c:pt idx="3">
                  <c:v>25985.589</c:v>
                </c:pt>
                <c:pt idx="4">
                  <c:v>26006.595000000001</c:v>
                </c:pt>
                <c:pt idx="5">
                  <c:v>26787.317999999999</c:v>
                </c:pt>
                <c:pt idx="6">
                  <c:v>27548.202000000001</c:v>
                </c:pt>
                <c:pt idx="7">
                  <c:v>28102.527000000002</c:v>
                </c:pt>
                <c:pt idx="8">
                  <c:v>27750.093000000001</c:v>
                </c:pt>
                <c:pt idx="9">
                  <c:v>26762.811000000002</c:v>
                </c:pt>
                <c:pt idx="10">
                  <c:v>25577.138999999999</c:v>
                </c:pt>
                <c:pt idx="11">
                  <c:v>24812.754000000001</c:v>
                </c:pt>
                <c:pt idx="12">
                  <c:v>24788.246999999999</c:v>
                </c:pt>
                <c:pt idx="13">
                  <c:v>25518.789000000001</c:v>
                </c:pt>
                <c:pt idx="14">
                  <c:v>26752.308000000001</c:v>
                </c:pt>
                <c:pt idx="15">
                  <c:v>28681.359</c:v>
                </c:pt>
                <c:pt idx="16">
                  <c:v>30874.152000000002</c:v>
                </c:pt>
                <c:pt idx="17">
                  <c:v>33462.558000000005</c:v>
                </c:pt>
                <c:pt idx="18">
                  <c:v>35466.296999999999</c:v>
                </c:pt>
                <c:pt idx="19">
                  <c:v>36110.481</c:v>
                </c:pt>
                <c:pt idx="20">
                  <c:v>36207.342000000004</c:v>
                </c:pt>
                <c:pt idx="21">
                  <c:v>35108.027999999998</c:v>
                </c:pt>
                <c:pt idx="22">
                  <c:v>32830.044000000002</c:v>
                </c:pt>
                <c:pt idx="23">
                  <c:v>30899.826000000001</c:v>
                </c:pt>
              </c:numCache>
            </c:numRef>
          </c:val>
          <c:smooth val="0"/>
          <c:extLst>
            <c:ext xmlns:c16="http://schemas.microsoft.com/office/drawing/2014/chart" uri="{C3380CC4-5D6E-409C-BE32-E72D297353CC}">
              <c16:uniqueId val="{0000000B-571A-442D-8C33-B6635ED95A19}"/>
            </c:ext>
          </c:extLst>
        </c:ser>
        <c:ser>
          <c:idx val="2"/>
          <c:order val="2"/>
          <c:tx>
            <c:strRef>
              <c:f>'Monthly Charts'!$F$1</c:f>
              <c:strCache>
                <c:ptCount val="1"/>
                <c:pt idx="0">
                  <c:v>Forecast + 22.67% PRM</c:v>
                </c:pt>
              </c:strCache>
            </c:strRef>
          </c:tx>
          <c:spPr>
            <a:ln w="15875" cap="rnd">
              <a:solidFill>
                <a:schemeClr val="tx1"/>
              </a:solidFill>
              <a:prstDash val="lgDash"/>
              <a:round/>
            </a:ln>
            <a:effectLst/>
          </c:spPr>
          <c:marker>
            <c:symbol val="circle"/>
            <c:size val="5"/>
            <c:spPr>
              <a:solidFill>
                <a:schemeClr val="tx1"/>
              </a:solidFill>
              <a:ln w="3175">
                <a:solidFill>
                  <a:schemeClr val="bg1">
                    <a:lumMod val="50000"/>
                  </a:schemeClr>
                </a:solidFill>
              </a:ln>
              <a:effectLst/>
            </c:spPr>
          </c:marker>
          <c:val>
            <c:numRef>
              <c:f>'Monthly Charts'!$F$2:$F$25</c:f>
              <c:numCache>
                <c:formatCode>#,##0</c:formatCode>
                <c:ptCount val="24"/>
                <c:pt idx="0">
                  <c:v>31231.781999999999</c:v>
                </c:pt>
                <c:pt idx="1">
                  <c:v>29264.155199999997</c:v>
                </c:pt>
                <c:pt idx="2">
                  <c:v>28031.321699999997</c:v>
                </c:pt>
                <c:pt idx="3">
                  <c:v>27314.928899999999</c:v>
                </c:pt>
                <c:pt idx="4">
                  <c:v>27337.009499999996</c:v>
                </c:pt>
                <c:pt idx="5">
                  <c:v>28157.671799999996</c:v>
                </c:pt>
                <c:pt idx="6">
                  <c:v>28957.480199999998</c:v>
                </c:pt>
                <c:pt idx="7">
                  <c:v>29540.162699999997</c:v>
                </c:pt>
                <c:pt idx="8">
                  <c:v>29169.699299999997</c:v>
                </c:pt>
                <c:pt idx="9">
                  <c:v>28131.911099999998</c:v>
                </c:pt>
                <c:pt idx="10">
                  <c:v>26885.583899999998</c:v>
                </c:pt>
                <c:pt idx="11">
                  <c:v>26082.095399999998</c:v>
                </c:pt>
                <c:pt idx="12">
                  <c:v>26056.334699999999</c:v>
                </c:pt>
                <c:pt idx="13">
                  <c:v>26824.248899999999</c:v>
                </c:pt>
                <c:pt idx="14">
                  <c:v>28120.870799999997</c:v>
                </c:pt>
                <c:pt idx="15">
                  <c:v>30148.605899999999</c:v>
                </c:pt>
                <c:pt idx="16">
                  <c:v>32453.575199999996</c:v>
                </c:pt>
                <c:pt idx="17">
                  <c:v>35174.395799999998</c:v>
                </c:pt>
                <c:pt idx="18">
                  <c:v>37280.6397</c:v>
                </c:pt>
                <c:pt idx="19">
                  <c:v>37957.778099999996</c:v>
                </c:pt>
                <c:pt idx="20">
                  <c:v>38059.5942</c:v>
                </c:pt>
                <c:pt idx="21">
                  <c:v>36904.042799999996</c:v>
                </c:pt>
                <c:pt idx="22">
                  <c:v>34509.524399999995</c:v>
                </c:pt>
                <c:pt idx="23">
                  <c:v>32480.562599999997</c:v>
                </c:pt>
              </c:numCache>
            </c:numRef>
          </c:val>
          <c:smooth val="0"/>
          <c:extLst>
            <c:ext xmlns:c16="http://schemas.microsoft.com/office/drawing/2014/chart" uri="{C3380CC4-5D6E-409C-BE32-E72D297353CC}">
              <c16:uniqueId val="{0000000C-571A-442D-8C33-B6635ED95A19}"/>
            </c:ext>
          </c:extLst>
        </c:ser>
        <c:dLbls>
          <c:showLegendKey val="0"/>
          <c:showVal val="0"/>
          <c:showCatName val="0"/>
          <c:showSerName val="0"/>
          <c:showPercent val="0"/>
          <c:showBubbleSize val="0"/>
        </c:dLbls>
        <c:marker val="1"/>
        <c:smooth val="0"/>
        <c:axId val="1137465824"/>
        <c:axId val="1137469104"/>
      </c:lineChart>
      <c:catAx>
        <c:axId val="11374658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Hour Ending PDT</a:t>
                </a:r>
              </a:p>
            </c:rich>
          </c:tx>
          <c:layout>
            <c:manualLayout>
              <c:xMode val="edge"/>
              <c:yMode val="edge"/>
              <c:x val="0.49629075308922438"/>
              <c:y val="0.7952633079639418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469104"/>
        <c:crosses val="autoZero"/>
        <c:auto val="1"/>
        <c:lblAlgn val="ctr"/>
        <c:lblOffset val="100"/>
        <c:noMultiLvlLbl val="0"/>
      </c:catAx>
      <c:valAx>
        <c:axId val="11374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Supply and Demand (MW)</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7465824"/>
        <c:crosses val="autoZero"/>
        <c:crossBetween val="between"/>
      </c:valAx>
      <c:spPr>
        <a:noFill/>
        <a:ln>
          <a:noFill/>
        </a:ln>
        <a:effectLst/>
      </c:spPr>
    </c:plotArea>
    <c:legend>
      <c:legendPos val="b"/>
      <c:layout>
        <c:manualLayout>
          <c:xMode val="edge"/>
          <c:yMode val="edge"/>
          <c:x val="3.9931754212218708E-2"/>
          <c:y val="0.85840165522485179"/>
          <c:w val="0.95470729639478735"/>
          <c:h val="0.130456283493811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June 2025</a:t>
            </a:r>
          </a:p>
        </c:rich>
      </c:tx>
      <c:layout>
        <c:manualLayout>
          <c:xMode val="edge"/>
          <c:yMode val="edge"/>
          <c:x val="8.2467083496041288E-2"/>
          <c:y val="4.828226555246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447259601750264E-2"/>
          <c:y val="3.7474466109563613E-2"/>
          <c:w val="0.90626733798863734"/>
          <c:h val="0.70505618552555571"/>
        </c:manualLayout>
      </c:layout>
      <c:barChart>
        <c:barDir val="col"/>
        <c:grouping val="stacked"/>
        <c:varyColors val="0"/>
        <c:ser>
          <c:idx val="4"/>
          <c:order val="3"/>
          <c:tx>
            <c:strRef>
              <c:f>'Monthly Charts'!$H$1</c:f>
              <c:strCache>
                <c:ptCount val="1"/>
                <c:pt idx="0">
                  <c:v>Natural Gas</c:v>
                </c:pt>
              </c:strCache>
            </c:strRef>
          </c:tx>
          <c:spPr>
            <a:solidFill>
              <a:srgbClr val="E66D01"/>
            </a:solidFill>
            <a:ln>
              <a:noFill/>
            </a:ln>
            <a:effectLst/>
          </c:spPr>
          <c:invertIfNegative val="0"/>
          <c:val>
            <c:numRef>
              <c:f>'Monthly Charts'!$H$26:$H$49</c:f>
              <c:numCache>
                <c:formatCode>#,##0</c:formatCode>
                <c:ptCount val="24"/>
                <c:pt idx="0">
                  <c:v>26186</c:v>
                </c:pt>
                <c:pt idx="1">
                  <c:v>26186</c:v>
                </c:pt>
                <c:pt idx="2">
                  <c:v>26186</c:v>
                </c:pt>
                <c:pt idx="3">
                  <c:v>26186</c:v>
                </c:pt>
                <c:pt idx="4">
                  <c:v>26186</c:v>
                </c:pt>
                <c:pt idx="5">
                  <c:v>26186</c:v>
                </c:pt>
                <c:pt idx="6">
                  <c:v>26186</c:v>
                </c:pt>
                <c:pt idx="7">
                  <c:v>26186</c:v>
                </c:pt>
                <c:pt idx="8">
                  <c:v>26186</c:v>
                </c:pt>
                <c:pt idx="9">
                  <c:v>26186</c:v>
                </c:pt>
                <c:pt idx="10">
                  <c:v>26186</c:v>
                </c:pt>
                <c:pt idx="11">
                  <c:v>26186</c:v>
                </c:pt>
                <c:pt idx="12">
                  <c:v>26186</c:v>
                </c:pt>
                <c:pt idx="13">
                  <c:v>26186</c:v>
                </c:pt>
                <c:pt idx="14">
                  <c:v>26186</c:v>
                </c:pt>
                <c:pt idx="15">
                  <c:v>26186</c:v>
                </c:pt>
                <c:pt idx="16">
                  <c:v>26186</c:v>
                </c:pt>
                <c:pt idx="17">
                  <c:v>26186</c:v>
                </c:pt>
                <c:pt idx="18">
                  <c:v>26186</c:v>
                </c:pt>
                <c:pt idx="19">
                  <c:v>26186</c:v>
                </c:pt>
                <c:pt idx="20">
                  <c:v>26186</c:v>
                </c:pt>
                <c:pt idx="21">
                  <c:v>26186</c:v>
                </c:pt>
                <c:pt idx="22">
                  <c:v>26186</c:v>
                </c:pt>
                <c:pt idx="23">
                  <c:v>26186</c:v>
                </c:pt>
              </c:numCache>
            </c:numRef>
          </c:val>
          <c:extLst>
            <c:ext xmlns:c16="http://schemas.microsoft.com/office/drawing/2014/chart" uri="{C3380CC4-5D6E-409C-BE32-E72D297353CC}">
              <c16:uniqueId val="{00000000-4740-4A4F-B4EE-9A5F22605098}"/>
            </c:ext>
          </c:extLst>
        </c:ser>
        <c:ser>
          <c:idx val="5"/>
          <c:order val="4"/>
          <c:tx>
            <c:strRef>
              <c:f>'Monthly Charts'!$I$1</c:f>
              <c:strCache>
                <c:ptCount val="1"/>
                <c:pt idx="0">
                  <c:v>Nuclear</c:v>
                </c:pt>
              </c:strCache>
            </c:strRef>
          </c:tx>
          <c:spPr>
            <a:solidFill>
              <a:srgbClr val="555555"/>
            </a:solidFill>
            <a:ln>
              <a:noFill/>
            </a:ln>
            <a:effectLst/>
          </c:spPr>
          <c:invertIfNegative val="0"/>
          <c:val>
            <c:numRef>
              <c:f>'Monthly Charts'!$I$26:$I$49</c:f>
              <c:numCache>
                <c:formatCode>#,##0</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4740-4A4F-B4EE-9A5F22605098}"/>
            </c:ext>
          </c:extLst>
        </c:ser>
        <c:ser>
          <c:idx val="6"/>
          <c:order val="5"/>
          <c:tx>
            <c:strRef>
              <c:f>'Monthly Charts'!$J$1</c:f>
              <c:strCache>
                <c:ptCount val="1"/>
                <c:pt idx="0">
                  <c:v>Hydro</c:v>
                </c:pt>
              </c:strCache>
            </c:strRef>
          </c:tx>
          <c:spPr>
            <a:solidFill>
              <a:srgbClr val="35BDB2"/>
            </a:solidFill>
            <a:ln>
              <a:noFill/>
            </a:ln>
            <a:effectLst/>
          </c:spPr>
          <c:invertIfNegative val="0"/>
          <c:val>
            <c:numRef>
              <c:f>'Monthly Charts'!$J$26:$J$49</c:f>
              <c:numCache>
                <c:formatCode>#,##0</c:formatCode>
                <c:ptCount val="24"/>
                <c:pt idx="0">
                  <c:v>7103</c:v>
                </c:pt>
                <c:pt idx="1">
                  <c:v>7103</c:v>
                </c:pt>
                <c:pt idx="2">
                  <c:v>7103</c:v>
                </c:pt>
                <c:pt idx="3">
                  <c:v>7103</c:v>
                </c:pt>
                <c:pt idx="4">
                  <c:v>7103</c:v>
                </c:pt>
                <c:pt idx="5">
                  <c:v>7103</c:v>
                </c:pt>
                <c:pt idx="6">
                  <c:v>7103</c:v>
                </c:pt>
                <c:pt idx="7">
                  <c:v>7103</c:v>
                </c:pt>
                <c:pt idx="8">
                  <c:v>7103</c:v>
                </c:pt>
                <c:pt idx="9">
                  <c:v>7103</c:v>
                </c:pt>
                <c:pt idx="10">
                  <c:v>7103</c:v>
                </c:pt>
                <c:pt idx="11">
                  <c:v>7103</c:v>
                </c:pt>
                <c:pt idx="12">
                  <c:v>7103</c:v>
                </c:pt>
                <c:pt idx="13">
                  <c:v>7103</c:v>
                </c:pt>
                <c:pt idx="14">
                  <c:v>7103</c:v>
                </c:pt>
                <c:pt idx="15">
                  <c:v>7103</c:v>
                </c:pt>
                <c:pt idx="16">
                  <c:v>7103</c:v>
                </c:pt>
                <c:pt idx="17">
                  <c:v>7103</c:v>
                </c:pt>
                <c:pt idx="18">
                  <c:v>7103</c:v>
                </c:pt>
                <c:pt idx="19">
                  <c:v>7103</c:v>
                </c:pt>
                <c:pt idx="20">
                  <c:v>7103</c:v>
                </c:pt>
                <c:pt idx="21">
                  <c:v>7103</c:v>
                </c:pt>
                <c:pt idx="22">
                  <c:v>7103</c:v>
                </c:pt>
                <c:pt idx="23">
                  <c:v>7103</c:v>
                </c:pt>
              </c:numCache>
            </c:numRef>
          </c:val>
          <c:extLst>
            <c:ext xmlns:c16="http://schemas.microsoft.com/office/drawing/2014/chart" uri="{C3380CC4-5D6E-409C-BE32-E72D297353CC}">
              <c16:uniqueId val="{00000002-4740-4A4F-B4EE-9A5F22605098}"/>
            </c:ext>
          </c:extLst>
        </c:ser>
        <c:ser>
          <c:idx val="7"/>
          <c:order val="6"/>
          <c:tx>
            <c:strRef>
              <c:f>'Monthly Charts'!$K$1</c:f>
              <c:strCache>
                <c:ptCount val="1"/>
                <c:pt idx="0">
                  <c:v>Other</c:v>
                </c:pt>
              </c:strCache>
            </c:strRef>
          </c:tx>
          <c:spPr>
            <a:solidFill>
              <a:srgbClr val="969696"/>
            </a:solidFill>
            <a:ln>
              <a:noFill/>
            </a:ln>
            <a:effectLst/>
          </c:spPr>
          <c:invertIfNegative val="0"/>
          <c:val>
            <c:numRef>
              <c:f>'Monthly Charts'!$K$26:$K$49</c:f>
              <c:numCache>
                <c:formatCode>#,##0</c:formatCode>
                <c:ptCount val="24"/>
                <c:pt idx="0">
                  <c:v>1741</c:v>
                </c:pt>
                <c:pt idx="1">
                  <c:v>1741</c:v>
                </c:pt>
                <c:pt idx="2">
                  <c:v>1741</c:v>
                </c:pt>
                <c:pt idx="3">
                  <c:v>1741</c:v>
                </c:pt>
                <c:pt idx="4">
                  <c:v>1741</c:v>
                </c:pt>
                <c:pt idx="5">
                  <c:v>1741</c:v>
                </c:pt>
                <c:pt idx="6">
                  <c:v>1741</c:v>
                </c:pt>
                <c:pt idx="7">
                  <c:v>1741</c:v>
                </c:pt>
                <c:pt idx="8">
                  <c:v>1741</c:v>
                </c:pt>
                <c:pt idx="9">
                  <c:v>1741</c:v>
                </c:pt>
                <c:pt idx="10">
                  <c:v>1741</c:v>
                </c:pt>
                <c:pt idx="11">
                  <c:v>1741</c:v>
                </c:pt>
                <c:pt idx="12">
                  <c:v>1741</c:v>
                </c:pt>
                <c:pt idx="13">
                  <c:v>1741</c:v>
                </c:pt>
                <c:pt idx="14">
                  <c:v>1741</c:v>
                </c:pt>
                <c:pt idx="15">
                  <c:v>1741</c:v>
                </c:pt>
                <c:pt idx="16">
                  <c:v>1741</c:v>
                </c:pt>
                <c:pt idx="17">
                  <c:v>1741</c:v>
                </c:pt>
                <c:pt idx="18">
                  <c:v>1741</c:v>
                </c:pt>
                <c:pt idx="19">
                  <c:v>1741</c:v>
                </c:pt>
                <c:pt idx="20">
                  <c:v>1741</c:v>
                </c:pt>
                <c:pt idx="21">
                  <c:v>1741</c:v>
                </c:pt>
                <c:pt idx="22">
                  <c:v>1741</c:v>
                </c:pt>
                <c:pt idx="23">
                  <c:v>1741</c:v>
                </c:pt>
              </c:numCache>
            </c:numRef>
          </c:val>
          <c:extLst>
            <c:ext xmlns:c16="http://schemas.microsoft.com/office/drawing/2014/chart" uri="{C3380CC4-5D6E-409C-BE32-E72D297353CC}">
              <c16:uniqueId val="{00000003-4740-4A4F-B4EE-9A5F22605098}"/>
            </c:ext>
          </c:extLst>
        </c:ser>
        <c:ser>
          <c:idx val="8"/>
          <c:order val="7"/>
          <c:tx>
            <c:strRef>
              <c:f>'Monthly Charts'!$L$1</c:f>
              <c:strCache>
                <c:ptCount val="1"/>
                <c:pt idx="0">
                  <c:v>Other Renewables</c:v>
                </c:pt>
              </c:strCache>
            </c:strRef>
          </c:tx>
          <c:spPr>
            <a:solidFill>
              <a:srgbClr val="84BD00"/>
            </a:solidFill>
            <a:ln>
              <a:noFill/>
            </a:ln>
            <a:effectLst/>
          </c:spPr>
          <c:invertIfNegative val="0"/>
          <c:val>
            <c:numRef>
              <c:f>'Monthly Charts'!$L$26:$L$49</c:f>
              <c:numCache>
                <c:formatCode>#,##0</c:formatCode>
                <c:ptCount val="24"/>
                <c:pt idx="0">
                  <c:v>1757.6416152500001</c:v>
                </c:pt>
                <c:pt idx="1">
                  <c:v>1757.6416152500001</c:v>
                </c:pt>
                <c:pt idx="2">
                  <c:v>1757.6416152500001</c:v>
                </c:pt>
                <c:pt idx="3">
                  <c:v>1757.6416152500001</c:v>
                </c:pt>
                <c:pt idx="4">
                  <c:v>1757.6416152500001</c:v>
                </c:pt>
                <c:pt idx="5">
                  <c:v>1757.6416152500001</c:v>
                </c:pt>
                <c:pt idx="6">
                  <c:v>1757.6416152500001</c:v>
                </c:pt>
                <c:pt idx="7">
                  <c:v>1757.6416152500001</c:v>
                </c:pt>
                <c:pt idx="8">
                  <c:v>1757.6416152500001</c:v>
                </c:pt>
                <c:pt idx="9">
                  <c:v>1757.6416152500001</c:v>
                </c:pt>
                <c:pt idx="10">
                  <c:v>1757.6416152500001</c:v>
                </c:pt>
                <c:pt idx="11">
                  <c:v>1757.6416152500001</c:v>
                </c:pt>
                <c:pt idx="12">
                  <c:v>1757.6416152500001</c:v>
                </c:pt>
                <c:pt idx="13">
                  <c:v>1757.6416152500001</c:v>
                </c:pt>
                <c:pt idx="14">
                  <c:v>1757.6416152500001</c:v>
                </c:pt>
                <c:pt idx="15">
                  <c:v>1757.6416152500001</c:v>
                </c:pt>
                <c:pt idx="16">
                  <c:v>1757.6416152500001</c:v>
                </c:pt>
                <c:pt idx="17">
                  <c:v>1757.6416152500001</c:v>
                </c:pt>
                <c:pt idx="18">
                  <c:v>1757.6416152500001</c:v>
                </c:pt>
                <c:pt idx="19">
                  <c:v>1757.6416152500001</c:v>
                </c:pt>
                <c:pt idx="20">
                  <c:v>1757.6416152500001</c:v>
                </c:pt>
                <c:pt idx="21">
                  <c:v>1757.6416152500001</c:v>
                </c:pt>
                <c:pt idx="22">
                  <c:v>1757.6416152500001</c:v>
                </c:pt>
                <c:pt idx="23">
                  <c:v>1757.6416152500001</c:v>
                </c:pt>
              </c:numCache>
            </c:numRef>
          </c:val>
          <c:extLst>
            <c:ext xmlns:c16="http://schemas.microsoft.com/office/drawing/2014/chart" uri="{C3380CC4-5D6E-409C-BE32-E72D297353CC}">
              <c16:uniqueId val="{00000004-4740-4A4F-B4EE-9A5F22605098}"/>
            </c:ext>
          </c:extLst>
        </c:ser>
        <c:ser>
          <c:idx val="9"/>
          <c:order val="8"/>
          <c:tx>
            <c:strRef>
              <c:f>'Monthly Charts'!$M$1</c:f>
              <c:strCache>
                <c:ptCount val="1"/>
                <c:pt idx="0">
                  <c:v>Solar</c:v>
                </c:pt>
              </c:strCache>
            </c:strRef>
          </c:tx>
          <c:spPr>
            <a:solidFill>
              <a:srgbClr val="FFA300"/>
            </a:solidFill>
            <a:ln>
              <a:noFill/>
            </a:ln>
            <a:effectLst/>
          </c:spPr>
          <c:invertIfNegative val="0"/>
          <c:val>
            <c:numRef>
              <c:f>'Monthly Charts'!$M$26:$M$49</c:f>
              <c:numCache>
                <c:formatCode>#,##0</c:formatCode>
                <c:ptCount val="24"/>
                <c:pt idx="0">
                  <c:v>0</c:v>
                </c:pt>
                <c:pt idx="1">
                  <c:v>0</c:v>
                </c:pt>
                <c:pt idx="2">
                  <c:v>0</c:v>
                </c:pt>
                <c:pt idx="3">
                  <c:v>0</c:v>
                </c:pt>
                <c:pt idx="4">
                  <c:v>0</c:v>
                </c:pt>
                <c:pt idx="5">
                  <c:v>0</c:v>
                </c:pt>
                <c:pt idx="6">
                  <c:v>2350.7632800000001</c:v>
                </c:pt>
                <c:pt idx="7">
                  <c:v>7823.7233999999999</c:v>
                </c:pt>
                <c:pt idx="8">
                  <c:v>11153.900879999999</c:v>
                </c:pt>
                <c:pt idx="9">
                  <c:v>13002.78312</c:v>
                </c:pt>
                <c:pt idx="10">
                  <c:v>13747.4229124799</c:v>
                </c:pt>
                <c:pt idx="11">
                  <c:v>14008.42573956</c:v>
                </c:pt>
                <c:pt idx="12">
                  <c:v>14061.107124</c:v>
                </c:pt>
                <c:pt idx="13">
                  <c:v>13651.389205560001</c:v>
                </c:pt>
                <c:pt idx="14">
                  <c:v>13376.13745428</c:v>
                </c:pt>
                <c:pt idx="15">
                  <c:v>12737.815919999999</c:v>
                </c:pt>
                <c:pt idx="16">
                  <c:v>11410.81416</c:v>
                </c:pt>
                <c:pt idx="17">
                  <c:v>9580.3747199999998</c:v>
                </c:pt>
                <c:pt idx="18">
                  <c:v>5652.2275200000004</c:v>
                </c:pt>
                <c:pt idx="19">
                  <c:v>1274.0083199999999</c:v>
                </c:pt>
                <c:pt idx="20">
                  <c:v>0</c:v>
                </c:pt>
                <c:pt idx="21">
                  <c:v>0</c:v>
                </c:pt>
                <c:pt idx="22">
                  <c:v>0</c:v>
                </c:pt>
                <c:pt idx="23">
                  <c:v>0</c:v>
                </c:pt>
              </c:numCache>
            </c:numRef>
          </c:val>
          <c:extLst>
            <c:ext xmlns:c16="http://schemas.microsoft.com/office/drawing/2014/chart" uri="{C3380CC4-5D6E-409C-BE32-E72D297353CC}">
              <c16:uniqueId val="{00000005-4740-4A4F-B4EE-9A5F22605098}"/>
            </c:ext>
          </c:extLst>
        </c:ser>
        <c:ser>
          <c:idx val="10"/>
          <c:order val="9"/>
          <c:tx>
            <c:strRef>
              <c:f>'Monthly Charts'!$N$1</c:f>
              <c:strCache>
                <c:ptCount val="1"/>
                <c:pt idx="0">
                  <c:v>Wind</c:v>
                </c:pt>
              </c:strCache>
            </c:strRef>
          </c:tx>
          <c:spPr>
            <a:solidFill>
              <a:srgbClr val="3B6E8F"/>
            </a:solidFill>
            <a:ln>
              <a:noFill/>
            </a:ln>
            <a:effectLst/>
          </c:spPr>
          <c:invertIfNegative val="0"/>
          <c:val>
            <c:numRef>
              <c:f>'Monthly Charts'!$N$26:$N$49</c:f>
              <c:numCache>
                <c:formatCode>#,##0</c:formatCode>
                <c:ptCount val="24"/>
                <c:pt idx="0">
                  <c:v>1865.9756076399999</c:v>
                </c:pt>
                <c:pt idx="1">
                  <c:v>1491.77326096</c:v>
                </c:pt>
                <c:pt idx="2">
                  <c:v>1220.6048960000001</c:v>
                </c:pt>
                <c:pt idx="3">
                  <c:v>1129.6678290759901</c:v>
                </c:pt>
                <c:pt idx="4">
                  <c:v>865.10252000000003</c:v>
                </c:pt>
                <c:pt idx="5">
                  <c:v>653.19375345200001</c:v>
                </c:pt>
                <c:pt idx="6">
                  <c:v>598.27678400000002</c:v>
                </c:pt>
                <c:pt idx="7">
                  <c:v>458.17522778799997</c:v>
                </c:pt>
                <c:pt idx="8">
                  <c:v>344.42322775999997</c:v>
                </c:pt>
                <c:pt idx="9">
                  <c:v>268.859488</c:v>
                </c:pt>
                <c:pt idx="10">
                  <c:v>354.02443199999999</c:v>
                </c:pt>
                <c:pt idx="11">
                  <c:v>286.93588</c:v>
                </c:pt>
                <c:pt idx="12">
                  <c:v>303.04167999999999</c:v>
                </c:pt>
                <c:pt idx="13">
                  <c:v>384.20227999999997</c:v>
                </c:pt>
                <c:pt idx="14">
                  <c:v>556.14906399999995</c:v>
                </c:pt>
                <c:pt idx="15">
                  <c:v>868.26052000000004</c:v>
                </c:pt>
                <c:pt idx="16">
                  <c:v>1212.343568</c:v>
                </c:pt>
                <c:pt idx="17">
                  <c:v>1631.47332799999</c:v>
                </c:pt>
                <c:pt idx="18">
                  <c:v>1806.0601999999999</c:v>
                </c:pt>
                <c:pt idx="19">
                  <c:v>2112.9672719999999</c:v>
                </c:pt>
                <c:pt idx="20">
                  <c:v>2303.6094159999998</c:v>
                </c:pt>
                <c:pt idx="21">
                  <c:v>2454.258648</c:v>
                </c:pt>
                <c:pt idx="22">
                  <c:v>2507.7172719999999</c:v>
                </c:pt>
                <c:pt idx="23">
                  <c:v>2422.4639040000002</c:v>
                </c:pt>
              </c:numCache>
            </c:numRef>
          </c:val>
          <c:extLst>
            <c:ext xmlns:c16="http://schemas.microsoft.com/office/drawing/2014/chart" uri="{C3380CC4-5D6E-409C-BE32-E72D297353CC}">
              <c16:uniqueId val="{00000006-4740-4A4F-B4EE-9A5F22605098}"/>
            </c:ext>
          </c:extLst>
        </c:ser>
        <c:ser>
          <c:idx val="11"/>
          <c:order val="10"/>
          <c:tx>
            <c:strRef>
              <c:f>'Monthly Charts'!$O$1</c:f>
              <c:strCache>
                <c:ptCount val="1"/>
                <c:pt idx="0">
                  <c:v>Imports</c:v>
                </c:pt>
              </c:strCache>
            </c:strRef>
          </c:tx>
          <c:spPr>
            <a:solidFill>
              <a:srgbClr val="B93F1E"/>
            </a:solidFill>
            <a:ln>
              <a:noFill/>
            </a:ln>
            <a:effectLst/>
          </c:spPr>
          <c:invertIfNegative val="0"/>
          <c:val>
            <c:numRef>
              <c:f>'Monthly Charts'!$O$26:$O$49</c:f>
              <c:numCache>
                <c:formatCode>#,##0</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4740-4A4F-B4EE-9A5F22605098}"/>
            </c:ext>
          </c:extLst>
        </c:ser>
        <c:ser>
          <c:idx val="12"/>
          <c:order val="11"/>
          <c:tx>
            <c:strRef>
              <c:f>'Monthly Charts'!$P$1</c:f>
              <c:strCache>
                <c:ptCount val="1"/>
                <c:pt idx="0">
                  <c:v>Battery Storage</c:v>
                </c:pt>
              </c:strCache>
            </c:strRef>
          </c:tx>
          <c:spPr>
            <a:solidFill>
              <a:srgbClr val="E2AE69"/>
            </a:solidFill>
            <a:ln>
              <a:noFill/>
            </a:ln>
            <a:effectLst/>
          </c:spPr>
          <c:invertIfNegative val="0"/>
          <c:val>
            <c:numRef>
              <c:f>'Monthly Charts'!$P$26:$P$49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2024.2167651</c:v>
                </c:pt>
                <c:pt idx="18">
                  <c:v>6514.91769027599</c:v>
                </c:pt>
                <c:pt idx="19">
                  <c:v>9857.4217508519996</c:v>
                </c:pt>
                <c:pt idx="20">
                  <c:v>9981.29895321599</c:v>
                </c:pt>
                <c:pt idx="21">
                  <c:v>9051.5075819039994</c:v>
                </c:pt>
                <c:pt idx="22">
                  <c:v>6502.4263104840002</c:v>
                </c:pt>
                <c:pt idx="23">
                  <c:v>0</c:v>
                </c:pt>
              </c:numCache>
            </c:numRef>
          </c:val>
          <c:extLst>
            <c:ext xmlns:c16="http://schemas.microsoft.com/office/drawing/2014/chart" uri="{C3380CC4-5D6E-409C-BE32-E72D297353CC}">
              <c16:uniqueId val="{00000008-4740-4A4F-B4EE-9A5F22605098}"/>
            </c:ext>
          </c:extLst>
        </c:ser>
        <c:ser>
          <c:idx val="13"/>
          <c:order val="12"/>
          <c:tx>
            <c:strRef>
              <c:f>'Monthly Charts'!$Q$1</c:f>
              <c:strCache>
                <c:ptCount val="1"/>
                <c:pt idx="0">
                  <c:v>Demand Response</c:v>
                </c:pt>
              </c:strCache>
            </c:strRef>
          </c:tx>
          <c:spPr>
            <a:solidFill>
              <a:srgbClr val="997300"/>
            </a:solidFill>
            <a:ln>
              <a:noFill/>
            </a:ln>
            <a:effectLst/>
          </c:spPr>
          <c:invertIfNegative val="0"/>
          <c:val>
            <c:numRef>
              <c:f>'Monthly Charts'!$Q$26:$Q$49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1412.94378853341</c:v>
                </c:pt>
                <c:pt idx="17">
                  <c:v>1356.2935697292901</c:v>
                </c:pt>
                <c:pt idx="18">
                  <c:v>1283.15298027417</c:v>
                </c:pt>
                <c:pt idx="19">
                  <c:v>1228.96104454029</c:v>
                </c:pt>
                <c:pt idx="20">
                  <c:v>1091.9360996834</c:v>
                </c:pt>
                <c:pt idx="21">
                  <c:v>320.55</c:v>
                </c:pt>
                <c:pt idx="22">
                  <c:v>0</c:v>
                </c:pt>
                <c:pt idx="23">
                  <c:v>0</c:v>
                </c:pt>
              </c:numCache>
            </c:numRef>
          </c:val>
          <c:extLst>
            <c:ext xmlns:c16="http://schemas.microsoft.com/office/drawing/2014/chart" uri="{C3380CC4-5D6E-409C-BE32-E72D297353CC}">
              <c16:uniqueId val="{00000009-4740-4A4F-B4EE-9A5F22605098}"/>
            </c:ext>
          </c:extLst>
        </c:ser>
        <c:dLbls>
          <c:showLegendKey val="0"/>
          <c:showVal val="0"/>
          <c:showCatName val="0"/>
          <c:showSerName val="0"/>
          <c:showPercent val="0"/>
          <c:showBubbleSize val="0"/>
        </c:dLbls>
        <c:gapWidth val="50"/>
        <c:overlap val="100"/>
        <c:axId val="1137465824"/>
        <c:axId val="1137469104"/>
      </c:barChart>
      <c:lineChart>
        <c:grouping val="standard"/>
        <c:varyColors val="0"/>
        <c:ser>
          <c:idx val="0"/>
          <c:order val="0"/>
          <c:tx>
            <c:strRef>
              <c:f>'Monthly Charts'!$D$1</c:f>
              <c:strCache>
                <c:ptCount val="1"/>
                <c:pt idx="0">
                  <c:v>2024 IEPR Forecast</c:v>
                </c:pt>
              </c:strCache>
            </c:strRef>
          </c:tx>
          <c:spPr>
            <a:ln w="15875" cap="rnd">
              <a:solidFill>
                <a:schemeClr val="tx1"/>
              </a:solidFill>
              <a:round/>
            </a:ln>
            <a:effectLst/>
          </c:spPr>
          <c:marker>
            <c:symbol val="none"/>
          </c:marker>
          <c:val>
            <c:numRef>
              <c:f>'Monthly Charts'!$D$26:$D$49</c:f>
              <c:numCache>
                <c:formatCode>#,##0</c:formatCode>
                <c:ptCount val="24"/>
                <c:pt idx="0">
                  <c:v>30164</c:v>
                </c:pt>
                <c:pt idx="1">
                  <c:v>27268</c:v>
                </c:pt>
                <c:pt idx="2">
                  <c:v>25791</c:v>
                </c:pt>
                <c:pt idx="3">
                  <c:v>24967</c:v>
                </c:pt>
                <c:pt idx="4">
                  <c:v>24862</c:v>
                </c:pt>
                <c:pt idx="5">
                  <c:v>25397</c:v>
                </c:pt>
                <c:pt idx="6">
                  <c:v>26090</c:v>
                </c:pt>
                <c:pt idx="7">
                  <c:v>27323</c:v>
                </c:pt>
                <c:pt idx="8">
                  <c:v>27970</c:v>
                </c:pt>
                <c:pt idx="9">
                  <c:v>27881</c:v>
                </c:pt>
                <c:pt idx="10">
                  <c:v>28025</c:v>
                </c:pt>
                <c:pt idx="11">
                  <c:v>28695</c:v>
                </c:pt>
                <c:pt idx="12">
                  <c:v>30015</c:v>
                </c:pt>
                <c:pt idx="13">
                  <c:v>32194</c:v>
                </c:pt>
                <c:pt idx="14">
                  <c:v>34702</c:v>
                </c:pt>
                <c:pt idx="15">
                  <c:v>37487</c:v>
                </c:pt>
                <c:pt idx="16">
                  <c:v>38803</c:v>
                </c:pt>
                <c:pt idx="17">
                  <c:v>40383</c:v>
                </c:pt>
                <c:pt idx="18">
                  <c:v>41047</c:v>
                </c:pt>
                <c:pt idx="19">
                  <c:v>40264</c:v>
                </c:pt>
                <c:pt idx="20">
                  <c:v>39184</c:v>
                </c:pt>
                <c:pt idx="21">
                  <c:v>37622</c:v>
                </c:pt>
                <c:pt idx="22">
                  <c:v>34804</c:v>
                </c:pt>
                <c:pt idx="23">
                  <c:v>32034</c:v>
                </c:pt>
              </c:numCache>
            </c:numRef>
          </c:val>
          <c:smooth val="0"/>
          <c:extLst>
            <c:ext xmlns:c16="http://schemas.microsoft.com/office/drawing/2014/chart" uri="{C3380CC4-5D6E-409C-BE32-E72D297353CC}">
              <c16:uniqueId val="{0000000A-4740-4A4F-B4EE-9A5F22605098}"/>
            </c:ext>
          </c:extLst>
        </c:ser>
        <c:ser>
          <c:idx val="1"/>
          <c:order val="1"/>
          <c:tx>
            <c:strRef>
              <c:f>'Monthly Charts'!$E$1</c:f>
              <c:strCache>
                <c:ptCount val="1"/>
                <c:pt idx="0">
                  <c:v>Forecast + 16.7% PRM</c:v>
                </c:pt>
              </c:strCache>
            </c:strRef>
          </c:tx>
          <c:spPr>
            <a:ln w="15875" cap="rnd">
              <a:solidFill>
                <a:schemeClr val="tx1"/>
              </a:solidFill>
              <a:prstDash val="sysDash"/>
              <a:round/>
            </a:ln>
            <a:effectLst/>
          </c:spPr>
          <c:marker>
            <c:symbol val="none"/>
          </c:marker>
          <c:val>
            <c:numRef>
              <c:f>'Monthly Charts'!$E$26:$E$49</c:f>
              <c:numCache>
                <c:formatCode>#,##0</c:formatCode>
                <c:ptCount val="24"/>
                <c:pt idx="0">
                  <c:v>35201.387999999999</c:v>
                </c:pt>
                <c:pt idx="1">
                  <c:v>31821.756000000001</c:v>
                </c:pt>
                <c:pt idx="2">
                  <c:v>30098.097000000002</c:v>
                </c:pt>
                <c:pt idx="3">
                  <c:v>29136.489000000001</c:v>
                </c:pt>
                <c:pt idx="4">
                  <c:v>29013.954000000002</c:v>
                </c:pt>
                <c:pt idx="5">
                  <c:v>29638.299000000003</c:v>
                </c:pt>
                <c:pt idx="6">
                  <c:v>30447.030000000002</c:v>
                </c:pt>
                <c:pt idx="7">
                  <c:v>31885.941000000003</c:v>
                </c:pt>
                <c:pt idx="8">
                  <c:v>32640.99</c:v>
                </c:pt>
                <c:pt idx="9">
                  <c:v>32537.127</c:v>
                </c:pt>
                <c:pt idx="10">
                  <c:v>32705.174999999999</c:v>
                </c:pt>
                <c:pt idx="11">
                  <c:v>33487.065000000002</c:v>
                </c:pt>
                <c:pt idx="12">
                  <c:v>35027.505000000005</c:v>
                </c:pt>
                <c:pt idx="13">
                  <c:v>37570.398000000001</c:v>
                </c:pt>
                <c:pt idx="14">
                  <c:v>40497.234000000004</c:v>
                </c:pt>
                <c:pt idx="15">
                  <c:v>43747.328999999998</c:v>
                </c:pt>
                <c:pt idx="16">
                  <c:v>45283.101000000002</c:v>
                </c:pt>
                <c:pt idx="17">
                  <c:v>47126.961000000003</c:v>
                </c:pt>
                <c:pt idx="18">
                  <c:v>47901.849000000002</c:v>
                </c:pt>
                <c:pt idx="19">
                  <c:v>46988.088000000003</c:v>
                </c:pt>
                <c:pt idx="20">
                  <c:v>45727.728000000003</c:v>
                </c:pt>
                <c:pt idx="21">
                  <c:v>43904.874000000003</c:v>
                </c:pt>
                <c:pt idx="22">
                  <c:v>40616.268000000004</c:v>
                </c:pt>
                <c:pt idx="23">
                  <c:v>37383.678</c:v>
                </c:pt>
              </c:numCache>
            </c:numRef>
          </c:val>
          <c:smooth val="0"/>
          <c:extLst>
            <c:ext xmlns:c16="http://schemas.microsoft.com/office/drawing/2014/chart" uri="{C3380CC4-5D6E-409C-BE32-E72D297353CC}">
              <c16:uniqueId val="{0000000B-4740-4A4F-B4EE-9A5F22605098}"/>
            </c:ext>
          </c:extLst>
        </c:ser>
        <c:ser>
          <c:idx val="2"/>
          <c:order val="2"/>
          <c:tx>
            <c:strRef>
              <c:f>'Monthly Charts'!$F$1</c:f>
              <c:strCache>
                <c:ptCount val="1"/>
                <c:pt idx="0">
                  <c:v>Forecast + 22.67% PRM</c:v>
                </c:pt>
              </c:strCache>
            </c:strRef>
          </c:tx>
          <c:spPr>
            <a:ln w="15875" cap="rnd">
              <a:solidFill>
                <a:schemeClr val="tx1"/>
              </a:solidFill>
              <a:prstDash val="lgDash"/>
              <a:round/>
            </a:ln>
            <a:effectLst/>
          </c:spPr>
          <c:marker>
            <c:symbol val="circle"/>
            <c:size val="5"/>
            <c:spPr>
              <a:solidFill>
                <a:schemeClr val="tx1"/>
              </a:solidFill>
              <a:ln w="3175">
                <a:solidFill>
                  <a:schemeClr val="bg1">
                    <a:lumMod val="50000"/>
                  </a:schemeClr>
                </a:solidFill>
              </a:ln>
              <a:effectLst/>
            </c:spPr>
          </c:marker>
          <c:val>
            <c:numRef>
              <c:f>'Monthly Charts'!$F$26:$F$49</c:f>
              <c:numCache>
                <c:formatCode>#,##0</c:formatCode>
                <c:ptCount val="24"/>
                <c:pt idx="0">
                  <c:v>37002.178799999994</c:v>
                </c:pt>
                <c:pt idx="1">
                  <c:v>33449.655599999998</c:v>
                </c:pt>
                <c:pt idx="2">
                  <c:v>31637.819699999996</c:v>
                </c:pt>
                <c:pt idx="3">
                  <c:v>30627.018899999999</c:v>
                </c:pt>
                <c:pt idx="4">
                  <c:v>30498.215399999997</c:v>
                </c:pt>
                <c:pt idx="5">
                  <c:v>31154.499899999999</c:v>
                </c:pt>
                <c:pt idx="6">
                  <c:v>32004.602999999999</c:v>
                </c:pt>
                <c:pt idx="7">
                  <c:v>33517.124100000001</c:v>
                </c:pt>
                <c:pt idx="8">
                  <c:v>34310.798999999999</c:v>
                </c:pt>
                <c:pt idx="9">
                  <c:v>34201.6227</c:v>
                </c:pt>
                <c:pt idx="10">
                  <c:v>34378.267499999994</c:v>
                </c:pt>
                <c:pt idx="11">
                  <c:v>35200.156499999997</c:v>
                </c:pt>
                <c:pt idx="12">
                  <c:v>36819.400499999996</c:v>
                </c:pt>
                <c:pt idx="13">
                  <c:v>39492.379799999995</c:v>
                </c:pt>
                <c:pt idx="14">
                  <c:v>42568.943399999996</c:v>
                </c:pt>
                <c:pt idx="15">
                  <c:v>45985.302899999995</c:v>
                </c:pt>
                <c:pt idx="16">
                  <c:v>47599.640099999997</c:v>
                </c:pt>
                <c:pt idx="17">
                  <c:v>49537.826099999998</c:v>
                </c:pt>
                <c:pt idx="18">
                  <c:v>50352.354899999998</c:v>
                </c:pt>
                <c:pt idx="19">
                  <c:v>49391.848799999992</c:v>
                </c:pt>
                <c:pt idx="20">
                  <c:v>48067.012799999997</c:v>
                </c:pt>
                <c:pt idx="21">
                  <c:v>46150.907399999996</c:v>
                </c:pt>
                <c:pt idx="22">
                  <c:v>42694.066799999993</c:v>
                </c:pt>
                <c:pt idx="23">
                  <c:v>39296.107799999998</c:v>
                </c:pt>
              </c:numCache>
            </c:numRef>
          </c:val>
          <c:smooth val="0"/>
          <c:extLst>
            <c:ext xmlns:c16="http://schemas.microsoft.com/office/drawing/2014/chart" uri="{C3380CC4-5D6E-409C-BE32-E72D297353CC}">
              <c16:uniqueId val="{0000000C-4740-4A4F-B4EE-9A5F22605098}"/>
            </c:ext>
          </c:extLst>
        </c:ser>
        <c:dLbls>
          <c:showLegendKey val="0"/>
          <c:showVal val="0"/>
          <c:showCatName val="0"/>
          <c:showSerName val="0"/>
          <c:showPercent val="0"/>
          <c:showBubbleSize val="0"/>
        </c:dLbls>
        <c:marker val="1"/>
        <c:smooth val="0"/>
        <c:axId val="1137465824"/>
        <c:axId val="1137469104"/>
      </c:lineChart>
      <c:catAx>
        <c:axId val="11374658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Hour Ending PDT</a:t>
                </a:r>
              </a:p>
            </c:rich>
          </c:tx>
          <c:layout>
            <c:manualLayout>
              <c:xMode val="edge"/>
              <c:yMode val="edge"/>
              <c:x val="0.49629075308922438"/>
              <c:y val="0.7952633079639418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469104"/>
        <c:crosses val="autoZero"/>
        <c:auto val="1"/>
        <c:lblAlgn val="ctr"/>
        <c:lblOffset val="100"/>
        <c:noMultiLvlLbl val="0"/>
      </c:catAx>
      <c:valAx>
        <c:axId val="11374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Supply and Demand (MW)</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7465824"/>
        <c:crosses val="autoZero"/>
        <c:crossBetween val="between"/>
      </c:valAx>
      <c:spPr>
        <a:noFill/>
        <a:ln>
          <a:noFill/>
        </a:ln>
        <a:effectLst/>
      </c:spPr>
    </c:plotArea>
    <c:legend>
      <c:legendPos val="b"/>
      <c:layout>
        <c:manualLayout>
          <c:xMode val="edge"/>
          <c:yMode val="edge"/>
          <c:x val="3.9931754212218708E-2"/>
          <c:y val="0.85840165522485179"/>
          <c:w val="0.95470729639478735"/>
          <c:h val="0.130456283493811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July 2025</a:t>
            </a:r>
          </a:p>
        </c:rich>
      </c:tx>
      <c:layout>
        <c:manualLayout>
          <c:xMode val="edge"/>
          <c:yMode val="edge"/>
          <c:x val="8.2467083496041288E-2"/>
          <c:y val="4.828226555246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447259601750264E-2"/>
          <c:y val="3.7474466109563613E-2"/>
          <c:w val="0.90626733798863734"/>
          <c:h val="0.70505618552555571"/>
        </c:manualLayout>
      </c:layout>
      <c:barChart>
        <c:barDir val="col"/>
        <c:grouping val="stacked"/>
        <c:varyColors val="0"/>
        <c:ser>
          <c:idx val="4"/>
          <c:order val="3"/>
          <c:tx>
            <c:strRef>
              <c:f>'Monthly Charts'!$H$1</c:f>
              <c:strCache>
                <c:ptCount val="1"/>
                <c:pt idx="0">
                  <c:v>Natural Gas</c:v>
                </c:pt>
              </c:strCache>
            </c:strRef>
          </c:tx>
          <c:spPr>
            <a:solidFill>
              <a:srgbClr val="E66D01"/>
            </a:solidFill>
            <a:ln>
              <a:noFill/>
            </a:ln>
            <a:effectLst/>
          </c:spPr>
          <c:invertIfNegative val="0"/>
          <c:val>
            <c:numRef>
              <c:f>'Monthly Charts'!$H$50:$H$73</c:f>
              <c:numCache>
                <c:formatCode>#,##0</c:formatCode>
                <c:ptCount val="24"/>
                <c:pt idx="0">
                  <c:v>26175</c:v>
                </c:pt>
                <c:pt idx="1">
                  <c:v>26175</c:v>
                </c:pt>
                <c:pt idx="2">
                  <c:v>26175</c:v>
                </c:pt>
                <c:pt idx="3">
                  <c:v>26175</c:v>
                </c:pt>
                <c:pt idx="4">
                  <c:v>26175</c:v>
                </c:pt>
                <c:pt idx="5">
                  <c:v>26175</c:v>
                </c:pt>
                <c:pt idx="6">
                  <c:v>26175</c:v>
                </c:pt>
                <c:pt idx="7">
                  <c:v>26175</c:v>
                </c:pt>
                <c:pt idx="8">
                  <c:v>26175</c:v>
                </c:pt>
                <c:pt idx="9">
                  <c:v>26175</c:v>
                </c:pt>
                <c:pt idx="10">
                  <c:v>26175</c:v>
                </c:pt>
                <c:pt idx="11">
                  <c:v>26175</c:v>
                </c:pt>
                <c:pt idx="12">
                  <c:v>26175</c:v>
                </c:pt>
                <c:pt idx="13">
                  <c:v>26175</c:v>
                </c:pt>
                <c:pt idx="14">
                  <c:v>26175</c:v>
                </c:pt>
                <c:pt idx="15">
                  <c:v>26175</c:v>
                </c:pt>
                <c:pt idx="16">
                  <c:v>26175</c:v>
                </c:pt>
                <c:pt idx="17">
                  <c:v>26175</c:v>
                </c:pt>
                <c:pt idx="18">
                  <c:v>26175</c:v>
                </c:pt>
                <c:pt idx="19">
                  <c:v>26175</c:v>
                </c:pt>
                <c:pt idx="20">
                  <c:v>26175</c:v>
                </c:pt>
                <c:pt idx="21">
                  <c:v>26175</c:v>
                </c:pt>
                <c:pt idx="22">
                  <c:v>26175</c:v>
                </c:pt>
                <c:pt idx="23">
                  <c:v>26175</c:v>
                </c:pt>
              </c:numCache>
            </c:numRef>
          </c:val>
          <c:extLst>
            <c:ext xmlns:c16="http://schemas.microsoft.com/office/drawing/2014/chart" uri="{C3380CC4-5D6E-409C-BE32-E72D297353CC}">
              <c16:uniqueId val="{00000000-FD5F-4532-B6B7-A38BAE4EFFA0}"/>
            </c:ext>
          </c:extLst>
        </c:ser>
        <c:ser>
          <c:idx val="5"/>
          <c:order val="4"/>
          <c:tx>
            <c:strRef>
              <c:f>'Monthly Charts'!$I$1</c:f>
              <c:strCache>
                <c:ptCount val="1"/>
                <c:pt idx="0">
                  <c:v>Nuclear</c:v>
                </c:pt>
              </c:strCache>
            </c:strRef>
          </c:tx>
          <c:spPr>
            <a:solidFill>
              <a:srgbClr val="555555"/>
            </a:solidFill>
            <a:ln>
              <a:noFill/>
            </a:ln>
            <a:effectLst/>
          </c:spPr>
          <c:invertIfNegative val="0"/>
          <c:val>
            <c:numRef>
              <c:f>'Monthly Charts'!$I$50:$I$73</c:f>
              <c:numCache>
                <c:formatCode>#,##0</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FD5F-4532-B6B7-A38BAE4EFFA0}"/>
            </c:ext>
          </c:extLst>
        </c:ser>
        <c:ser>
          <c:idx val="6"/>
          <c:order val="5"/>
          <c:tx>
            <c:strRef>
              <c:f>'Monthly Charts'!$J$1</c:f>
              <c:strCache>
                <c:ptCount val="1"/>
                <c:pt idx="0">
                  <c:v>Hydro</c:v>
                </c:pt>
              </c:strCache>
            </c:strRef>
          </c:tx>
          <c:spPr>
            <a:solidFill>
              <a:srgbClr val="35BDB2"/>
            </a:solidFill>
            <a:ln>
              <a:noFill/>
            </a:ln>
            <a:effectLst/>
          </c:spPr>
          <c:invertIfNegative val="0"/>
          <c:val>
            <c:numRef>
              <c:f>'Monthly Charts'!$J$50:$J$73</c:f>
              <c:numCache>
                <c:formatCode>#,##0</c:formatCode>
                <c:ptCount val="24"/>
                <c:pt idx="0">
                  <c:v>7310</c:v>
                </c:pt>
                <c:pt idx="1">
                  <c:v>7310</c:v>
                </c:pt>
                <c:pt idx="2">
                  <c:v>7310</c:v>
                </c:pt>
                <c:pt idx="3">
                  <c:v>7310</c:v>
                </c:pt>
                <c:pt idx="4">
                  <c:v>7310</c:v>
                </c:pt>
                <c:pt idx="5">
                  <c:v>7310</c:v>
                </c:pt>
                <c:pt idx="6">
                  <c:v>7310</c:v>
                </c:pt>
                <c:pt idx="7">
                  <c:v>7310</c:v>
                </c:pt>
                <c:pt idx="8">
                  <c:v>7310</c:v>
                </c:pt>
                <c:pt idx="9">
                  <c:v>7310</c:v>
                </c:pt>
                <c:pt idx="10">
                  <c:v>7310</c:v>
                </c:pt>
                <c:pt idx="11">
                  <c:v>7310</c:v>
                </c:pt>
                <c:pt idx="12">
                  <c:v>7310</c:v>
                </c:pt>
                <c:pt idx="13">
                  <c:v>7310</c:v>
                </c:pt>
                <c:pt idx="14">
                  <c:v>7310</c:v>
                </c:pt>
                <c:pt idx="15">
                  <c:v>7310</c:v>
                </c:pt>
                <c:pt idx="16">
                  <c:v>7310</c:v>
                </c:pt>
                <c:pt idx="17">
                  <c:v>7310</c:v>
                </c:pt>
                <c:pt idx="18">
                  <c:v>7310</c:v>
                </c:pt>
                <c:pt idx="19">
                  <c:v>7310</c:v>
                </c:pt>
                <c:pt idx="20">
                  <c:v>7310</c:v>
                </c:pt>
                <c:pt idx="21">
                  <c:v>7310</c:v>
                </c:pt>
                <c:pt idx="22">
                  <c:v>7310</c:v>
                </c:pt>
                <c:pt idx="23">
                  <c:v>7310</c:v>
                </c:pt>
              </c:numCache>
            </c:numRef>
          </c:val>
          <c:extLst>
            <c:ext xmlns:c16="http://schemas.microsoft.com/office/drawing/2014/chart" uri="{C3380CC4-5D6E-409C-BE32-E72D297353CC}">
              <c16:uniqueId val="{00000002-FD5F-4532-B6B7-A38BAE4EFFA0}"/>
            </c:ext>
          </c:extLst>
        </c:ser>
        <c:ser>
          <c:idx val="7"/>
          <c:order val="6"/>
          <c:tx>
            <c:strRef>
              <c:f>'Monthly Charts'!$K$1</c:f>
              <c:strCache>
                <c:ptCount val="1"/>
                <c:pt idx="0">
                  <c:v>Other</c:v>
                </c:pt>
              </c:strCache>
            </c:strRef>
          </c:tx>
          <c:spPr>
            <a:solidFill>
              <a:srgbClr val="969696"/>
            </a:solidFill>
            <a:ln>
              <a:noFill/>
            </a:ln>
            <a:effectLst/>
          </c:spPr>
          <c:invertIfNegative val="0"/>
          <c:val>
            <c:numRef>
              <c:f>'Monthly Charts'!$K$50:$K$73</c:f>
              <c:numCache>
                <c:formatCode>#,##0</c:formatCode>
                <c:ptCount val="24"/>
                <c:pt idx="0">
                  <c:v>2012</c:v>
                </c:pt>
                <c:pt idx="1">
                  <c:v>2012</c:v>
                </c:pt>
                <c:pt idx="2">
                  <c:v>2012</c:v>
                </c:pt>
                <c:pt idx="3">
                  <c:v>2012</c:v>
                </c:pt>
                <c:pt idx="4">
                  <c:v>2012</c:v>
                </c:pt>
                <c:pt idx="5">
                  <c:v>2012</c:v>
                </c:pt>
                <c:pt idx="6">
                  <c:v>2012</c:v>
                </c:pt>
                <c:pt idx="7">
                  <c:v>2012</c:v>
                </c:pt>
                <c:pt idx="8">
                  <c:v>2012</c:v>
                </c:pt>
                <c:pt idx="9">
                  <c:v>2012</c:v>
                </c:pt>
                <c:pt idx="10">
                  <c:v>2012</c:v>
                </c:pt>
                <c:pt idx="11">
                  <c:v>2012</c:v>
                </c:pt>
                <c:pt idx="12">
                  <c:v>2012</c:v>
                </c:pt>
                <c:pt idx="13">
                  <c:v>2012</c:v>
                </c:pt>
                <c:pt idx="14">
                  <c:v>2012</c:v>
                </c:pt>
                <c:pt idx="15">
                  <c:v>2012</c:v>
                </c:pt>
                <c:pt idx="16">
                  <c:v>2012</c:v>
                </c:pt>
                <c:pt idx="17">
                  <c:v>2012</c:v>
                </c:pt>
                <c:pt idx="18">
                  <c:v>2012</c:v>
                </c:pt>
                <c:pt idx="19">
                  <c:v>2012</c:v>
                </c:pt>
                <c:pt idx="20">
                  <c:v>2012</c:v>
                </c:pt>
                <c:pt idx="21">
                  <c:v>2012</c:v>
                </c:pt>
                <c:pt idx="22">
                  <c:v>2012</c:v>
                </c:pt>
                <c:pt idx="23">
                  <c:v>2012</c:v>
                </c:pt>
              </c:numCache>
            </c:numRef>
          </c:val>
          <c:extLst>
            <c:ext xmlns:c16="http://schemas.microsoft.com/office/drawing/2014/chart" uri="{C3380CC4-5D6E-409C-BE32-E72D297353CC}">
              <c16:uniqueId val="{00000003-FD5F-4532-B6B7-A38BAE4EFFA0}"/>
            </c:ext>
          </c:extLst>
        </c:ser>
        <c:ser>
          <c:idx val="8"/>
          <c:order val="7"/>
          <c:tx>
            <c:strRef>
              <c:f>'Monthly Charts'!$L$1</c:f>
              <c:strCache>
                <c:ptCount val="1"/>
                <c:pt idx="0">
                  <c:v>Other Renewables</c:v>
                </c:pt>
              </c:strCache>
            </c:strRef>
          </c:tx>
          <c:spPr>
            <a:solidFill>
              <a:srgbClr val="84BD00"/>
            </a:solidFill>
            <a:ln>
              <a:noFill/>
            </a:ln>
            <a:effectLst/>
          </c:spPr>
          <c:invertIfNegative val="0"/>
          <c:val>
            <c:numRef>
              <c:f>'Monthly Charts'!$L$50:$L$73</c:f>
              <c:numCache>
                <c:formatCode>#,##0</c:formatCode>
                <c:ptCount val="24"/>
                <c:pt idx="0">
                  <c:v>1759.5576672449999</c:v>
                </c:pt>
                <c:pt idx="1">
                  <c:v>1759.5576672449999</c:v>
                </c:pt>
                <c:pt idx="2">
                  <c:v>1759.5576672449999</c:v>
                </c:pt>
                <c:pt idx="3">
                  <c:v>1759.5576672449999</c:v>
                </c:pt>
                <c:pt idx="4">
                  <c:v>1759.5576672449999</c:v>
                </c:pt>
                <c:pt idx="5">
                  <c:v>1759.5576672449999</c:v>
                </c:pt>
                <c:pt idx="6">
                  <c:v>1759.5576672449999</c:v>
                </c:pt>
                <c:pt idx="7">
                  <c:v>1759.5576672449999</c:v>
                </c:pt>
                <c:pt idx="8">
                  <c:v>1759.5576672449999</c:v>
                </c:pt>
                <c:pt idx="9">
                  <c:v>1759.5576672449999</c:v>
                </c:pt>
                <c:pt idx="10">
                  <c:v>1759.5576672449999</c:v>
                </c:pt>
                <c:pt idx="11">
                  <c:v>1759.5576672449999</c:v>
                </c:pt>
                <c:pt idx="12">
                  <c:v>1759.5576672449999</c:v>
                </c:pt>
                <c:pt idx="13">
                  <c:v>1759.5576672449999</c:v>
                </c:pt>
                <c:pt idx="14">
                  <c:v>1759.5576672449999</c:v>
                </c:pt>
                <c:pt idx="15">
                  <c:v>1759.5576672449999</c:v>
                </c:pt>
                <c:pt idx="16">
                  <c:v>1759.5576672449999</c:v>
                </c:pt>
                <c:pt idx="17">
                  <c:v>1759.5576672449999</c:v>
                </c:pt>
                <c:pt idx="18">
                  <c:v>1759.5576672449999</c:v>
                </c:pt>
                <c:pt idx="19">
                  <c:v>1759.5576672449999</c:v>
                </c:pt>
                <c:pt idx="20">
                  <c:v>1759.5576672449999</c:v>
                </c:pt>
                <c:pt idx="21">
                  <c:v>1759.5576672449999</c:v>
                </c:pt>
                <c:pt idx="22">
                  <c:v>1759.5576672449999</c:v>
                </c:pt>
                <c:pt idx="23">
                  <c:v>1759.5576672449999</c:v>
                </c:pt>
              </c:numCache>
            </c:numRef>
          </c:val>
          <c:extLst>
            <c:ext xmlns:c16="http://schemas.microsoft.com/office/drawing/2014/chart" uri="{C3380CC4-5D6E-409C-BE32-E72D297353CC}">
              <c16:uniqueId val="{00000004-FD5F-4532-B6B7-A38BAE4EFFA0}"/>
            </c:ext>
          </c:extLst>
        </c:ser>
        <c:ser>
          <c:idx val="9"/>
          <c:order val="8"/>
          <c:tx>
            <c:strRef>
              <c:f>'Monthly Charts'!$M$1</c:f>
              <c:strCache>
                <c:ptCount val="1"/>
                <c:pt idx="0">
                  <c:v>Solar</c:v>
                </c:pt>
              </c:strCache>
            </c:strRef>
          </c:tx>
          <c:spPr>
            <a:solidFill>
              <a:srgbClr val="FFA300"/>
            </a:solidFill>
            <a:ln>
              <a:noFill/>
            </a:ln>
            <a:effectLst/>
          </c:spPr>
          <c:invertIfNegative val="0"/>
          <c:val>
            <c:numRef>
              <c:f>'Monthly Charts'!$M$50:$M$73</c:f>
              <c:numCache>
                <c:formatCode>#,##0</c:formatCode>
                <c:ptCount val="24"/>
                <c:pt idx="0">
                  <c:v>0</c:v>
                </c:pt>
                <c:pt idx="1">
                  <c:v>0</c:v>
                </c:pt>
                <c:pt idx="2">
                  <c:v>0</c:v>
                </c:pt>
                <c:pt idx="3">
                  <c:v>0</c:v>
                </c:pt>
                <c:pt idx="4">
                  <c:v>0</c:v>
                </c:pt>
                <c:pt idx="5">
                  <c:v>0</c:v>
                </c:pt>
                <c:pt idx="6">
                  <c:v>1155.0268799999999</c:v>
                </c:pt>
                <c:pt idx="7">
                  <c:v>5922.1184400000002</c:v>
                </c:pt>
                <c:pt idx="8">
                  <c:v>10301.014439999901</c:v>
                </c:pt>
                <c:pt idx="9">
                  <c:v>12155.54796</c:v>
                </c:pt>
                <c:pt idx="10">
                  <c:v>13005.135</c:v>
                </c:pt>
                <c:pt idx="11">
                  <c:v>13272.86016</c:v>
                </c:pt>
                <c:pt idx="12">
                  <c:v>13285.736279999999</c:v>
                </c:pt>
                <c:pt idx="13">
                  <c:v>13097.738159999901</c:v>
                </c:pt>
                <c:pt idx="14">
                  <c:v>12761.656199999999</c:v>
                </c:pt>
                <c:pt idx="15">
                  <c:v>12178.745279999999</c:v>
                </c:pt>
                <c:pt idx="16">
                  <c:v>11034.00576</c:v>
                </c:pt>
                <c:pt idx="17">
                  <c:v>8942.0000400000008</c:v>
                </c:pt>
                <c:pt idx="18">
                  <c:v>5077.0659599999999</c:v>
                </c:pt>
                <c:pt idx="19">
                  <c:v>941.64876000000004</c:v>
                </c:pt>
                <c:pt idx="20">
                  <c:v>0</c:v>
                </c:pt>
                <c:pt idx="21">
                  <c:v>0</c:v>
                </c:pt>
                <c:pt idx="22">
                  <c:v>0</c:v>
                </c:pt>
                <c:pt idx="23">
                  <c:v>0</c:v>
                </c:pt>
              </c:numCache>
            </c:numRef>
          </c:val>
          <c:extLst>
            <c:ext xmlns:c16="http://schemas.microsoft.com/office/drawing/2014/chart" uri="{C3380CC4-5D6E-409C-BE32-E72D297353CC}">
              <c16:uniqueId val="{00000005-FD5F-4532-B6B7-A38BAE4EFFA0}"/>
            </c:ext>
          </c:extLst>
        </c:ser>
        <c:ser>
          <c:idx val="10"/>
          <c:order val="9"/>
          <c:tx>
            <c:strRef>
              <c:f>'Monthly Charts'!$N$1</c:f>
              <c:strCache>
                <c:ptCount val="1"/>
                <c:pt idx="0">
                  <c:v>Wind</c:v>
                </c:pt>
              </c:strCache>
            </c:strRef>
          </c:tx>
          <c:spPr>
            <a:solidFill>
              <a:srgbClr val="3B6E8F"/>
            </a:solidFill>
            <a:ln>
              <a:noFill/>
            </a:ln>
            <a:effectLst/>
          </c:spPr>
          <c:invertIfNegative val="0"/>
          <c:val>
            <c:numRef>
              <c:f>'Monthly Charts'!$N$50:$N$73</c:f>
              <c:numCache>
                <c:formatCode>#,##0</c:formatCode>
                <c:ptCount val="24"/>
                <c:pt idx="0">
                  <c:v>2143.9030400000001</c:v>
                </c:pt>
                <c:pt idx="1">
                  <c:v>2148.0084400000001</c:v>
                </c:pt>
                <c:pt idx="2">
                  <c:v>1994.9086</c:v>
                </c:pt>
                <c:pt idx="3">
                  <c:v>1943.420568</c:v>
                </c:pt>
                <c:pt idx="4">
                  <c:v>1651.9560086280001</c:v>
                </c:pt>
                <c:pt idx="5">
                  <c:v>1369.637232</c:v>
                </c:pt>
                <c:pt idx="6">
                  <c:v>1098.729250456</c:v>
                </c:pt>
                <c:pt idx="7">
                  <c:v>844.310248</c:v>
                </c:pt>
                <c:pt idx="8">
                  <c:v>503.789424</c:v>
                </c:pt>
                <c:pt idx="9">
                  <c:v>351.68751200000003</c:v>
                </c:pt>
                <c:pt idx="10">
                  <c:v>302.13217599999899</c:v>
                </c:pt>
                <c:pt idx="11">
                  <c:v>265.853072</c:v>
                </c:pt>
                <c:pt idx="12">
                  <c:v>370.584983999999</c:v>
                </c:pt>
                <c:pt idx="13">
                  <c:v>457.88473599999998</c:v>
                </c:pt>
                <c:pt idx="14">
                  <c:v>667.33592799999997</c:v>
                </c:pt>
                <c:pt idx="15">
                  <c:v>1156.4595999999999</c:v>
                </c:pt>
                <c:pt idx="16">
                  <c:v>1622.7572479999999</c:v>
                </c:pt>
                <c:pt idx="17">
                  <c:v>1986.053568</c:v>
                </c:pt>
                <c:pt idx="18">
                  <c:v>2032.2787866839999</c:v>
                </c:pt>
                <c:pt idx="19">
                  <c:v>2275.793752</c:v>
                </c:pt>
                <c:pt idx="20">
                  <c:v>2527.5874079999999</c:v>
                </c:pt>
                <c:pt idx="21">
                  <c:v>2627.8692306160001</c:v>
                </c:pt>
                <c:pt idx="22">
                  <c:v>2542.8468640000001</c:v>
                </c:pt>
                <c:pt idx="23">
                  <c:v>2446.2246959999902</c:v>
                </c:pt>
              </c:numCache>
            </c:numRef>
          </c:val>
          <c:extLst>
            <c:ext xmlns:c16="http://schemas.microsoft.com/office/drawing/2014/chart" uri="{C3380CC4-5D6E-409C-BE32-E72D297353CC}">
              <c16:uniqueId val="{00000006-FD5F-4532-B6B7-A38BAE4EFFA0}"/>
            </c:ext>
          </c:extLst>
        </c:ser>
        <c:ser>
          <c:idx val="11"/>
          <c:order val="10"/>
          <c:tx>
            <c:strRef>
              <c:f>'Monthly Charts'!$O$1</c:f>
              <c:strCache>
                <c:ptCount val="1"/>
                <c:pt idx="0">
                  <c:v>Imports</c:v>
                </c:pt>
              </c:strCache>
            </c:strRef>
          </c:tx>
          <c:spPr>
            <a:solidFill>
              <a:srgbClr val="B93F1E"/>
            </a:solidFill>
            <a:ln>
              <a:noFill/>
            </a:ln>
            <a:effectLst/>
          </c:spPr>
          <c:invertIfNegative val="0"/>
          <c:val>
            <c:numRef>
              <c:f>'Monthly Charts'!$O$50:$O$73</c:f>
              <c:numCache>
                <c:formatCode>#,##0</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FD5F-4532-B6B7-A38BAE4EFFA0}"/>
            </c:ext>
          </c:extLst>
        </c:ser>
        <c:ser>
          <c:idx val="12"/>
          <c:order val="11"/>
          <c:tx>
            <c:strRef>
              <c:f>'Monthly Charts'!$P$1</c:f>
              <c:strCache>
                <c:ptCount val="1"/>
                <c:pt idx="0">
                  <c:v>Battery Storage</c:v>
                </c:pt>
              </c:strCache>
            </c:strRef>
          </c:tx>
          <c:spPr>
            <a:solidFill>
              <a:srgbClr val="E2AE69"/>
            </a:solidFill>
            <a:ln>
              <a:noFill/>
            </a:ln>
            <a:effectLst/>
          </c:spPr>
          <c:invertIfNegative val="0"/>
          <c:val>
            <c:numRef>
              <c:f>'Monthly Charts'!$P$50:$P$73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1081.684375286</c:v>
                </c:pt>
                <c:pt idx="17">
                  <c:v>3894.384713423</c:v>
                </c:pt>
                <c:pt idx="18">
                  <c:v>7666.7475367970001</c:v>
                </c:pt>
                <c:pt idx="19">
                  <c:v>9915.6684191170007</c:v>
                </c:pt>
                <c:pt idx="20">
                  <c:v>8857.7222207440009</c:v>
                </c:pt>
                <c:pt idx="21">
                  <c:v>7798.3162644369904</c:v>
                </c:pt>
                <c:pt idx="22">
                  <c:v>5122.7919146920003</c:v>
                </c:pt>
                <c:pt idx="23">
                  <c:v>0</c:v>
                </c:pt>
              </c:numCache>
            </c:numRef>
          </c:val>
          <c:extLst>
            <c:ext xmlns:c16="http://schemas.microsoft.com/office/drawing/2014/chart" uri="{C3380CC4-5D6E-409C-BE32-E72D297353CC}">
              <c16:uniqueId val="{00000008-FD5F-4532-B6B7-A38BAE4EFFA0}"/>
            </c:ext>
          </c:extLst>
        </c:ser>
        <c:ser>
          <c:idx val="13"/>
          <c:order val="12"/>
          <c:tx>
            <c:strRef>
              <c:f>'Monthly Charts'!$Q$1</c:f>
              <c:strCache>
                <c:ptCount val="1"/>
                <c:pt idx="0">
                  <c:v>Demand Response</c:v>
                </c:pt>
              </c:strCache>
            </c:strRef>
          </c:tx>
          <c:spPr>
            <a:solidFill>
              <a:srgbClr val="997300"/>
            </a:solidFill>
            <a:ln>
              <a:noFill/>
            </a:ln>
            <a:effectLst/>
          </c:spPr>
          <c:invertIfNegative val="0"/>
          <c:val>
            <c:numRef>
              <c:f>'Monthly Charts'!$Q$50:$Q$73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1433.9949497738246</c:v>
                </c:pt>
                <c:pt idx="17">
                  <c:v>1359.0040088220126</c:v>
                </c:pt>
                <c:pt idx="18">
                  <c:v>1271.3500440102744</c:v>
                </c:pt>
                <c:pt idx="19">
                  <c:v>1206.3314021893937</c:v>
                </c:pt>
                <c:pt idx="20">
                  <c:v>1046.0111029888958</c:v>
                </c:pt>
                <c:pt idx="21">
                  <c:v>325.57000000000011</c:v>
                </c:pt>
                <c:pt idx="22">
                  <c:v>0</c:v>
                </c:pt>
                <c:pt idx="23">
                  <c:v>0</c:v>
                </c:pt>
              </c:numCache>
            </c:numRef>
          </c:val>
          <c:extLst>
            <c:ext xmlns:c16="http://schemas.microsoft.com/office/drawing/2014/chart" uri="{C3380CC4-5D6E-409C-BE32-E72D297353CC}">
              <c16:uniqueId val="{00000009-FD5F-4532-B6B7-A38BAE4EFFA0}"/>
            </c:ext>
          </c:extLst>
        </c:ser>
        <c:dLbls>
          <c:showLegendKey val="0"/>
          <c:showVal val="0"/>
          <c:showCatName val="0"/>
          <c:showSerName val="0"/>
          <c:showPercent val="0"/>
          <c:showBubbleSize val="0"/>
        </c:dLbls>
        <c:gapWidth val="50"/>
        <c:overlap val="100"/>
        <c:axId val="1137465824"/>
        <c:axId val="1137469104"/>
      </c:barChart>
      <c:lineChart>
        <c:grouping val="standard"/>
        <c:varyColors val="0"/>
        <c:ser>
          <c:idx val="0"/>
          <c:order val="0"/>
          <c:tx>
            <c:strRef>
              <c:f>'Monthly Charts'!$D$1</c:f>
              <c:strCache>
                <c:ptCount val="1"/>
                <c:pt idx="0">
                  <c:v>2024 IEPR Forecast</c:v>
                </c:pt>
              </c:strCache>
            </c:strRef>
          </c:tx>
          <c:spPr>
            <a:ln w="15875" cap="rnd">
              <a:solidFill>
                <a:schemeClr val="tx1"/>
              </a:solidFill>
              <a:round/>
            </a:ln>
            <a:effectLst/>
          </c:spPr>
          <c:marker>
            <c:symbol val="none"/>
          </c:marker>
          <c:val>
            <c:numRef>
              <c:f>'Monthly Charts'!$D$50:$D$73</c:f>
              <c:numCache>
                <c:formatCode>#,##0</c:formatCode>
                <c:ptCount val="24"/>
                <c:pt idx="0">
                  <c:v>32177</c:v>
                </c:pt>
                <c:pt idx="1">
                  <c:v>29355</c:v>
                </c:pt>
                <c:pt idx="2">
                  <c:v>27795</c:v>
                </c:pt>
                <c:pt idx="3">
                  <c:v>26868</c:v>
                </c:pt>
                <c:pt idx="4">
                  <c:v>26670</c:v>
                </c:pt>
                <c:pt idx="5">
                  <c:v>27360</c:v>
                </c:pt>
                <c:pt idx="6">
                  <c:v>28292</c:v>
                </c:pt>
                <c:pt idx="7">
                  <c:v>29753</c:v>
                </c:pt>
                <c:pt idx="8">
                  <c:v>30610</c:v>
                </c:pt>
                <c:pt idx="9">
                  <c:v>31146</c:v>
                </c:pt>
                <c:pt idx="10">
                  <c:v>31692</c:v>
                </c:pt>
                <c:pt idx="11">
                  <c:v>33182</c:v>
                </c:pt>
                <c:pt idx="12">
                  <c:v>34838</c:v>
                </c:pt>
                <c:pt idx="13">
                  <c:v>37539</c:v>
                </c:pt>
                <c:pt idx="14">
                  <c:v>40464</c:v>
                </c:pt>
                <c:pt idx="15">
                  <c:v>43190</c:v>
                </c:pt>
                <c:pt idx="16">
                  <c:v>44559</c:v>
                </c:pt>
                <c:pt idx="17">
                  <c:v>45568</c:v>
                </c:pt>
                <c:pt idx="18">
                  <c:v>45434</c:v>
                </c:pt>
                <c:pt idx="19">
                  <c:v>43726</c:v>
                </c:pt>
                <c:pt idx="20">
                  <c:v>41826</c:v>
                </c:pt>
                <c:pt idx="21">
                  <c:v>40143</c:v>
                </c:pt>
                <c:pt idx="22">
                  <c:v>37058</c:v>
                </c:pt>
                <c:pt idx="23">
                  <c:v>34187</c:v>
                </c:pt>
              </c:numCache>
            </c:numRef>
          </c:val>
          <c:smooth val="0"/>
          <c:extLst>
            <c:ext xmlns:c16="http://schemas.microsoft.com/office/drawing/2014/chart" uri="{C3380CC4-5D6E-409C-BE32-E72D297353CC}">
              <c16:uniqueId val="{0000000A-FD5F-4532-B6B7-A38BAE4EFFA0}"/>
            </c:ext>
          </c:extLst>
        </c:ser>
        <c:ser>
          <c:idx val="1"/>
          <c:order val="1"/>
          <c:tx>
            <c:strRef>
              <c:f>'Monthly Charts'!$E$1</c:f>
              <c:strCache>
                <c:ptCount val="1"/>
                <c:pt idx="0">
                  <c:v>Forecast + 16.7% PRM</c:v>
                </c:pt>
              </c:strCache>
            </c:strRef>
          </c:tx>
          <c:spPr>
            <a:ln w="15875" cap="rnd">
              <a:solidFill>
                <a:schemeClr val="tx1"/>
              </a:solidFill>
              <a:prstDash val="sysDash"/>
              <a:round/>
            </a:ln>
            <a:effectLst/>
          </c:spPr>
          <c:marker>
            <c:symbol val="none"/>
          </c:marker>
          <c:val>
            <c:numRef>
              <c:f>'Monthly Charts'!$E$50:$E$73</c:f>
              <c:numCache>
                <c:formatCode>#,##0</c:formatCode>
                <c:ptCount val="24"/>
                <c:pt idx="0">
                  <c:v>37550.559000000001</c:v>
                </c:pt>
                <c:pt idx="1">
                  <c:v>34257.285000000003</c:v>
                </c:pt>
                <c:pt idx="2">
                  <c:v>32436.764999999999</c:v>
                </c:pt>
                <c:pt idx="3">
                  <c:v>31354.956000000002</c:v>
                </c:pt>
                <c:pt idx="4">
                  <c:v>31123.89</c:v>
                </c:pt>
                <c:pt idx="5">
                  <c:v>31929.120000000003</c:v>
                </c:pt>
                <c:pt idx="6">
                  <c:v>33016.764000000003</c:v>
                </c:pt>
                <c:pt idx="7">
                  <c:v>34721.751000000004</c:v>
                </c:pt>
                <c:pt idx="8">
                  <c:v>35721.870000000003</c:v>
                </c:pt>
                <c:pt idx="9">
                  <c:v>36347.381999999998</c:v>
                </c:pt>
                <c:pt idx="10">
                  <c:v>36984.563999999998</c:v>
                </c:pt>
                <c:pt idx="11">
                  <c:v>38723.394</c:v>
                </c:pt>
                <c:pt idx="12">
                  <c:v>40655.946000000004</c:v>
                </c:pt>
                <c:pt idx="13">
                  <c:v>43808.012999999999</c:v>
                </c:pt>
                <c:pt idx="14">
                  <c:v>47221.488000000005</c:v>
                </c:pt>
                <c:pt idx="15">
                  <c:v>50402.73</c:v>
                </c:pt>
                <c:pt idx="16">
                  <c:v>52000.353000000003</c:v>
                </c:pt>
                <c:pt idx="17">
                  <c:v>53177.856</c:v>
                </c:pt>
                <c:pt idx="18">
                  <c:v>53021.478000000003</c:v>
                </c:pt>
                <c:pt idx="19">
                  <c:v>51028.241999999998</c:v>
                </c:pt>
                <c:pt idx="20">
                  <c:v>48810.942000000003</c:v>
                </c:pt>
                <c:pt idx="21">
                  <c:v>46846.881000000001</c:v>
                </c:pt>
                <c:pt idx="22">
                  <c:v>43246.686000000002</c:v>
                </c:pt>
                <c:pt idx="23">
                  <c:v>39896.228999999999</c:v>
                </c:pt>
              </c:numCache>
            </c:numRef>
          </c:val>
          <c:smooth val="0"/>
          <c:extLst>
            <c:ext xmlns:c16="http://schemas.microsoft.com/office/drawing/2014/chart" uri="{C3380CC4-5D6E-409C-BE32-E72D297353CC}">
              <c16:uniqueId val="{0000000B-FD5F-4532-B6B7-A38BAE4EFFA0}"/>
            </c:ext>
          </c:extLst>
        </c:ser>
        <c:ser>
          <c:idx val="2"/>
          <c:order val="2"/>
          <c:tx>
            <c:strRef>
              <c:f>'Monthly Charts'!$F$1</c:f>
              <c:strCache>
                <c:ptCount val="1"/>
                <c:pt idx="0">
                  <c:v>Forecast + 22.67% PRM</c:v>
                </c:pt>
              </c:strCache>
            </c:strRef>
          </c:tx>
          <c:spPr>
            <a:ln w="15875" cap="rnd">
              <a:solidFill>
                <a:schemeClr val="tx1"/>
              </a:solidFill>
              <a:prstDash val="lgDash"/>
              <a:round/>
            </a:ln>
            <a:effectLst/>
          </c:spPr>
          <c:marker>
            <c:symbol val="circle"/>
            <c:size val="5"/>
            <c:spPr>
              <a:solidFill>
                <a:schemeClr val="tx1"/>
              </a:solidFill>
              <a:ln w="3175">
                <a:solidFill>
                  <a:schemeClr val="bg1">
                    <a:lumMod val="50000"/>
                  </a:schemeClr>
                </a:solidFill>
              </a:ln>
              <a:effectLst/>
            </c:spPr>
          </c:marker>
          <c:val>
            <c:numRef>
              <c:f>'Monthly Charts'!$F$50:$F$73</c:f>
              <c:numCache>
                <c:formatCode>#,##0</c:formatCode>
                <c:ptCount val="24"/>
                <c:pt idx="0">
                  <c:v>39471.525899999993</c:v>
                </c:pt>
                <c:pt idx="1">
                  <c:v>36009.7785</c:v>
                </c:pt>
                <c:pt idx="2">
                  <c:v>34096.126499999998</c:v>
                </c:pt>
                <c:pt idx="3">
                  <c:v>32958.975599999998</c:v>
                </c:pt>
                <c:pt idx="4">
                  <c:v>32716.088999999996</c:v>
                </c:pt>
                <c:pt idx="5">
                  <c:v>33562.511999999995</c:v>
                </c:pt>
                <c:pt idx="6">
                  <c:v>34705.796399999999</c:v>
                </c:pt>
                <c:pt idx="7">
                  <c:v>36498.005099999995</c:v>
                </c:pt>
                <c:pt idx="8">
                  <c:v>37549.286999999997</c:v>
                </c:pt>
                <c:pt idx="9">
                  <c:v>38206.798199999997</c:v>
                </c:pt>
                <c:pt idx="10">
                  <c:v>38876.576399999998</c:v>
                </c:pt>
                <c:pt idx="11">
                  <c:v>40704.359399999994</c:v>
                </c:pt>
                <c:pt idx="12">
                  <c:v>42735.774599999997</c:v>
                </c:pt>
                <c:pt idx="13">
                  <c:v>46049.091299999993</c:v>
                </c:pt>
                <c:pt idx="14">
                  <c:v>49637.188799999996</c:v>
                </c:pt>
                <c:pt idx="15">
                  <c:v>52981.172999999995</c:v>
                </c:pt>
                <c:pt idx="16">
                  <c:v>54660.525299999994</c:v>
                </c:pt>
                <c:pt idx="17">
                  <c:v>55898.265599999999</c:v>
                </c:pt>
                <c:pt idx="18">
                  <c:v>55733.887799999997</c:v>
                </c:pt>
                <c:pt idx="19">
                  <c:v>53638.684199999996</c:v>
                </c:pt>
                <c:pt idx="20">
                  <c:v>51307.954199999993</c:v>
                </c:pt>
                <c:pt idx="21">
                  <c:v>49243.418099999995</c:v>
                </c:pt>
                <c:pt idx="22">
                  <c:v>45459.048599999995</c:v>
                </c:pt>
                <c:pt idx="23">
                  <c:v>41937.192899999995</c:v>
                </c:pt>
              </c:numCache>
            </c:numRef>
          </c:val>
          <c:smooth val="0"/>
          <c:extLst>
            <c:ext xmlns:c16="http://schemas.microsoft.com/office/drawing/2014/chart" uri="{C3380CC4-5D6E-409C-BE32-E72D297353CC}">
              <c16:uniqueId val="{0000000C-FD5F-4532-B6B7-A38BAE4EFFA0}"/>
            </c:ext>
          </c:extLst>
        </c:ser>
        <c:dLbls>
          <c:showLegendKey val="0"/>
          <c:showVal val="0"/>
          <c:showCatName val="0"/>
          <c:showSerName val="0"/>
          <c:showPercent val="0"/>
          <c:showBubbleSize val="0"/>
        </c:dLbls>
        <c:marker val="1"/>
        <c:smooth val="0"/>
        <c:axId val="1137465824"/>
        <c:axId val="1137469104"/>
      </c:lineChart>
      <c:catAx>
        <c:axId val="11374658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Hour Ending PDT</a:t>
                </a:r>
              </a:p>
            </c:rich>
          </c:tx>
          <c:layout>
            <c:manualLayout>
              <c:xMode val="edge"/>
              <c:yMode val="edge"/>
              <c:x val="0.49629075308922438"/>
              <c:y val="0.7952633079639418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469104"/>
        <c:crosses val="autoZero"/>
        <c:auto val="1"/>
        <c:lblAlgn val="ctr"/>
        <c:lblOffset val="100"/>
        <c:noMultiLvlLbl val="0"/>
      </c:catAx>
      <c:valAx>
        <c:axId val="11374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Supply and Demand (MW)</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7465824"/>
        <c:crosses val="autoZero"/>
        <c:crossBetween val="between"/>
      </c:valAx>
      <c:spPr>
        <a:noFill/>
        <a:ln>
          <a:noFill/>
        </a:ln>
        <a:effectLst/>
      </c:spPr>
    </c:plotArea>
    <c:legend>
      <c:legendPos val="b"/>
      <c:layout>
        <c:manualLayout>
          <c:xMode val="edge"/>
          <c:yMode val="edge"/>
          <c:x val="3.9931754212218708E-2"/>
          <c:y val="0.85840165522485179"/>
          <c:w val="0.95470729639478735"/>
          <c:h val="0.130456283493811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August 2025</a:t>
            </a:r>
          </a:p>
        </c:rich>
      </c:tx>
      <c:layout>
        <c:manualLayout>
          <c:xMode val="edge"/>
          <c:yMode val="edge"/>
          <c:x val="8.2467083496041288E-2"/>
          <c:y val="4.828226555246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447259601750264E-2"/>
          <c:y val="3.7474466109563613E-2"/>
          <c:w val="0.90626733798863734"/>
          <c:h val="0.70505618552555571"/>
        </c:manualLayout>
      </c:layout>
      <c:barChart>
        <c:barDir val="col"/>
        <c:grouping val="stacked"/>
        <c:varyColors val="0"/>
        <c:ser>
          <c:idx val="4"/>
          <c:order val="3"/>
          <c:tx>
            <c:strRef>
              <c:f>'Monthly Charts'!$H$1</c:f>
              <c:strCache>
                <c:ptCount val="1"/>
                <c:pt idx="0">
                  <c:v>Natural Gas</c:v>
                </c:pt>
              </c:strCache>
            </c:strRef>
          </c:tx>
          <c:spPr>
            <a:solidFill>
              <a:srgbClr val="E66D01"/>
            </a:solidFill>
            <a:ln>
              <a:noFill/>
            </a:ln>
            <a:effectLst/>
          </c:spPr>
          <c:invertIfNegative val="0"/>
          <c:val>
            <c:numRef>
              <c:f>'Monthly Charts'!$H$74:$H$97</c:f>
              <c:numCache>
                <c:formatCode>#,##0</c:formatCode>
                <c:ptCount val="24"/>
                <c:pt idx="0">
                  <c:v>26176</c:v>
                </c:pt>
                <c:pt idx="1">
                  <c:v>26176</c:v>
                </c:pt>
                <c:pt idx="2">
                  <c:v>26176</c:v>
                </c:pt>
                <c:pt idx="3">
                  <c:v>26176</c:v>
                </c:pt>
                <c:pt idx="4">
                  <c:v>26176</c:v>
                </c:pt>
                <c:pt idx="5">
                  <c:v>26176</c:v>
                </c:pt>
                <c:pt idx="6">
                  <c:v>26176</c:v>
                </c:pt>
                <c:pt idx="7">
                  <c:v>26176</c:v>
                </c:pt>
                <c:pt idx="8">
                  <c:v>26176</c:v>
                </c:pt>
                <c:pt idx="9">
                  <c:v>26176</c:v>
                </c:pt>
                <c:pt idx="10">
                  <c:v>26176</c:v>
                </c:pt>
                <c:pt idx="11">
                  <c:v>26176</c:v>
                </c:pt>
                <c:pt idx="12">
                  <c:v>26176</c:v>
                </c:pt>
                <c:pt idx="13">
                  <c:v>26176</c:v>
                </c:pt>
                <c:pt idx="14">
                  <c:v>26176</c:v>
                </c:pt>
                <c:pt idx="15">
                  <c:v>26176</c:v>
                </c:pt>
                <c:pt idx="16">
                  <c:v>26176</c:v>
                </c:pt>
                <c:pt idx="17">
                  <c:v>26176</c:v>
                </c:pt>
                <c:pt idx="18">
                  <c:v>26176</c:v>
                </c:pt>
                <c:pt idx="19">
                  <c:v>26176</c:v>
                </c:pt>
                <c:pt idx="20">
                  <c:v>26176</c:v>
                </c:pt>
                <c:pt idx="21">
                  <c:v>26176</c:v>
                </c:pt>
                <c:pt idx="22">
                  <c:v>26176</c:v>
                </c:pt>
                <c:pt idx="23">
                  <c:v>26176</c:v>
                </c:pt>
              </c:numCache>
            </c:numRef>
          </c:val>
          <c:extLst>
            <c:ext xmlns:c16="http://schemas.microsoft.com/office/drawing/2014/chart" uri="{C3380CC4-5D6E-409C-BE32-E72D297353CC}">
              <c16:uniqueId val="{00000000-5DB2-464C-BE4A-6BCC0F48E492}"/>
            </c:ext>
          </c:extLst>
        </c:ser>
        <c:ser>
          <c:idx val="5"/>
          <c:order val="4"/>
          <c:tx>
            <c:strRef>
              <c:f>'Monthly Charts'!$I$1</c:f>
              <c:strCache>
                <c:ptCount val="1"/>
                <c:pt idx="0">
                  <c:v>Nuclear</c:v>
                </c:pt>
              </c:strCache>
            </c:strRef>
          </c:tx>
          <c:spPr>
            <a:solidFill>
              <a:srgbClr val="555555"/>
            </a:solidFill>
            <a:ln>
              <a:noFill/>
            </a:ln>
            <a:effectLst/>
          </c:spPr>
          <c:invertIfNegative val="0"/>
          <c:val>
            <c:numRef>
              <c:f>'Monthly Charts'!$I$74:$I$97</c:f>
              <c:numCache>
                <c:formatCode>#,##0</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5DB2-464C-BE4A-6BCC0F48E492}"/>
            </c:ext>
          </c:extLst>
        </c:ser>
        <c:ser>
          <c:idx val="6"/>
          <c:order val="5"/>
          <c:tx>
            <c:strRef>
              <c:f>'Monthly Charts'!$J$1</c:f>
              <c:strCache>
                <c:ptCount val="1"/>
                <c:pt idx="0">
                  <c:v>Hydro</c:v>
                </c:pt>
              </c:strCache>
            </c:strRef>
          </c:tx>
          <c:spPr>
            <a:solidFill>
              <a:srgbClr val="35BDB2"/>
            </a:solidFill>
            <a:ln>
              <a:noFill/>
            </a:ln>
            <a:effectLst/>
          </c:spPr>
          <c:invertIfNegative val="0"/>
          <c:val>
            <c:numRef>
              <c:f>'Monthly Charts'!$J$74:$J$97</c:f>
              <c:numCache>
                <c:formatCode>#,##0</c:formatCode>
                <c:ptCount val="24"/>
                <c:pt idx="0">
                  <c:v>7377</c:v>
                </c:pt>
                <c:pt idx="1">
                  <c:v>7377</c:v>
                </c:pt>
                <c:pt idx="2">
                  <c:v>7377</c:v>
                </c:pt>
                <c:pt idx="3">
                  <c:v>7377</c:v>
                </c:pt>
                <c:pt idx="4">
                  <c:v>7377</c:v>
                </c:pt>
                <c:pt idx="5">
                  <c:v>7377</c:v>
                </c:pt>
                <c:pt idx="6">
                  <c:v>7377</c:v>
                </c:pt>
                <c:pt idx="7">
                  <c:v>7377</c:v>
                </c:pt>
                <c:pt idx="8">
                  <c:v>7377</c:v>
                </c:pt>
                <c:pt idx="9">
                  <c:v>7377</c:v>
                </c:pt>
                <c:pt idx="10">
                  <c:v>7377</c:v>
                </c:pt>
                <c:pt idx="11">
                  <c:v>7377</c:v>
                </c:pt>
                <c:pt idx="12">
                  <c:v>7377</c:v>
                </c:pt>
                <c:pt idx="13">
                  <c:v>7377</c:v>
                </c:pt>
                <c:pt idx="14">
                  <c:v>7377</c:v>
                </c:pt>
                <c:pt idx="15">
                  <c:v>7377</c:v>
                </c:pt>
                <c:pt idx="16">
                  <c:v>7377</c:v>
                </c:pt>
                <c:pt idx="17">
                  <c:v>7377</c:v>
                </c:pt>
                <c:pt idx="18">
                  <c:v>7377</c:v>
                </c:pt>
                <c:pt idx="19">
                  <c:v>7377</c:v>
                </c:pt>
                <c:pt idx="20">
                  <c:v>7377</c:v>
                </c:pt>
                <c:pt idx="21">
                  <c:v>7377</c:v>
                </c:pt>
                <c:pt idx="22">
                  <c:v>7377</c:v>
                </c:pt>
                <c:pt idx="23">
                  <c:v>7377</c:v>
                </c:pt>
              </c:numCache>
            </c:numRef>
          </c:val>
          <c:extLst>
            <c:ext xmlns:c16="http://schemas.microsoft.com/office/drawing/2014/chart" uri="{C3380CC4-5D6E-409C-BE32-E72D297353CC}">
              <c16:uniqueId val="{00000002-5DB2-464C-BE4A-6BCC0F48E492}"/>
            </c:ext>
          </c:extLst>
        </c:ser>
        <c:ser>
          <c:idx val="7"/>
          <c:order val="6"/>
          <c:tx>
            <c:strRef>
              <c:f>'Monthly Charts'!$K$1</c:f>
              <c:strCache>
                <c:ptCount val="1"/>
                <c:pt idx="0">
                  <c:v>Other</c:v>
                </c:pt>
              </c:strCache>
            </c:strRef>
          </c:tx>
          <c:spPr>
            <a:solidFill>
              <a:srgbClr val="969696"/>
            </a:solidFill>
            <a:ln>
              <a:noFill/>
            </a:ln>
            <a:effectLst/>
          </c:spPr>
          <c:invertIfNegative val="0"/>
          <c:val>
            <c:numRef>
              <c:f>'Monthly Charts'!$K$74:$K$97</c:f>
              <c:numCache>
                <c:formatCode>#,##0</c:formatCode>
                <c:ptCount val="24"/>
                <c:pt idx="0">
                  <c:v>1437</c:v>
                </c:pt>
                <c:pt idx="1">
                  <c:v>1437</c:v>
                </c:pt>
                <c:pt idx="2">
                  <c:v>1437</c:v>
                </c:pt>
                <c:pt idx="3">
                  <c:v>1437</c:v>
                </c:pt>
                <c:pt idx="4">
                  <c:v>1437</c:v>
                </c:pt>
                <c:pt idx="5">
                  <c:v>1437</c:v>
                </c:pt>
                <c:pt idx="6">
                  <c:v>1437</c:v>
                </c:pt>
                <c:pt idx="7">
                  <c:v>1437</c:v>
                </c:pt>
                <c:pt idx="8">
                  <c:v>1437</c:v>
                </c:pt>
                <c:pt idx="9">
                  <c:v>1437</c:v>
                </c:pt>
                <c:pt idx="10">
                  <c:v>1437</c:v>
                </c:pt>
                <c:pt idx="11">
                  <c:v>1437</c:v>
                </c:pt>
                <c:pt idx="12">
                  <c:v>1437</c:v>
                </c:pt>
                <c:pt idx="13">
                  <c:v>1437</c:v>
                </c:pt>
                <c:pt idx="14">
                  <c:v>1437</c:v>
                </c:pt>
                <c:pt idx="15">
                  <c:v>1437</c:v>
                </c:pt>
                <c:pt idx="16">
                  <c:v>1437</c:v>
                </c:pt>
                <c:pt idx="17">
                  <c:v>1437</c:v>
                </c:pt>
                <c:pt idx="18">
                  <c:v>1437</c:v>
                </c:pt>
                <c:pt idx="19">
                  <c:v>1437</c:v>
                </c:pt>
                <c:pt idx="20">
                  <c:v>1437</c:v>
                </c:pt>
                <c:pt idx="21">
                  <c:v>1437</c:v>
                </c:pt>
                <c:pt idx="22">
                  <c:v>1437</c:v>
                </c:pt>
                <c:pt idx="23">
                  <c:v>1437</c:v>
                </c:pt>
              </c:numCache>
            </c:numRef>
          </c:val>
          <c:extLst>
            <c:ext xmlns:c16="http://schemas.microsoft.com/office/drawing/2014/chart" uri="{C3380CC4-5D6E-409C-BE32-E72D297353CC}">
              <c16:uniqueId val="{00000003-5DB2-464C-BE4A-6BCC0F48E492}"/>
            </c:ext>
          </c:extLst>
        </c:ser>
        <c:ser>
          <c:idx val="8"/>
          <c:order val="7"/>
          <c:tx>
            <c:strRef>
              <c:f>'Monthly Charts'!$L$1</c:f>
              <c:strCache>
                <c:ptCount val="1"/>
                <c:pt idx="0">
                  <c:v>Other Renewables</c:v>
                </c:pt>
              </c:strCache>
            </c:strRef>
          </c:tx>
          <c:spPr>
            <a:solidFill>
              <a:srgbClr val="84BD00"/>
            </a:solidFill>
            <a:ln>
              <a:noFill/>
            </a:ln>
            <a:effectLst/>
          </c:spPr>
          <c:invertIfNegative val="0"/>
          <c:val>
            <c:numRef>
              <c:f>'Monthly Charts'!$L$74:$L$97</c:f>
              <c:numCache>
                <c:formatCode>#,##0</c:formatCode>
                <c:ptCount val="24"/>
                <c:pt idx="0">
                  <c:v>1750.5488272600001</c:v>
                </c:pt>
                <c:pt idx="1">
                  <c:v>1750.5488272600001</c:v>
                </c:pt>
                <c:pt idx="2">
                  <c:v>1750.5488272600001</c:v>
                </c:pt>
                <c:pt idx="3">
                  <c:v>1750.5488272600001</c:v>
                </c:pt>
                <c:pt idx="4">
                  <c:v>1750.5488272600001</c:v>
                </c:pt>
                <c:pt idx="5">
                  <c:v>1750.5488272600001</c:v>
                </c:pt>
                <c:pt idx="6">
                  <c:v>1750.5488272600001</c:v>
                </c:pt>
                <c:pt idx="7">
                  <c:v>1750.5488272600001</c:v>
                </c:pt>
                <c:pt idx="8">
                  <c:v>1750.5488272600001</c:v>
                </c:pt>
                <c:pt idx="9">
                  <c:v>1750.5488272600001</c:v>
                </c:pt>
                <c:pt idx="10">
                  <c:v>1750.5488272600001</c:v>
                </c:pt>
                <c:pt idx="11">
                  <c:v>1750.5488272600001</c:v>
                </c:pt>
                <c:pt idx="12">
                  <c:v>1750.5488272600001</c:v>
                </c:pt>
                <c:pt idx="13">
                  <c:v>1750.5488272600001</c:v>
                </c:pt>
                <c:pt idx="14">
                  <c:v>1750.5488272600001</c:v>
                </c:pt>
                <c:pt idx="15">
                  <c:v>1750.5488272600001</c:v>
                </c:pt>
                <c:pt idx="16">
                  <c:v>1750.5488272600001</c:v>
                </c:pt>
                <c:pt idx="17">
                  <c:v>1750.5488272600001</c:v>
                </c:pt>
                <c:pt idx="18">
                  <c:v>1750.5488272600001</c:v>
                </c:pt>
                <c:pt idx="19">
                  <c:v>1750.5488272600001</c:v>
                </c:pt>
                <c:pt idx="20">
                  <c:v>1750.5488272600001</c:v>
                </c:pt>
                <c:pt idx="21">
                  <c:v>1750.5488272600001</c:v>
                </c:pt>
                <c:pt idx="22">
                  <c:v>1750.5488272600001</c:v>
                </c:pt>
                <c:pt idx="23">
                  <c:v>1750.5488272600001</c:v>
                </c:pt>
              </c:numCache>
            </c:numRef>
          </c:val>
          <c:extLst>
            <c:ext xmlns:c16="http://schemas.microsoft.com/office/drawing/2014/chart" uri="{C3380CC4-5D6E-409C-BE32-E72D297353CC}">
              <c16:uniqueId val="{00000004-5DB2-464C-BE4A-6BCC0F48E492}"/>
            </c:ext>
          </c:extLst>
        </c:ser>
        <c:ser>
          <c:idx val="9"/>
          <c:order val="8"/>
          <c:tx>
            <c:strRef>
              <c:f>'Monthly Charts'!$M$1</c:f>
              <c:strCache>
                <c:ptCount val="1"/>
                <c:pt idx="0">
                  <c:v>Solar</c:v>
                </c:pt>
              </c:strCache>
            </c:strRef>
          </c:tx>
          <c:spPr>
            <a:solidFill>
              <a:srgbClr val="FFA300"/>
            </a:solidFill>
            <a:ln>
              <a:noFill/>
            </a:ln>
            <a:effectLst/>
          </c:spPr>
          <c:invertIfNegative val="0"/>
          <c:val>
            <c:numRef>
              <c:f>'Monthly Charts'!$M$74:$M$97</c:f>
              <c:numCache>
                <c:formatCode>#,##0</c:formatCode>
                <c:ptCount val="24"/>
                <c:pt idx="0">
                  <c:v>0</c:v>
                </c:pt>
                <c:pt idx="1">
                  <c:v>0</c:v>
                </c:pt>
                <c:pt idx="2">
                  <c:v>0</c:v>
                </c:pt>
                <c:pt idx="3">
                  <c:v>0</c:v>
                </c:pt>
                <c:pt idx="4">
                  <c:v>0</c:v>
                </c:pt>
                <c:pt idx="5">
                  <c:v>0</c:v>
                </c:pt>
                <c:pt idx="6">
                  <c:v>383.89787999999999</c:v>
                </c:pt>
                <c:pt idx="7">
                  <c:v>4157.3116799999998</c:v>
                </c:pt>
                <c:pt idx="8">
                  <c:v>8821.2589200000002</c:v>
                </c:pt>
                <c:pt idx="9">
                  <c:v>11288.2626</c:v>
                </c:pt>
                <c:pt idx="10">
                  <c:v>12502.2895199999</c:v>
                </c:pt>
                <c:pt idx="11">
                  <c:v>13031.293320000001</c:v>
                </c:pt>
                <c:pt idx="12">
                  <c:v>13281.320159999999</c:v>
                </c:pt>
                <c:pt idx="13">
                  <c:v>12771.723599999999</c:v>
                </c:pt>
                <c:pt idx="14">
                  <c:v>12408.77268</c:v>
                </c:pt>
                <c:pt idx="15">
                  <c:v>11316.63744</c:v>
                </c:pt>
                <c:pt idx="16">
                  <c:v>9815.4611999999997</c:v>
                </c:pt>
                <c:pt idx="17">
                  <c:v>6830.9254799999999</c:v>
                </c:pt>
                <c:pt idx="18">
                  <c:v>2468.3403600000001</c:v>
                </c:pt>
                <c:pt idx="19">
                  <c:v>131.86035179999999</c:v>
                </c:pt>
                <c:pt idx="20">
                  <c:v>0</c:v>
                </c:pt>
                <c:pt idx="21">
                  <c:v>0</c:v>
                </c:pt>
                <c:pt idx="22">
                  <c:v>0</c:v>
                </c:pt>
                <c:pt idx="23">
                  <c:v>0</c:v>
                </c:pt>
              </c:numCache>
            </c:numRef>
          </c:val>
          <c:extLst>
            <c:ext xmlns:c16="http://schemas.microsoft.com/office/drawing/2014/chart" uri="{C3380CC4-5D6E-409C-BE32-E72D297353CC}">
              <c16:uniqueId val="{00000005-5DB2-464C-BE4A-6BCC0F48E492}"/>
            </c:ext>
          </c:extLst>
        </c:ser>
        <c:ser>
          <c:idx val="10"/>
          <c:order val="9"/>
          <c:tx>
            <c:strRef>
              <c:f>'Monthly Charts'!$N$1</c:f>
              <c:strCache>
                <c:ptCount val="1"/>
                <c:pt idx="0">
                  <c:v>Wind</c:v>
                </c:pt>
              </c:strCache>
            </c:strRef>
          </c:tx>
          <c:spPr>
            <a:solidFill>
              <a:srgbClr val="3B6E8F"/>
            </a:solidFill>
            <a:ln>
              <a:noFill/>
            </a:ln>
            <a:effectLst/>
          </c:spPr>
          <c:invertIfNegative val="0"/>
          <c:val>
            <c:numRef>
              <c:f>'Monthly Charts'!$N$74:$N$97</c:f>
              <c:numCache>
                <c:formatCode>#,##0</c:formatCode>
                <c:ptCount val="24"/>
                <c:pt idx="0">
                  <c:v>1745.4913642639999</c:v>
                </c:pt>
                <c:pt idx="1">
                  <c:v>1704.7641919999901</c:v>
                </c:pt>
                <c:pt idx="2">
                  <c:v>1455.0927119999999</c:v>
                </c:pt>
                <c:pt idx="3">
                  <c:v>1262.5178719999999</c:v>
                </c:pt>
                <c:pt idx="4">
                  <c:v>1071.0925440000001</c:v>
                </c:pt>
                <c:pt idx="5">
                  <c:v>971.70873658000005</c:v>
                </c:pt>
                <c:pt idx="6">
                  <c:v>742.04157599999996</c:v>
                </c:pt>
                <c:pt idx="7">
                  <c:v>547.53404</c:v>
                </c:pt>
                <c:pt idx="8">
                  <c:v>349.83060799999998</c:v>
                </c:pt>
                <c:pt idx="9">
                  <c:v>329.536428392</c:v>
                </c:pt>
                <c:pt idx="10">
                  <c:v>250.21465599999999</c:v>
                </c:pt>
                <c:pt idx="11">
                  <c:v>199.497176</c:v>
                </c:pt>
                <c:pt idx="12">
                  <c:v>244.78289599999999</c:v>
                </c:pt>
                <c:pt idx="13">
                  <c:v>283.87893600000001</c:v>
                </c:pt>
                <c:pt idx="14">
                  <c:v>321.648616</c:v>
                </c:pt>
                <c:pt idx="15">
                  <c:v>424.30887999999999</c:v>
                </c:pt>
                <c:pt idx="16">
                  <c:v>751.17451199999903</c:v>
                </c:pt>
                <c:pt idx="17">
                  <c:v>1082.802408</c:v>
                </c:pt>
                <c:pt idx="18">
                  <c:v>1435.108888</c:v>
                </c:pt>
                <c:pt idx="19">
                  <c:v>1594.827896</c:v>
                </c:pt>
                <c:pt idx="20">
                  <c:v>1750.871080424</c:v>
                </c:pt>
                <c:pt idx="21">
                  <c:v>1897.3263999999999</c:v>
                </c:pt>
                <c:pt idx="22">
                  <c:v>1688.4057519999999</c:v>
                </c:pt>
                <c:pt idx="23">
                  <c:v>1638.5851439999999</c:v>
                </c:pt>
              </c:numCache>
            </c:numRef>
          </c:val>
          <c:extLst>
            <c:ext xmlns:c16="http://schemas.microsoft.com/office/drawing/2014/chart" uri="{C3380CC4-5D6E-409C-BE32-E72D297353CC}">
              <c16:uniqueId val="{00000006-5DB2-464C-BE4A-6BCC0F48E492}"/>
            </c:ext>
          </c:extLst>
        </c:ser>
        <c:ser>
          <c:idx val="11"/>
          <c:order val="10"/>
          <c:tx>
            <c:strRef>
              <c:f>'Monthly Charts'!$O$1</c:f>
              <c:strCache>
                <c:ptCount val="1"/>
                <c:pt idx="0">
                  <c:v>Imports</c:v>
                </c:pt>
              </c:strCache>
            </c:strRef>
          </c:tx>
          <c:spPr>
            <a:solidFill>
              <a:srgbClr val="B93F1E"/>
            </a:solidFill>
            <a:ln>
              <a:noFill/>
            </a:ln>
            <a:effectLst/>
          </c:spPr>
          <c:invertIfNegative val="0"/>
          <c:val>
            <c:numRef>
              <c:f>'Monthly Charts'!$O$74:$O$97</c:f>
              <c:numCache>
                <c:formatCode>#,##0</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5DB2-464C-BE4A-6BCC0F48E492}"/>
            </c:ext>
          </c:extLst>
        </c:ser>
        <c:ser>
          <c:idx val="12"/>
          <c:order val="11"/>
          <c:tx>
            <c:strRef>
              <c:f>'Monthly Charts'!$P$1</c:f>
              <c:strCache>
                <c:ptCount val="1"/>
                <c:pt idx="0">
                  <c:v>Battery Storage</c:v>
                </c:pt>
              </c:strCache>
            </c:strRef>
          </c:tx>
          <c:spPr>
            <a:solidFill>
              <a:srgbClr val="E2AE69"/>
            </a:solidFill>
            <a:ln>
              <a:noFill/>
            </a:ln>
            <a:effectLst/>
          </c:spPr>
          <c:invertIfNegative val="0"/>
          <c:val>
            <c:numRef>
              <c:f>'Monthly Charts'!$P$74:$P$97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1012.185733284</c:v>
                </c:pt>
                <c:pt idx="17">
                  <c:v>5070.5543466989902</c:v>
                </c:pt>
                <c:pt idx="18">
                  <c:v>9177.3618681240005</c:v>
                </c:pt>
                <c:pt idx="19">
                  <c:v>9943.2055208340007</c:v>
                </c:pt>
                <c:pt idx="20">
                  <c:v>8191.6874263350001</c:v>
                </c:pt>
                <c:pt idx="21">
                  <c:v>6869.2658898869904</c:v>
                </c:pt>
                <c:pt idx="22">
                  <c:v>4258.4787438120002</c:v>
                </c:pt>
                <c:pt idx="23">
                  <c:v>0</c:v>
                </c:pt>
              </c:numCache>
            </c:numRef>
          </c:val>
          <c:extLst>
            <c:ext xmlns:c16="http://schemas.microsoft.com/office/drawing/2014/chart" uri="{C3380CC4-5D6E-409C-BE32-E72D297353CC}">
              <c16:uniqueId val="{00000008-5DB2-464C-BE4A-6BCC0F48E492}"/>
            </c:ext>
          </c:extLst>
        </c:ser>
        <c:ser>
          <c:idx val="13"/>
          <c:order val="12"/>
          <c:tx>
            <c:strRef>
              <c:f>'Monthly Charts'!$Q$1</c:f>
              <c:strCache>
                <c:ptCount val="1"/>
                <c:pt idx="0">
                  <c:v>Demand Response</c:v>
                </c:pt>
              </c:strCache>
            </c:strRef>
          </c:tx>
          <c:spPr>
            <a:solidFill>
              <a:srgbClr val="997300"/>
            </a:solidFill>
            <a:ln>
              <a:noFill/>
            </a:ln>
            <a:effectLst/>
          </c:spPr>
          <c:invertIfNegative val="0"/>
          <c:val>
            <c:numRef>
              <c:f>'Monthly Charts'!$Q$74:$Q$97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1411.6297271763046</c:v>
                </c:pt>
                <c:pt idx="17">
                  <c:v>1335.1689359912812</c:v>
                </c:pt>
                <c:pt idx="18">
                  <c:v>1249.6400531710092</c:v>
                </c:pt>
                <c:pt idx="19">
                  <c:v>1189.557403651304</c:v>
                </c:pt>
                <c:pt idx="20">
                  <c:v>1022.2261805850414</c:v>
                </c:pt>
                <c:pt idx="21">
                  <c:v>289.69999999999993</c:v>
                </c:pt>
                <c:pt idx="22">
                  <c:v>0</c:v>
                </c:pt>
                <c:pt idx="23">
                  <c:v>0</c:v>
                </c:pt>
              </c:numCache>
            </c:numRef>
          </c:val>
          <c:extLst>
            <c:ext xmlns:c16="http://schemas.microsoft.com/office/drawing/2014/chart" uri="{C3380CC4-5D6E-409C-BE32-E72D297353CC}">
              <c16:uniqueId val="{00000009-5DB2-464C-BE4A-6BCC0F48E492}"/>
            </c:ext>
          </c:extLst>
        </c:ser>
        <c:dLbls>
          <c:showLegendKey val="0"/>
          <c:showVal val="0"/>
          <c:showCatName val="0"/>
          <c:showSerName val="0"/>
          <c:showPercent val="0"/>
          <c:showBubbleSize val="0"/>
        </c:dLbls>
        <c:gapWidth val="50"/>
        <c:overlap val="100"/>
        <c:axId val="1137465824"/>
        <c:axId val="1137469104"/>
      </c:barChart>
      <c:lineChart>
        <c:grouping val="standard"/>
        <c:varyColors val="0"/>
        <c:ser>
          <c:idx val="0"/>
          <c:order val="0"/>
          <c:tx>
            <c:strRef>
              <c:f>'Monthly Charts'!$D$1</c:f>
              <c:strCache>
                <c:ptCount val="1"/>
                <c:pt idx="0">
                  <c:v>2024 IEPR Forecast</c:v>
                </c:pt>
              </c:strCache>
            </c:strRef>
          </c:tx>
          <c:spPr>
            <a:ln w="15875" cap="rnd">
              <a:solidFill>
                <a:schemeClr val="tx1"/>
              </a:solidFill>
              <a:round/>
            </a:ln>
            <a:effectLst/>
          </c:spPr>
          <c:marker>
            <c:symbol val="none"/>
          </c:marker>
          <c:val>
            <c:numRef>
              <c:f>'Monthly Charts'!$D$74:$D$97</c:f>
              <c:numCache>
                <c:formatCode>#,##0</c:formatCode>
                <c:ptCount val="24"/>
                <c:pt idx="0">
                  <c:v>31854</c:v>
                </c:pt>
                <c:pt idx="1">
                  <c:v>29219</c:v>
                </c:pt>
                <c:pt idx="2">
                  <c:v>27684</c:v>
                </c:pt>
                <c:pt idx="3">
                  <c:v>26703</c:v>
                </c:pt>
                <c:pt idx="4">
                  <c:v>26572</c:v>
                </c:pt>
                <c:pt idx="5">
                  <c:v>27405</c:v>
                </c:pt>
                <c:pt idx="6">
                  <c:v>28639</c:v>
                </c:pt>
                <c:pt idx="7">
                  <c:v>29613</c:v>
                </c:pt>
                <c:pt idx="8">
                  <c:v>30171</c:v>
                </c:pt>
                <c:pt idx="9">
                  <c:v>30500</c:v>
                </c:pt>
                <c:pt idx="10">
                  <c:v>31093</c:v>
                </c:pt>
                <c:pt idx="11">
                  <c:v>32500</c:v>
                </c:pt>
                <c:pt idx="12">
                  <c:v>34343</c:v>
                </c:pt>
                <c:pt idx="13">
                  <c:v>37227</c:v>
                </c:pt>
                <c:pt idx="14">
                  <c:v>39886</c:v>
                </c:pt>
                <c:pt idx="15">
                  <c:v>42210</c:v>
                </c:pt>
                <c:pt idx="16">
                  <c:v>43556</c:v>
                </c:pt>
                <c:pt idx="17">
                  <c:v>44885</c:v>
                </c:pt>
                <c:pt idx="18">
                  <c:v>44896</c:v>
                </c:pt>
                <c:pt idx="19">
                  <c:v>43425</c:v>
                </c:pt>
                <c:pt idx="20">
                  <c:v>41537</c:v>
                </c:pt>
                <c:pt idx="21">
                  <c:v>39628</c:v>
                </c:pt>
                <c:pt idx="22">
                  <c:v>36518</c:v>
                </c:pt>
                <c:pt idx="23">
                  <c:v>33651</c:v>
                </c:pt>
              </c:numCache>
            </c:numRef>
          </c:val>
          <c:smooth val="0"/>
          <c:extLst>
            <c:ext xmlns:c16="http://schemas.microsoft.com/office/drawing/2014/chart" uri="{C3380CC4-5D6E-409C-BE32-E72D297353CC}">
              <c16:uniqueId val="{0000000A-5DB2-464C-BE4A-6BCC0F48E492}"/>
            </c:ext>
          </c:extLst>
        </c:ser>
        <c:ser>
          <c:idx val="1"/>
          <c:order val="1"/>
          <c:tx>
            <c:strRef>
              <c:f>'Monthly Charts'!$E$1</c:f>
              <c:strCache>
                <c:ptCount val="1"/>
                <c:pt idx="0">
                  <c:v>Forecast + 16.7% PRM</c:v>
                </c:pt>
              </c:strCache>
            </c:strRef>
          </c:tx>
          <c:spPr>
            <a:ln w="15875" cap="rnd">
              <a:solidFill>
                <a:schemeClr val="tx1"/>
              </a:solidFill>
              <a:prstDash val="sysDash"/>
              <a:round/>
            </a:ln>
            <a:effectLst/>
          </c:spPr>
          <c:marker>
            <c:symbol val="none"/>
          </c:marker>
          <c:val>
            <c:numRef>
              <c:f>'Monthly Charts'!$E$74:$E$97</c:f>
              <c:numCache>
                <c:formatCode>#,##0</c:formatCode>
                <c:ptCount val="24"/>
                <c:pt idx="0">
                  <c:v>37173.618000000002</c:v>
                </c:pt>
                <c:pt idx="1">
                  <c:v>34098.573000000004</c:v>
                </c:pt>
                <c:pt idx="2">
                  <c:v>32307.228000000003</c:v>
                </c:pt>
                <c:pt idx="3">
                  <c:v>31162.401000000002</c:v>
                </c:pt>
                <c:pt idx="4">
                  <c:v>31009.524000000001</c:v>
                </c:pt>
                <c:pt idx="5">
                  <c:v>31981.635000000002</c:v>
                </c:pt>
                <c:pt idx="6">
                  <c:v>33421.713000000003</c:v>
                </c:pt>
                <c:pt idx="7">
                  <c:v>34558.370999999999</c:v>
                </c:pt>
                <c:pt idx="8">
                  <c:v>35209.557000000001</c:v>
                </c:pt>
                <c:pt idx="9">
                  <c:v>35593.5</c:v>
                </c:pt>
                <c:pt idx="10">
                  <c:v>36285.531000000003</c:v>
                </c:pt>
                <c:pt idx="11">
                  <c:v>37927.5</c:v>
                </c:pt>
                <c:pt idx="12">
                  <c:v>40078.281000000003</c:v>
                </c:pt>
                <c:pt idx="13">
                  <c:v>43443.909</c:v>
                </c:pt>
                <c:pt idx="14">
                  <c:v>46546.962</c:v>
                </c:pt>
                <c:pt idx="15">
                  <c:v>49259.07</c:v>
                </c:pt>
                <c:pt idx="16">
                  <c:v>50829.851999999999</c:v>
                </c:pt>
                <c:pt idx="17">
                  <c:v>52380.794999999998</c:v>
                </c:pt>
                <c:pt idx="18">
                  <c:v>52393.632000000005</c:v>
                </c:pt>
                <c:pt idx="19">
                  <c:v>50676.974999999999</c:v>
                </c:pt>
                <c:pt idx="20">
                  <c:v>48473.679000000004</c:v>
                </c:pt>
                <c:pt idx="21">
                  <c:v>46245.876000000004</c:v>
                </c:pt>
                <c:pt idx="22">
                  <c:v>42616.506000000001</c:v>
                </c:pt>
                <c:pt idx="23">
                  <c:v>39270.717000000004</c:v>
                </c:pt>
              </c:numCache>
            </c:numRef>
          </c:val>
          <c:smooth val="0"/>
          <c:extLst>
            <c:ext xmlns:c16="http://schemas.microsoft.com/office/drawing/2014/chart" uri="{C3380CC4-5D6E-409C-BE32-E72D297353CC}">
              <c16:uniqueId val="{0000000B-5DB2-464C-BE4A-6BCC0F48E492}"/>
            </c:ext>
          </c:extLst>
        </c:ser>
        <c:ser>
          <c:idx val="2"/>
          <c:order val="2"/>
          <c:tx>
            <c:strRef>
              <c:f>'Monthly Charts'!$F$1</c:f>
              <c:strCache>
                <c:ptCount val="1"/>
                <c:pt idx="0">
                  <c:v>Forecast + 22.67% PRM</c:v>
                </c:pt>
              </c:strCache>
            </c:strRef>
          </c:tx>
          <c:spPr>
            <a:ln w="15875" cap="rnd">
              <a:solidFill>
                <a:schemeClr val="tx1"/>
              </a:solidFill>
              <a:prstDash val="lgDash"/>
              <a:round/>
            </a:ln>
            <a:effectLst/>
          </c:spPr>
          <c:marker>
            <c:symbol val="circle"/>
            <c:size val="5"/>
            <c:spPr>
              <a:solidFill>
                <a:schemeClr val="tx1"/>
              </a:solidFill>
              <a:ln w="3175">
                <a:solidFill>
                  <a:schemeClr val="bg1">
                    <a:lumMod val="50000"/>
                  </a:schemeClr>
                </a:solidFill>
              </a:ln>
              <a:effectLst/>
            </c:spPr>
          </c:marker>
          <c:val>
            <c:numRef>
              <c:f>'Monthly Charts'!$F$74:$F$97</c:f>
              <c:numCache>
                <c:formatCode>#,##0</c:formatCode>
                <c:ptCount val="24"/>
                <c:pt idx="0">
                  <c:v>39075.301799999994</c:v>
                </c:pt>
                <c:pt idx="1">
                  <c:v>35842.9473</c:v>
                </c:pt>
                <c:pt idx="2">
                  <c:v>33959.962799999994</c:v>
                </c:pt>
                <c:pt idx="3">
                  <c:v>32756.570099999997</c:v>
                </c:pt>
                <c:pt idx="4">
                  <c:v>32595.872399999997</c:v>
                </c:pt>
                <c:pt idx="5">
                  <c:v>33617.713499999998</c:v>
                </c:pt>
                <c:pt idx="6">
                  <c:v>35131.461299999995</c:v>
                </c:pt>
                <c:pt idx="7">
                  <c:v>36326.267099999997</c:v>
                </c:pt>
                <c:pt idx="8">
                  <c:v>37010.765699999996</c:v>
                </c:pt>
                <c:pt idx="9">
                  <c:v>37414.35</c:v>
                </c:pt>
                <c:pt idx="10">
                  <c:v>38141.783100000001</c:v>
                </c:pt>
                <c:pt idx="11">
                  <c:v>39867.75</c:v>
                </c:pt>
                <c:pt idx="12">
                  <c:v>42128.558099999995</c:v>
                </c:pt>
                <c:pt idx="13">
                  <c:v>45666.3609</c:v>
                </c:pt>
                <c:pt idx="14">
                  <c:v>48928.156199999998</c:v>
                </c:pt>
                <c:pt idx="15">
                  <c:v>51779.006999999998</c:v>
                </c:pt>
                <c:pt idx="16">
                  <c:v>53430.145199999999</c:v>
                </c:pt>
                <c:pt idx="17">
                  <c:v>55060.429499999998</c:v>
                </c:pt>
                <c:pt idx="18">
                  <c:v>55073.923199999997</c:v>
                </c:pt>
                <c:pt idx="19">
                  <c:v>53269.447499999995</c:v>
                </c:pt>
                <c:pt idx="20">
                  <c:v>50953.437899999997</c:v>
                </c:pt>
                <c:pt idx="21">
                  <c:v>48611.667599999993</c:v>
                </c:pt>
                <c:pt idx="22">
                  <c:v>44796.630599999997</c:v>
                </c:pt>
                <c:pt idx="23">
                  <c:v>41279.681699999994</c:v>
                </c:pt>
              </c:numCache>
            </c:numRef>
          </c:val>
          <c:smooth val="0"/>
          <c:extLst>
            <c:ext xmlns:c16="http://schemas.microsoft.com/office/drawing/2014/chart" uri="{C3380CC4-5D6E-409C-BE32-E72D297353CC}">
              <c16:uniqueId val="{0000000C-5DB2-464C-BE4A-6BCC0F48E492}"/>
            </c:ext>
          </c:extLst>
        </c:ser>
        <c:dLbls>
          <c:showLegendKey val="0"/>
          <c:showVal val="0"/>
          <c:showCatName val="0"/>
          <c:showSerName val="0"/>
          <c:showPercent val="0"/>
          <c:showBubbleSize val="0"/>
        </c:dLbls>
        <c:marker val="1"/>
        <c:smooth val="0"/>
        <c:axId val="1137465824"/>
        <c:axId val="1137469104"/>
      </c:lineChart>
      <c:catAx>
        <c:axId val="11374658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Hour Ending PDT</a:t>
                </a:r>
              </a:p>
            </c:rich>
          </c:tx>
          <c:layout>
            <c:manualLayout>
              <c:xMode val="edge"/>
              <c:yMode val="edge"/>
              <c:x val="0.49629075308922438"/>
              <c:y val="0.7952633079639418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469104"/>
        <c:crosses val="autoZero"/>
        <c:auto val="1"/>
        <c:lblAlgn val="ctr"/>
        <c:lblOffset val="100"/>
        <c:noMultiLvlLbl val="0"/>
      </c:catAx>
      <c:valAx>
        <c:axId val="11374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Supply and Demand (MW)</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7465824"/>
        <c:crosses val="autoZero"/>
        <c:crossBetween val="between"/>
      </c:valAx>
      <c:spPr>
        <a:noFill/>
        <a:ln>
          <a:noFill/>
        </a:ln>
        <a:effectLst/>
      </c:spPr>
    </c:plotArea>
    <c:legend>
      <c:legendPos val="b"/>
      <c:layout>
        <c:manualLayout>
          <c:xMode val="edge"/>
          <c:yMode val="edge"/>
          <c:x val="3.9931754212218708E-2"/>
          <c:y val="0.85840165522485179"/>
          <c:w val="0.95470729639478735"/>
          <c:h val="0.130456283493811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2025</a:t>
            </a:r>
          </a:p>
        </c:rich>
      </c:tx>
      <c:layout>
        <c:manualLayout>
          <c:xMode val="edge"/>
          <c:yMode val="edge"/>
          <c:x val="8.2467083496041288E-2"/>
          <c:y val="4.828226555246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447259601750264E-2"/>
          <c:y val="3.7474466109563613E-2"/>
          <c:w val="0.90626733798863734"/>
          <c:h val="0.70505618552555571"/>
        </c:manualLayout>
      </c:layout>
      <c:barChart>
        <c:barDir val="col"/>
        <c:grouping val="stacked"/>
        <c:varyColors val="0"/>
        <c:ser>
          <c:idx val="4"/>
          <c:order val="3"/>
          <c:tx>
            <c:strRef>
              <c:f>'Monthly Charts'!$H$1</c:f>
              <c:strCache>
                <c:ptCount val="1"/>
                <c:pt idx="0">
                  <c:v>Natural Gas</c:v>
                </c:pt>
              </c:strCache>
            </c:strRef>
          </c:tx>
          <c:spPr>
            <a:solidFill>
              <a:srgbClr val="E66D01"/>
            </a:solidFill>
            <a:ln>
              <a:noFill/>
            </a:ln>
            <a:effectLst/>
          </c:spPr>
          <c:invertIfNegative val="0"/>
          <c:val>
            <c:numRef>
              <c:f>'Monthly Charts'!$H$98:$H$121</c:f>
              <c:numCache>
                <c:formatCode>#,##0</c:formatCode>
                <c:ptCount val="24"/>
                <c:pt idx="0">
                  <c:v>26188</c:v>
                </c:pt>
                <c:pt idx="1">
                  <c:v>26188</c:v>
                </c:pt>
                <c:pt idx="2">
                  <c:v>26188</c:v>
                </c:pt>
                <c:pt idx="3">
                  <c:v>26188</c:v>
                </c:pt>
                <c:pt idx="4">
                  <c:v>26188</c:v>
                </c:pt>
                <c:pt idx="5">
                  <c:v>26188</c:v>
                </c:pt>
                <c:pt idx="6">
                  <c:v>26188</c:v>
                </c:pt>
                <c:pt idx="7">
                  <c:v>26188</c:v>
                </c:pt>
                <c:pt idx="8">
                  <c:v>26188</c:v>
                </c:pt>
                <c:pt idx="9">
                  <c:v>26188</c:v>
                </c:pt>
                <c:pt idx="10">
                  <c:v>26188</c:v>
                </c:pt>
                <c:pt idx="11">
                  <c:v>26188</c:v>
                </c:pt>
                <c:pt idx="12">
                  <c:v>26188</c:v>
                </c:pt>
                <c:pt idx="13">
                  <c:v>26188</c:v>
                </c:pt>
                <c:pt idx="14">
                  <c:v>26188</c:v>
                </c:pt>
                <c:pt idx="15">
                  <c:v>26188</c:v>
                </c:pt>
                <c:pt idx="16">
                  <c:v>26188</c:v>
                </c:pt>
                <c:pt idx="17">
                  <c:v>26188</c:v>
                </c:pt>
                <c:pt idx="18">
                  <c:v>26188</c:v>
                </c:pt>
                <c:pt idx="19">
                  <c:v>26188</c:v>
                </c:pt>
                <c:pt idx="20">
                  <c:v>26188</c:v>
                </c:pt>
                <c:pt idx="21">
                  <c:v>26188</c:v>
                </c:pt>
                <c:pt idx="22">
                  <c:v>26188</c:v>
                </c:pt>
                <c:pt idx="23">
                  <c:v>26188</c:v>
                </c:pt>
              </c:numCache>
            </c:numRef>
          </c:val>
          <c:extLst>
            <c:ext xmlns:c16="http://schemas.microsoft.com/office/drawing/2014/chart" uri="{C3380CC4-5D6E-409C-BE32-E72D297353CC}">
              <c16:uniqueId val="{00000000-8C80-4E5B-A776-17EA59C3F811}"/>
            </c:ext>
          </c:extLst>
        </c:ser>
        <c:ser>
          <c:idx val="5"/>
          <c:order val="4"/>
          <c:tx>
            <c:strRef>
              <c:f>'Monthly Charts'!$I$1</c:f>
              <c:strCache>
                <c:ptCount val="1"/>
                <c:pt idx="0">
                  <c:v>Nuclear</c:v>
                </c:pt>
              </c:strCache>
            </c:strRef>
          </c:tx>
          <c:spPr>
            <a:solidFill>
              <a:srgbClr val="555555"/>
            </a:solidFill>
            <a:ln>
              <a:noFill/>
            </a:ln>
            <a:effectLst/>
          </c:spPr>
          <c:invertIfNegative val="0"/>
          <c:val>
            <c:numRef>
              <c:f>'Monthly Charts'!$I$98:$I$121</c:f>
              <c:numCache>
                <c:formatCode>#,##0</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8C80-4E5B-A776-17EA59C3F811}"/>
            </c:ext>
          </c:extLst>
        </c:ser>
        <c:ser>
          <c:idx val="6"/>
          <c:order val="5"/>
          <c:tx>
            <c:strRef>
              <c:f>'Monthly Charts'!$J$1</c:f>
              <c:strCache>
                <c:ptCount val="1"/>
                <c:pt idx="0">
                  <c:v>Hydro</c:v>
                </c:pt>
              </c:strCache>
            </c:strRef>
          </c:tx>
          <c:spPr>
            <a:solidFill>
              <a:srgbClr val="35BDB2"/>
            </a:solidFill>
            <a:ln>
              <a:noFill/>
            </a:ln>
            <a:effectLst/>
          </c:spPr>
          <c:invertIfNegative val="0"/>
          <c:val>
            <c:numRef>
              <c:f>'Monthly Charts'!$J$98:$J$121</c:f>
              <c:numCache>
                <c:formatCode>#,##0</c:formatCode>
                <c:ptCount val="24"/>
                <c:pt idx="0">
                  <c:v>7014</c:v>
                </c:pt>
                <c:pt idx="1">
                  <c:v>7014</c:v>
                </c:pt>
                <c:pt idx="2">
                  <c:v>7014</c:v>
                </c:pt>
                <c:pt idx="3">
                  <c:v>7014</c:v>
                </c:pt>
                <c:pt idx="4">
                  <c:v>7014</c:v>
                </c:pt>
                <c:pt idx="5">
                  <c:v>7014</c:v>
                </c:pt>
                <c:pt idx="6">
                  <c:v>7014</c:v>
                </c:pt>
                <c:pt idx="7">
                  <c:v>7014</c:v>
                </c:pt>
                <c:pt idx="8">
                  <c:v>7014</c:v>
                </c:pt>
                <c:pt idx="9">
                  <c:v>7014</c:v>
                </c:pt>
                <c:pt idx="10">
                  <c:v>7014</c:v>
                </c:pt>
                <c:pt idx="11">
                  <c:v>7014</c:v>
                </c:pt>
                <c:pt idx="12">
                  <c:v>7014</c:v>
                </c:pt>
                <c:pt idx="13">
                  <c:v>7014</c:v>
                </c:pt>
                <c:pt idx="14">
                  <c:v>7014</c:v>
                </c:pt>
                <c:pt idx="15">
                  <c:v>7014</c:v>
                </c:pt>
                <c:pt idx="16">
                  <c:v>7014</c:v>
                </c:pt>
                <c:pt idx="17">
                  <c:v>7014</c:v>
                </c:pt>
                <c:pt idx="18">
                  <c:v>7014</c:v>
                </c:pt>
                <c:pt idx="19">
                  <c:v>7014</c:v>
                </c:pt>
                <c:pt idx="20">
                  <c:v>7014</c:v>
                </c:pt>
                <c:pt idx="21">
                  <c:v>7014</c:v>
                </c:pt>
                <c:pt idx="22">
                  <c:v>7014</c:v>
                </c:pt>
                <c:pt idx="23">
                  <c:v>7014</c:v>
                </c:pt>
              </c:numCache>
            </c:numRef>
          </c:val>
          <c:extLst>
            <c:ext xmlns:c16="http://schemas.microsoft.com/office/drawing/2014/chart" uri="{C3380CC4-5D6E-409C-BE32-E72D297353CC}">
              <c16:uniqueId val="{00000002-8C80-4E5B-A776-17EA59C3F811}"/>
            </c:ext>
          </c:extLst>
        </c:ser>
        <c:ser>
          <c:idx val="7"/>
          <c:order val="6"/>
          <c:tx>
            <c:strRef>
              <c:f>'Monthly Charts'!$K$1</c:f>
              <c:strCache>
                <c:ptCount val="1"/>
                <c:pt idx="0">
                  <c:v>Other</c:v>
                </c:pt>
              </c:strCache>
            </c:strRef>
          </c:tx>
          <c:spPr>
            <a:solidFill>
              <a:srgbClr val="969696"/>
            </a:solidFill>
            <a:ln>
              <a:noFill/>
            </a:ln>
            <a:effectLst/>
          </c:spPr>
          <c:invertIfNegative val="0"/>
          <c:val>
            <c:numRef>
              <c:f>'Monthly Charts'!$K$98:$K$121</c:f>
              <c:numCache>
                <c:formatCode>#,##0</c:formatCode>
                <c:ptCount val="24"/>
                <c:pt idx="0">
                  <c:v>1682</c:v>
                </c:pt>
                <c:pt idx="1">
                  <c:v>1682</c:v>
                </c:pt>
                <c:pt idx="2">
                  <c:v>1682</c:v>
                </c:pt>
                <c:pt idx="3">
                  <c:v>1682</c:v>
                </c:pt>
                <c:pt idx="4">
                  <c:v>1682</c:v>
                </c:pt>
                <c:pt idx="5">
                  <c:v>1682</c:v>
                </c:pt>
                <c:pt idx="6">
                  <c:v>1682</c:v>
                </c:pt>
                <c:pt idx="7">
                  <c:v>1682</c:v>
                </c:pt>
                <c:pt idx="8">
                  <c:v>1682</c:v>
                </c:pt>
                <c:pt idx="9">
                  <c:v>1682</c:v>
                </c:pt>
                <c:pt idx="10">
                  <c:v>1682</c:v>
                </c:pt>
                <c:pt idx="11">
                  <c:v>1682</c:v>
                </c:pt>
                <c:pt idx="12">
                  <c:v>1682</c:v>
                </c:pt>
                <c:pt idx="13">
                  <c:v>1682</c:v>
                </c:pt>
                <c:pt idx="14">
                  <c:v>1682</c:v>
                </c:pt>
                <c:pt idx="15">
                  <c:v>1682</c:v>
                </c:pt>
                <c:pt idx="16">
                  <c:v>1682</c:v>
                </c:pt>
                <c:pt idx="17">
                  <c:v>1682</c:v>
                </c:pt>
                <c:pt idx="18">
                  <c:v>1682</c:v>
                </c:pt>
                <c:pt idx="19">
                  <c:v>1682</c:v>
                </c:pt>
                <c:pt idx="20">
                  <c:v>1682</c:v>
                </c:pt>
                <c:pt idx="21">
                  <c:v>1682</c:v>
                </c:pt>
                <c:pt idx="22">
                  <c:v>1682</c:v>
                </c:pt>
                <c:pt idx="23">
                  <c:v>1682</c:v>
                </c:pt>
              </c:numCache>
            </c:numRef>
          </c:val>
          <c:extLst>
            <c:ext xmlns:c16="http://schemas.microsoft.com/office/drawing/2014/chart" uri="{C3380CC4-5D6E-409C-BE32-E72D297353CC}">
              <c16:uniqueId val="{00000003-8C80-4E5B-A776-17EA59C3F811}"/>
            </c:ext>
          </c:extLst>
        </c:ser>
        <c:ser>
          <c:idx val="8"/>
          <c:order val="7"/>
          <c:tx>
            <c:strRef>
              <c:f>'Monthly Charts'!$L$1</c:f>
              <c:strCache>
                <c:ptCount val="1"/>
                <c:pt idx="0">
                  <c:v>Other Renewables</c:v>
                </c:pt>
              </c:strCache>
            </c:strRef>
          </c:tx>
          <c:spPr>
            <a:solidFill>
              <a:srgbClr val="84BD00"/>
            </a:solidFill>
            <a:ln>
              <a:noFill/>
            </a:ln>
            <a:effectLst/>
          </c:spPr>
          <c:invertIfNegative val="0"/>
          <c:val>
            <c:numRef>
              <c:f>'Monthly Charts'!$L$98:$L$121</c:f>
              <c:numCache>
                <c:formatCode>#,##0</c:formatCode>
                <c:ptCount val="24"/>
                <c:pt idx="0">
                  <c:v>1755.6328605599999</c:v>
                </c:pt>
                <c:pt idx="1">
                  <c:v>1755.6328605599999</c:v>
                </c:pt>
                <c:pt idx="2">
                  <c:v>1755.6328605599999</c:v>
                </c:pt>
                <c:pt idx="3">
                  <c:v>1755.6328605599999</c:v>
                </c:pt>
                <c:pt idx="4">
                  <c:v>1755.6328605599999</c:v>
                </c:pt>
                <c:pt idx="5">
                  <c:v>1755.6328605599999</c:v>
                </c:pt>
                <c:pt idx="6">
                  <c:v>1755.6328605599999</c:v>
                </c:pt>
                <c:pt idx="7">
                  <c:v>1755.6328605599999</c:v>
                </c:pt>
                <c:pt idx="8">
                  <c:v>1755.6328605599999</c:v>
                </c:pt>
                <c:pt idx="9">
                  <c:v>1755.6328605599999</c:v>
                </c:pt>
                <c:pt idx="10">
                  <c:v>1755.6328605599999</c:v>
                </c:pt>
                <c:pt idx="11">
                  <c:v>1755.6328605599999</c:v>
                </c:pt>
                <c:pt idx="12">
                  <c:v>1755.6328605599999</c:v>
                </c:pt>
                <c:pt idx="13">
                  <c:v>1755.6328605599999</c:v>
                </c:pt>
                <c:pt idx="14">
                  <c:v>1755.6328605599999</c:v>
                </c:pt>
                <c:pt idx="15">
                  <c:v>1755.6328605599999</c:v>
                </c:pt>
                <c:pt idx="16">
                  <c:v>1755.6328605599999</c:v>
                </c:pt>
                <c:pt idx="17">
                  <c:v>1755.6328605599999</c:v>
                </c:pt>
                <c:pt idx="18">
                  <c:v>1755.6328605599999</c:v>
                </c:pt>
                <c:pt idx="19">
                  <c:v>1755.6328605599999</c:v>
                </c:pt>
                <c:pt idx="20">
                  <c:v>1755.6328605599999</c:v>
                </c:pt>
                <c:pt idx="21">
                  <c:v>1755.6328605599999</c:v>
                </c:pt>
                <c:pt idx="22">
                  <c:v>1755.6328605599999</c:v>
                </c:pt>
                <c:pt idx="23">
                  <c:v>1755.6328605599999</c:v>
                </c:pt>
              </c:numCache>
            </c:numRef>
          </c:val>
          <c:extLst>
            <c:ext xmlns:c16="http://schemas.microsoft.com/office/drawing/2014/chart" uri="{C3380CC4-5D6E-409C-BE32-E72D297353CC}">
              <c16:uniqueId val="{00000004-8C80-4E5B-A776-17EA59C3F811}"/>
            </c:ext>
          </c:extLst>
        </c:ser>
        <c:ser>
          <c:idx val="9"/>
          <c:order val="8"/>
          <c:tx>
            <c:strRef>
              <c:f>'Monthly Charts'!$M$1</c:f>
              <c:strCache>
                <c:ptCount val="1"/>
                <c:pt idx="0">
                  <c:v>Solar</c:v>
                </c:pt>
              </c:strCache>
            </c:strRef>
          </c:tx>
          <c:spPr>
            <a:solidFill>
              <a:srgbClr val="FFA300"/>
            </a:solidFill>
            <a:ln>
              <a:noFill/>
            </a:ln>
            <a:effectLst/>
          </c:spPr>
          <c:invertIfNegative val="0"/>
          <c:val>
            <c:numRef>
              <c:f>'Monthly Charts'!$M$98:$M$121</c:f>
              <c:numCache>
                <c:formatCode>#,##0</c:formatCode>
                <c:ptCount val="24"/>
                <c:pt idx="0">
                  <c:v>0</c:v>
                </c:pt>
                <c:pt idx="1">
                  <c:v>0</c:v>
                </c:pt>
                <c:pt idx="2">
                  <c:v>0</c:v>
                </c:pt>
                <c:pt idx="3">
                  <c:v>0</c:v>
                </c:pt>
                <c:pt idx="4">
                  <c:v>0</c:v>
                </c:pt>
                <c:pt idx="5">
                  <c:v>0</c:v>
                </c:pt>
                <c:pt idx="6">
                  <c:v>155.30867999999899</c:v>
                </c:pt>
                <c:pt idx="7">
                  <c:v>3417.6369599999998</c:v>
                </c:pt>
                <c:pt idx="8">
                  <c:v>8622.7873199999995</c:v>
                </c:pt>
                <c:pt idx="9">
                  <c:v>11304.556559999901</c:v>
                </c:pt>
                <c:pt idx="10">
                  <c:v>12390.194519999999</c:v>
                </c:pt>
                <c:pt idx="11">
                  <c:v>12923.98668</c:v>
                </c:pt>
                <c:pt idx="12">
                  <c:v>13035.844800000001</c:v>
                </c:pt>
                <c:pt idx="13">
                  <c:v>12592.867169880001</c:v>
                </c:pt>
                <c:pt idx="14">
                  <c:v>12166.76592</c:v>
                </c:pt>
                <c:pt idx="15">
                  <c:v>11529.86231556</c:v>
                </c:pt>
                <c:pt idx="16">
                  <c:v>8779.1616385199995</c:v>
                </c:pt>
                <c:pt idx="17">
                  <c:v>5405.9230799999996</c:v>
                </c:pt>
                <c:pt idx="18">
                  <c:v>1148.5295999999901</c:v>
                </c:pt>
                <c:pt idx="19">
                  <c:v>0</c:v>
                </c:pt>
                <c:pt idx="20">
                  <c:v>0</c:v>
                </c:pt>
                <c:pt idx="21">
                  <c:v>0</c:v>
                </c:pt>
                <c:pt idx="22">
                  <c:v>0</c:v>
                </c:pt>
                <c:pt idx="23">
                  <c:v>0</c:v>
                </c:pt>
              </c:numCache>
            </c:numRef>
          </c:val>
          <c:extLst>
            <c:ext xmlns:c16="http://schemas.microsoft.com/office/drawing/2014/chart" uri="{C3380CC4-5D6E-409C-BE32-E72D297353CC}">
              <c16:uniqueId val="{00000005-8C80-4E5B-A776-17EA59C3F811}"/>
            </c:ext>
          </c:extLst>
        </c:ser>
        <c:ser>
          <c:idx val="10"/>
          <c:order val="9"/>
          <c:tx>
            <c:strRef>
              <c:f>'Monthly Charts'!$N$1</c:f>
              <c:strCache>
                <c:ptCount val="1"/>
                <c:pt idx="0">
                  <c:v>Wind</c:v>
                </c:pt>
              </c:strCache>
            </c:strRef>
          </c:tx>
          <c:spPr>
            <a:solidFill>
              <a:srgbClr val="3B6E8F"/>
            </a:solidFill>
            <a:ln>
              <a:noFill/>
            </a:ln>
            <a:effectLst/>
          </c:spPr>
          <c:invertIfNegative val="0"/>
          <c:val>
            <c:numRef>
              <c:f>'Monthly Charts'!$N$98:$N$121</c:f>
              <c:numCache>
                <c:formatCode>#,##0</c:formatCode>
                <c:ptCount val="24"/>
                <c:pt idx="0">
                  <c:v>742.44579999999996</c:v>
                </c:pt>
                <c:pt idx="1">
                  <c:v>725.11469599999998</c:v>
                </c:pt>
                <c:pt idx="2">
                  <c:v>719.58187999999996</c:v>
                </c:pt>
                <c:pt idx="3">
                  <c:v>591.85972800000002</c:v>
                </c:pt>
                <c:pt idx="4">
                  <c:v>356.992952</c:v>
                </c:pt>
                <c:pt idx="5">
                  <c:v>328.293048</c:v>
                </c:pt>
                <c:pt idx="6">
                  <c:v>330.95839999999998</c:v>
                </c:pt>
                <c:pt idx="7">
                  <c:v>323.61456573999999</c:v>
                </c:pt>
                <c:pt idx="8">
                  <c:v>277.992423999999</c:v>
                </c:pt>
                <c:pt idx="9">
                  <c:v>205.76264800000001</c:v>
                </c:pt>
                <c:pt idx="10">
                  <c:v>221.59054399999999</c:v>
                </c:pt>
                <c:pt idx="11">
                  <c:v>199.86350399999901</c:v>
                </c:pt>
                <c:pt idx="12">
                  <c:v>216.38615999999999</c:v>
                </c:pt>
                <c:pt idx="13">
                  <c:v>311.64407199999999</c:v>
                </c:pt>
                <c:pt idx="14">
                  <c:v>316.55848212400002</c:v>
                </c:pt>
                <c:pt idx="15">
                  <c:v>324.31396799999999</c:v>
                </c:pt>
                <c:pt idx="16">
                  <c:v>396.192144912</c:v>
                </c:pt>
                <c:pt idx="17">
                  <c:v>535.62206400000002</c:v>
                </c:pt>
                <c:pt idx="18">
                  <c:v>785.47039199999995</c:v>
                </c:pt>
                <c:pt idx="19">
                  <c:v>905.12069599999995</c:v>
                </c:pt>
                <c:pt idx="20">
                  <c:v>1081.6276319999999</c:v>
                </c:pt>
                <c:pt idx="21">
                  <c:v>1164.0640639999999</c:v>
                </c:pt>
                <c:pt idx="22">
                  <c:v>1096.58392</c:v>
                </c:pt>
                <c:pt idx="23">
                  <c:v>1058.7258159999999</c:v>
                </c:pt>
              </c:numCache>
            </c:numRef>
          </c:val>
          <c:extLst>
            <c:ext xmlns:c16="http://schemas.microsoft.com/office/drawing/2014/chart" uri="{C3380CC4-5D6E-409C-BE32-E72D297353CC}">
              <c16:uniqueId val="{00000006-8C80-4E5B-A776-17EA59C3F811}"/>
            </c:ext>
          </c:extLst>
        </c:ser>
        <c:ser>
          <c:idx val="11"/>
          <c:order val="10"/>
          <c:tx>
            <c:strRef>
              <c:f>'Monthly Charts'!$O$1</c:f>
              <c:strCache>
                <c:ptCount val="1"/>
                <c:pt idx="0">
                  <c:v>Imports</c:v>
                </c:pt>
              </c:strCache>
            </c:strRef>
          </c:tx>
          <c:spPr>
            <a:solidFill>
              <a:srgbClr val="B93F1E"/>
            </a:solidFill>
            <a:ln>
              <a:noFill/>
            </a:ln>
            <a:effectLst/>
          </c:spPr>
          <c:invertIfNegative val="0"/>
          <c:val>
            <c:numRef>
              <c:f>'Monthly Charts'!$O$98:$O$121</c:f>
              <c:numCache>
                <c:formatCode>#,##0</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8C80-4E5B-A776-17EA59C3F811}"/>
            </c:ext>
          </c:extLst>
        </c:ser>
        <c:ser>
          <c:idx val="12"/>
          <c:order val="11"/>
          <c:tx>
            <c:strRef>
              <c:f>'Monthly Charts'!$P$1</c:f>
              <c:strCache>
                <c:ptCount val="1"/>
                <c:pt idx="0">
                  <c:v>Battery Storage</c:v>
                </c:pt>
              </c:strCache>
            </c:strRef>
          </c:tx>
          <c:spPr>
            <a:solidFill>
              <a:srgbClr val="E2AE69"/>
            </a:solidFill>
            <a:ln>
              <a:noFill/>
            </a:ln>
            <a:effectLst/>
          </c:spPr>
          <c:invertIfNegative val="0"/>
          <c:val>
            <c:numRef>
              <c:f>'Monthly Charts'!$P$98:$P$121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2264.0126892210001</c:v>
                </c:pt>
                <c:pt idx="17">
                  <c:v>6312.9816830700001</c:v>
                </c:pt>
                <c:pt idx="18">
                  <c:v>10219.539318236901</c:v>
                </c:pt>
                <c:pt idx="19">
                  <c:v>9740.8012602420004</c:v>
                </c:pt>
                <c:pt idx="20">
                  <c:v>7382.450551635</c:v>
                </c:pt>
                <c:pt idx="21">
                  <c:v>5789.9630394989999</c:v>
                </c:pt>
                <c:pt idx="22">
                  <c:v>2869.8916248</c:v>
                </c:pt>
                <c:pt idx="23">
                  <c:v>0</c:v>
                </c:pt>
              </c:numCache>
            </c:numRef>
          </c:val>
          <c:extLst>
            <c:ext xmlns:c16="http://schemas.microsoft.com/office/drawing/2014/chart" uri="{C3380CC4-5D6E-409C-BE32-E72D297353CC}">
              <c16:uniqueId val="{00000008-8C80-4E5B-A776-17EA59C3F811}"/>
            </c:ext>
          </c:extLst>
        </c:ser>
        <c:ser>
          <c:idx val="13"/>
          <c:order val="12"/>
          <c:tx>
            <c:strRef>
              <c:f>'Monthly Charts'!$Q$1</c:f>
              <c:strCache>
                <c:ptCount val="1"/>
                <c:pt idx="0">
                  <c:v>Demand Response</c:v>
                </c:pt>
              </c:strCache>
            </c:strRef>
          </c:tx>
          <c:spPr>
            <a:solidFill>
              <a:srgbClr val="997300"/>
            </a:solidFill>
            <a:ln>
              <a:noFill/>
            </a:ln>
            <a:effectLst/>
          </c:spPr>
          <c:invertIfNegative val="0"/>
          <c:val>
            <c:numRef>
              <c:f>'Monthly Charts'!$Q$98:$Q$121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1392.0006618266755</c:v>
                </c:pt>
                <c:pt idx="17">
                  <c:v>1319.8403175368774</c:v>
                </c:pt>
                <c:pt idx="18">
                  <c:v>1239.8278274465672</c:v>
                </c:pt>
                <c:pt idx="19">
                  <c:v>1177.6536663718309</c:v>
                </c:pt>
                <c:pt idx="20">
                  <c:v>1023.942240642835</c:v>
                </c:pt>
                <c:pt idx="21">
                  <c:v>287.3300000000001</c:v>
                </c:pt>
                <c:pt idx="22">
                  <c:v>0</c:v>
                </c:pt>
                <c:pt idx="23">
                  <c:v>0</c:v>
                </c:pt>
              </c:numCache>
            </c:numRef>
          </c:val>
          <c:extLst>
            <c:ext xmlns:c16="http://schemas.microsoft.com/office/drawing/2014/chart" uri="{C3380CC4-5D6E-409C-BE32-E72D297353CC}">
              <c16:uniqueId val="{00000009-8C80-4E5B-A776-17EA59C3F811}"/>
            </c:ext>
          </c:extLst>
        </c:ser>
        <c:dLbls>
          <c:showLegendKey val="0"/>
          <c:showVal val="0"/>
          <c:showCatName val="0"/>
          <c:showSerName val="0"/>
          <c:showPercent val="0"/>
          <c:showBubbleSize val="0"/>
        </c:dLbls>
        <c:gapWidth val="50"/>
        <c:overlap val="100"/>
        <c:axId val="1137465824"/>
        <c:axId val="1137469104"/>
      </c:barChart>
      <c:lineChart>
        <c:grouping val="standard"/>
        <c:varyColors val="0"/>
        <c:ser>
          <c:idx val="0"/>
          <c:order val="0"/>
          <c:tx>
            <c:strRef>
              <c:f>'Monthly Charts'!$D$1</c:f>
              <c:strCache>
                <c:ptCount val="1"/>
                <c:pt idx="0">
                  <c:v>2024 IEPR Forecast</c:v>
                </c:pt>
              </c:strCache>
            </c:strRef>
          </c:tx>
          <c:spPr>
            <a:ln w="15875" cap="rnd">
              <a:solidFill>
                <a:schemeClr val="tx1"/>
              </a:solidFill>
              <a:round/>
            </a:ln>
            <a:effectLst/>
          </c:spPr>
          <c:marker>
            <c:symbol val="none"/>
          </c:marker>
          <c:val>
            <c:numRef>
              <c:f>'Monthly Charts'!$D$98:$D$121</c:f>
              <c:numCache>
                <c:formatCode>#,##0</c:formatCode>
                <c:ptCount val="24"/>
                <c:pt idx="0">
                  <c:v>31938</c:v>
                </c:pt>
                <c:pt idx="1">
                  <c:v>29021</c:v>
                </c:pt>
                <c:pt idx="2">
                  <c:v>27505</c:v>
                </c:pt>
                <c:pt idx="3">
                  <c:v>26546</c:v>
                </c:pt>
                <c:pt idx="4">
                  <c:v>26324</c:v>
                </c:pt>
                <c:pt idx="5">
                  <c:v>27208</c:v>
                </c:pt>
                <c:pt idx="6">
                  <c:v>28924</c:v>
                </c:pt>
                <c:pt idx="7">
                  <c:v>30129</c:v>
                </c:pt>
                <c:pt idx="8">
                  <c:v>30988</c:v>
                </c:pt>
                <c:pt idx="9">
                  <c:v>31966</c:v>
                </c:pt>
                <c:pt idx="10">
                  <c:v>32714</c:v>
                </c:pt>
                <c:pt idx="11">
                  <c:v>33941</c:v>
                </c:pt>
                <c:pt idx="12">
                  <c:v>35859</c:v>
                </c:pt>
                <c:pt idx="13">
                  <c:v>38498</c:v>
                </c:pt>
                <c:pt idx="14">
                  <c:v>41151</c:v>
                </c:pt>
                <c:pt idx="15">
                  <c:v>44374</c:v>
                </c:pt>
                <c:pt idx="16">
                  <c:v>45351</c:v>
                </c:pt>
                <c:pt idx="17">
                  <c:v>46094</c:v>
                </c:pt>
                <c:pt idx="18">
                  <c:v>45913</c:v>
                </c:pt>
                <c:pt idx="19">
                  <c:v>44356</c:v>
                </c:pt>
                <c:pt idx="20">
                  <c:v>42013</c:v>
                </c:pt>
                <c:pt idx="21">
                  <c:v>39765</c:v>
                </c:pt>
                <c:pt idx="22">
                  <c:v>36490</c:v>
                </c:pt>
                <c:pt idx="23">
                  <c:v>33712</c:v>
                </c:pt>
              </c:numCache>
            </c:numRef>
          </c:val>
          <c:smooth val="0"/>
          <c:extLst>
            <c:ext xmlns:c16="http://schemas.microsoft.com/office/drawing/2014/chart" uri="{C3380CC4-5D6E-409C-BE32-E72D297353CC}">
              <c16:uniqueId val="{0000000A-8C80-4E5B-A776-17EA59C3F811}"/>
            </c:ext>
          </c:extLst>
        </c:ser>
        <c:ser>
          <c:idx val="1"/>
          <c:order val="1"/>
          <c:tx>
            <c:strRef>
              <c:f>'Monthly Charts'!$E$1</c:f>
              <c:strCache>
                <c:ptCount val="1"/>
                <c:pt idx="0">
                  <c:v>Forecast + 16.7% PRM</c:v>
                </c:pt>
              </c:strCache>
            </c:strRef>
          </c:tx>
          <c:spPr>
            <a:ln w="15875" cap="rnd">
              <a:solidFill>
                <a:schemeClr val="tx1"/>
              </a:solidFill>
              <a:prstDash val="sysDash"/>
              <a:round/>
            </a:ln>
            <a:effectLst/>
          </c:spPr>
          <c:marker>
            <c:symbol val="none"/>
          </c:marker>
          <c:val>
            <c:numRef>
              <c:f>'Monthly Charts'!$E$98:$E$121</c:f>
              <c:numCache>
                <c:formatCode>#,##0</c:formatCode>
                <c:ptCount val="24"/>
                <c:pt idx="0">
                  <c:v>37271.646000000001</c:v>
                </c:pt>
                <c:pt idx="1">
                  <c:v>33867.506999999998</c:v>
                </c:pt>
                <c:pt idx="2">
                  <c:v>32098.335000000003</c:v>
                </c:pt>
                <c:pt idx="3">
                  <c:v>30979.182000000001</c:v>
                </c:pt>
                <c:pt idx="4">
                  <c:v>30720.108</c:v>
                </c:pt>
                <c:pt idx="5">
                  <c:v>31751.736000000001</c:v>
                </c:pt>
                <c:pt idx="6">
                  <c:v>33754.308000000005</c:v>
                </c:pt>
                <c:pt idx="7">
                  <c:v>35160.542999999998</c:v>
                </c:pt>
                <c:pt idx="8">
                  <c:v>36162.995999999999</c:v>
                </c:pt>
                <c:pt idx="9">
                  <c:v>37304.322</c:v>
                </c:pt>
                <c:pt idx="10">
                  <c:v>38177.238000000005</c:v>
                </c:pt>
                <c:pt idx="11">
                  <c:v>39609.147000000004</c:v>
                </c:pt>
                <c:pt idx="12">
                  <c:v>41847.453000000001</c:v>
                </c:pt>
                <c:pt idx="13">
                  <c:v>44927.166000000005</c:v>
                </c:pt>
                <c:pt idx="14">
                  <c:v>48023.217000000004</c:v>
                </c:pt>
                <c:pt idx="15">
                  <c:v>51784.457999999999</c:v>
                </c:pt>
                <c:pt idx="16">
                  <c:v>52924.616999999998</c:v>
                </c:pt>
                <c:pt idx="17">
                  <c:v>53791.698000000004</c:v>
                </c:pt>
                <c:pt idx="18">
                  <c:v>53580.471000000005</c:v>
                </c:pt>
                <c:pt idx="19">
                  <c:v>51763.452000000005</c:v>
                </c:pt>
                <c:pt idx="20">
                  <c:v>49029.171000000002</c:v>
                </c:pt>
                <c:pt idx="21">
                  <c:v>46405.755000000005</c:v>
                </c:pt>
                <c:pt idx="22">
                  <c:v>42583.83</c:v>
                </c:pt>
                <c:pt idx="23">
                  <c:v>39341.904000000002</c:v>
                </c:pt>
              </c:numCache>
            </c:numRef>
          </c:val>
          <c:smooth val="0"/>
          <c:extLst>
            <c:ext xmlns:c16="http://schemas.microsoft.com/office/drawing/2014/chart" uri="{C3380CC4-5D6E-409C-BE32-E72D297353CC}">
              <c16:uniqueId val="{0000000B-8C80-4E5B-A776-17EA59C3F811}"/>
            </c:ext>
          </c:extLst>
        </c:ser>
        <c:ser>
          <c:idx val="2"/>
          <c:order val="2"/>
          <c:tx>
            <c:strRef>
              <c:f>'Monthly Charts'!$F$1</c:f>
              <c:strCache>
                <c:ptCount val="1"/>
                <c:pt idx="0">
                  <c:v>Forecast + 22.67% PRM</c:v>
                </c:pt>
              </c:strCache>
            </c:strRef>
          </c:tx>
          <c:spPr>
            <a:ln w="15875" cap="rnd">
              <a:solidFill>
                <a:schemeClr val="tx1"/>
              </a:solidFill>
              <a:prstDash val="lgDash"/>
              <a:round/>
            </a:ln>
            <a:effectLst/>
          </c:spPr>
          <c:marker>
            <c:symbol val="circle"/>
            <c:size val="5"/>
            <c:spPr>
              <a:solidFill>
                <a:schemeClr val="tx1"/>
              </a:solidFill>
              <a:ln w="3175">
                <a:solidFill>
                  <a:schemeClr val="bg1">
                    <a:lumMod val="50000"/>
                  </a:schemeClr>
                </a:solidFill>
              </a:ln>
              <a:effectLst/>
            </c:spPr>
          </c:marker>
          <c:val>
            <c:numRef>
              <c:f>'Monthly Charts'!$F$98:$F$121</c:f>
              <c:numCache>
                <c:formatCode>#,##0</c:formatCode>
                <c:ptCount val="24"/>
                <c:pt idx="0">
                  <c:v>39178.344599999997</c:v>
                </c:pt>
                <c:pt idx="1">
                  <c:v>35600.060699999995</c:v>
                </c:pt>
                <c:pt idx="2">
                  <c:v>33740.383499999996</c:v>
                </c:pt>
                <c:pt idx="3">
                  <c:v>32563.978199999998</c:v>
                </c:pt>
                <c:pt idx="4">
                  <c:v>32291.650799999996</c:v>
                </c:pt>
                <c:pt idx="5">
                  <c:v>33376.053599999999</c:v>
                </c:pt>
                <c:pt idx="6">
                  <c:v>35481.070799999994</c:v>
                </c:pt>
                <c:pt idx="7">
                  <c:v>36959.244299999998</c:v>
                </c:pt>
                <c:pt idx="8">
                  <c:v>38012.979599999999</c:v>
                </c:pt>
                <c:pt idx="9">
                  <c:v>39212.692199999998</c:v>
                </c:pt>
                <c:pt idx="10">
                  <c:v>40130.263799999993</c:v>
                </c:pt>
                <c:pt idx="11">
                  <c:v>41635.424699999996</c:v>
                </c:pt>
                <c:pt idx="12">
                  <c:v>43988.235299999993</c:v>
                </c:pt>
                <c:pt idx="13">
                  <c:v>47225.496599999999</c:v>
                </c:pt>
                <c:pt idx="14">
                  <c:v>50479.931699999994</c:v>
                </c:pt>
                <c:pt idx="15">
                  <c:v>54433.585799999993</c:v>
                </c:pt>
                <c:pt idx="16">
                  <c:v>55632.071699999993</c:v>
                </c:pt>
                <c:pt idx="17">
                  <c:v>56543.509799999993</c:v>
                </c:pt>
                <c:pt idx="18">
                  <c:v>56321.477099999996</c:v>
                </c:pt>
                <c:pt idx="19">
                  <c:v>54411.505199999992</c:v>
                </c:pt>
                <c:pt idx="20">
                  <c:v>51537.347099999999</c:v>
                </c:pt>
                <c:pt idx="21">
                  <c:v>48779.725499999993</c:v>
                </c:pt>
                <c:pt idx="22">
                  <c:v>44762.282999999996</c:v>
                </c:pt>
                <c:pt idx="23">
                  <c:v>41354.510399999999</c:v>
                </c:pt>
              </c:numCache>
            </c:numRef>
          </c:val>
          <c:smooth val="0"/>
          <c:extLst>
            <c:ext xmlns:c16="http://schemas.microsoft.com/office/drawing/2014/chart" uri="{C3380CC4-5D6E-409C-BE32-E72D297353CC}">
              <c16:uniqueId val="{0000000C-8C80-4E5B-A776-17EA59C3F811}"/>
            </c:ext>
          </c:extLst>
        </c:ser>
        <c:dLbls>
          <c:showLegendKey val="0"/>
          <c:showVal val="0"/>
          <c:showCatName val="0"/>
          <c:showSerName val="0"/>
          <c:showPercent val="0"/>
          <c:showBubbleSize val="0"/>
        </c:dLbls>
        <c:marker val="1"/>
        <c:smooth val="0"/>
        <c:axId val="1137465824"/>
        <c:axId val="1137469104"/>
      </c:lineChart>
      <c:catAx>
        <c:axId val="11374658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Hour Ending PDT</a:t>
                </a:r>
              </a:p>
            </c:rich>
          </c:tx>
          <c:layout>
            <c:manualLayout>
              <c:xMode val="edge"/>
              <c:yMode val="edge"/>
              <c:x val="0.49629075308922438"/>
              <c:y val="0.7952633079639418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469104"/>
        <c:crosses val="autoZero"/>
        <c:auto val="1"/>
        <c:lblAlgn val="ctr"/>
        <c:lblOffset val="100"/>
        <c:noMultiLvlLbl val="0"/>
      </c:catAx>
      <c:valAx>
        <c:axId val="113746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Supply and Demand (MW)</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7465824"/>
        <c:crosses val="autoZero"/>
        <c:crossBetween val="between"/>
      </c:valAx>
      <c:spPr>
        <a:noFill/>
        <a:ln>
          <a:noFill/>
        </a:ln>
        <a:effectLst/>
      </c:spPr>
    </c:plotArea>
    <c:legend>
      <c:legendPos val="b"/>
      <c:layout>
        <c:manualLayout>
          <c:xMode val="edge"/>
          <c:yMode val="edge"/>
          <c:x val="3.9931754212218708E-2"/>
          <c:y val="0.85840165522485179"/>
          <c:w val="0.95470729639478735"/>
          <c:h val="0.130456283493811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[2025_All_RA_stack_PUBLIC.xlsx]Sheet3!PivotTable5</c:name>
    <c:fmtId val="1"/>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w="28575" cap="rnd">
            <a:solidFill>
              <a:schemeClr val="accent1"/>
            </a:solidFill>
            <a:round/>
          </a:ln>
          <a:effectLst/>
        </c:spPr>
        <c:marker>
          <c:symbol val="none"/>
        </c:marker>
      </c:pivotFmt>
      <c:pivotFmt>
        <c:idx val="18"/>
        <c:spPr>
          <a:solidFill>
            <a:schemeClr val="accent1"/>
          </a:solidFill>
          <a:ln w="28575" cap="rnd">
            <a:solidFill>
              <a:schemeClr val="accent1"/>
            </a:solidFill>
            <a:round/>
          </a:ln>
          <a:effectLst/>
        </c:spPr>
        <c:marker>
          <c:symbol val="none"/>
        </c:marker>
      </c:pivotFmt>
      <c:pivotFmt>
        <c:idx val="19"/>
        <c:spPr>
          <a:solidFill>
            <a:schemeClr val="accent1"/>
          </a:solidFill>
          <a:ln w="28575" cap="rnd">
            <a:solidFill>
              <a:schemeClr val="accent1"/>
            </a:solidFill>
            <a:round/>
          </a:ln>
          <a:effectLst/>
        </c:spPr>
        <c:marker>
          <c:symbol val="none"/>
        </c:marker>
      </c:pivotFmt>
      <c:pivotFmt>
        <c:idx val="20"/>
        <c:spPr>
          <a:solidFill>
            <a:schemeClr val="accent1"/>
          </a:solidFill>
          <a:ln w="28575" cap="rnd">
            <a:solidFill>
              <a:schemeClr val="accent1"/>
            </a:solidFill>
            <a:round/>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w="28575" cap="rnd">
            <a:solidFill>
              <a:schemeClr val="accent1"/>
            </a:solidFill>
            <a:round/>
          </a:ln>
          <a:effectLst/>
        </c:spPr>
        <c:marker>
          <c:symbol val="none"/>
        </c:marker>
      </c:pivotFmt>
      <c:pivotFmt>
        <c:idx val="31"/>
        <c:spPr>
          <a:solidFill>
            <a:schemeClr val="accent1"/>
          </a:solidFill>
          <a:ln w="28575" cap="rnd">
            <a:solidFill>
              <a:schemeClr val="accent1"/>
            </a:solidFill>
            <a:round/>
          </a:ln>
          <a:effectLst/>
        </c:spPr>
        <c:marker>
          <c:symbol val="none"/>
        </c:marker>
      </c:pivotFmt>
      <c:pivotFmt>
        <c:idx val="32"/>
        <c:spPr>
          <a:solidFill>
            <a:schemeClr val="accent1"/>
          </a:solidFill>
          <a:ln w="28575" cap="rnd">
            <a:solidFill>
              <a:schemeClr val="accent1"/>
            </a:solidFill>
            <a:round/>
          </a:ln>
          <a:effectLst/>
        </c:spPr>
        <c:marker>
          <c:symbol val="none"/>
        </c:marker>
      </c:pivotFmt>
      <c:pivotFmt>
        <c:idx val="33"/>
        <c:spPr>
          <a:solidFill>
            <a:schemeClr val="accent1"/>
          </a:solidFill>
          <a:ln w="28575" cap="rnd">
            <a:solidFill>
              <a:schemeClr val="accent1"/>
            </a:solidFill>
            <a:round/>
          </a:ln>
          <a:effectLst/>
        </c:spPr>
        <c:marker>
          <c:symbol val="none"/>
        </c:marker>
      </c:pivotFmt>
      <c:pivotFmt>
        <c:idx val="34"/>
        <c:spPr>
          <a:solidFill>
            <a:schemeClr val="accent1"/>
          </a:solidFill>
          <a:ln w="28575" cap="rnd">
            <a:solidFill>
              <a:schemeClr val="accent1"/>
            </a:solidFill>
            <a:round/>
          </a:ln>
          <a:effectLst/>
        </c:spPr>
        <c:marker>
          <c:symbol val="none"/>
        </c:marker>
      </c:pivotFmt>
      <c:pivotFmt>
        <c:idx val="35"/>
        <c:spPr>
          <a:solidFill>
            <a:schemeClr val="accent1"/>
          </a:solidFill>
          <a:ln w="28575" cap="rnd">
            <a:solidFill>
              <a:schemeClr val="accent1"/>
            </a:solidFill>
            <a:round/>
          </a:ln>
          <a:effectLst/>
        </c:spPr>
        <c:marker>
          <c:symbol val="none"/>
        </c:marker>
      </c:pivotFmt>
      <c:pivotFmt>
        <c:idx val="36"/>
        <c:spPr>
          <a:solidFill>
            <a:schemeClr val="accent1"/>
          </a:solidFill>
          <a:ln w="28575" cap="rnd">
            <a:solidFill>
              <a:schemeClr val="accent1"/>
            </a:solidFill>
            <a:round/>
          </a:ln>
          <a:effectLst/>
        </c:spPr>
        <c:marker>
          <c:symbol val="none"/>
        </c:marker>
      </c:pivotFmt>
      <c:pivotFmt>
        <c:idx val="37"/>
        <c:spPr>
          <a:solidFill>
            <a:schemeClr val="accent1"/>
          </a:solidFill>
          <a:ln w="28575" cap="rnd">
            <a:solidFill>
              <a:schemeClr val="accent1"/>
            </a:solidFill>
            <a:round/>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marker>
          <c:symbol val="none"/>
        </c:marker>
      </c:pivotFmt>
      <c:pivotFmt>
        <c:idx val="59"/>
        <c:marker>
          <c:symbol val="none"/>
        </c:marker>
      </c:pivotFmt>
      <c:pivotFmt>
        <c:idx val="60"/>
        <c:marker>
          <c:symbol val="none"/>
        </c:marker>
      </c:pivotFmt>
      <c:pivotFmt>
        <c:idx val="61"/>
        <c:marker>
          <c:symbol val="none"/>
        </c:marker>
      </c:pivotFmt>
      <c:pivotFmt>
        <c:idx val="62"/>
        <c:marker>
          <c:symbol val="none"/>
        </c:marker>
      </c:pivotFmt>
      <c:pivotFmt>
        <c:idx val="63"/>
        <c:marker>
          <c:symbol val="none"/>
        </c:marker>
      </c:pivotFmt>
      <c:pivotFmt>
        <c:idx val="64"/>
        <c:spPr>
          <a:solidFill>
            <a:schemeClr val="accent1"/>
          </a:solidFill>
          <a:ln w="28575" cap="rnd">
            <a:solidFill>
              <a:schemeClr val="accent1"/>
            </a:solidFill>
            <a:round/>
          </a:ln>
          <a:effectLst/>
        </c:spPr>
        <c:marker>
          <c:symbol val="none"/>
        </c:marker>
      </c:pivotFmt>
      <c:pivotFmt>
        <c:idx val="65"/>
        <c:spPr>
          <a:solidFill>
            <a:schemeClr val="accent1"/>
          </a:solidFill>
          <a:ln w="28575" cap="rnd">
            <a:solidFill>
              <a:schemeClr val="accent1"/>
            </a:solidFill>
            <a:round/>
          </a:ln>
          <a:effectLst/>
        </c:spPr>
        <c:marker>
          <c:symbol val="none"/>
        </c:marker>
      </c:pivotFmt>
      <c:pivotFmt>
        <c:idx val="66"/>
        <c:spPr>
          <a:solidFill>
            <a:schemeClr val="accent1"/>
          </a:solidFill>
          <a:ln w="28575" cap="rnd">
            <a:solidFill>
              <a:schemeClr val="accent1"/>
            </a:solidFill>
            <a:round/>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rgbClr val="E66D01"/>
          </a:solidFill>
          <a:ln>
            <a:noFill/>
          </a:ln>
          <a:effectLst/>
        </c:spPr>
        <c:marker>
          <c:symbol val="none"/>
        </c:marker>
      </c:pivotFmt>
      <c:pivotFmt>
        <c:idx val="88"/>
        <c:spPr>
          <a:solidFill>
            <a:srgbClr val="555555"/>
          </a:solidFill>
          <a:ln>
            <a:noFill/>
          </a:ln>
          <a:effectLst/>
        </c:spPr>
        <c:marker>
          <c:symbol val="none"/>
        </c:marker>
      </c:pivotFmt>
      <c:pivotFmt>
        <c:idx val="89"/>
        <c:spPr>
          <a:solidFill>
            <a:srgbClr val="35BDB2"/>
          </a:solidFill>
          <a:ln>
            <a:noFill/>
          </a:ln>
          <a:effectLst/>
        </c:spPr>
        <c:marker>
          <c:symbol val="none"/>
        </c:marker>
      </c:pivotFmt>
      <c:pivotFmt>
        <c:idx val="90"/>
        <c:spPr>
          <a:solidFill>
            <a:srgbClr val="969696"/>
          </a:solidFill>
          <a:ln>
            <a:noFill/>
          </a:ln>
          <a:effectLst/>
        </c:spPr>
        <c:marker>
          <c:symbol val="none"/>
        </c:marker>
      </c:pivotFmt>
      <c:pivotFmt>
        <c:idx val="91"/>
        <c:spPr>
          <a:solidFill>
            <a:srgbClr val="84BD00"/>
          </a:solidFill>
          <a:ln>
            <a:noFill/>
          </a:ln>
          <a:effectLst/>
        </c:spPr>
        <c:marker>
          <c:symbol val="none"/>
        </c:marker>
      </c:pivotFmt>
      <c:pivotFmt>
        <c:idx val="92"/>
        <c:spPr>
          <a:solidFill>
            <a:srgbClr val="FFA300"/>
          </a:solidFill>
          <a:ln>
            <a:noFill/>
          </a:ln>
          <a:effectLst/>
        </c:spPr>
        <c:marker>
          <c:symbol val="none"/>
        </c:marker>
      </c:pivotFmt>
      <c:pivotFmt>
        <c:idx val="93"/>
        <c:spPr>
          <a:solidFill>
            <a:srgbClr val="3B6E8F"/>
          </a:solidFill>
          <a:ln>
            <a:noFill/>
          </a:ln>
          <a:effectLst/>
        </c:spPr>
        <c:marker>
          <c:symbol val="none"/>
        </c:marker>
      </c:pivotFmt>
      <c:pivotFmt>
        <c:idx val="94"/>
        <c:spPr>
          <a:solidFill>
            <a:srgbClr val="B93F1E"/>
          </a:solidFill>
          <a:ln>
            <a:noFill/>
          </a:ln>
          <a:effectLst/>
        </c:spPr>
        <c:marker>
          <c:symbol val="none"/>
        </c:marker>
      </c:pivotFmt>
      <c:pivotFmt>
        <c:idx val="95"/>
        <c:spPr>
          <a:solidFill>
            <a:srgbClr val="E2AE69"/>
          </a:solidFill>
          <a:ln>
            <a:noFill/>
          </a:ln>
          <a:effectLst/>
        </c:spPr>
        <c:marker>
          <c:symbol val="none"/>
        </c:marker>
      </c:pivotFmt>
      <c:pivotFmt>
        <c:idx val="96"/>
        <c:spPr>
          <a:solidFill>
            <a:srgbClr val="997300"/>
          </a:solidFill>
          <a:ln>
            <a:noFill/>
          </a:ln>
          <a:effectLst/>
        </c:spPr>
        <c:marker>
          <c:symbol val="none"/>
        </c:marker>
      </c:pivotFmt>
      <c:pivotFmt>
        <c:idx val="97"/>
        <c:spPr>
          <a:ln w="15875" cap="rnd">
            <a:solidFill>
              <a:schemeClr val="tx1"/>
            </a:solidFill>
            <a:round/>
          </a:ln>
          <a:effectLst/>
        </c:spPr>
        <c:marker>
          <c:symbol val="none"/>
        </c:marker>
      </c:pivotFmt>
      <c:pivotFmt>
        <c:idx val="98"/>
        <c:spPr>
          <a:ln w="15875" cap="rnd">
            <a:solidFill>
              <a:schemeClr val="tx1"/>
            </a:solidFill>
            <a:prstDash val="sysDash"/>
            <a:round/>
          </a:ln>
          <a:effectLst/>
        </c:spPr>
        <c:marker>
          <c:symbol val="none"/>
        </c:marker>
      </c:pivotFmt>
      <c:pivotFmt>
        <c:idx val="99"/>
        <c:spPr>
          <a:ln w="15875" cap="rnd">
            <a:solidFill>
              <a:schemeClr val="tx1"/>
            </a:solidFill>
            <a:prstDash val="lgDash"/>
            <a:round/>
          </a:ln>
          <a:effectLst/>
        </c:spPr>
        <c:marker>
          <c:symbol val="circle"/>
          <c:size val="5"/>
          <c:spPr>
            <a:solidFill>
              <a:schemeClr val="tx1"/>
            </a:solidFill>
            <a:ln w="6350">
              <a:solidFill>
                <a:schemeClr val="accent3"/>
              </a:solidFill>
            </a:ln>
            <a:effectLst/>
          </c:spPr>
        </c:marker>
      </c:pivotFmt>
    </c:pivotFmts>
    <c:plotArea>
      <c:layout/>
      <c:barChart>
        <c:barDir val="col"/>
        <c:grouping val="stacked"/>
        <c:varyColors val="0"/>
        <c:ser>
          <c:idx val="3"/>
          <c:order val="3"/>
          <c:tx>
            <c:strRef>
              <c:f>Sheet3!$E$4</c:f>
              <c:strCache>
                <c:ptCount val="1"/>
                <c:pt idx="0">
                  <c:v> Natural Gas</c:v>
                </c:pt>
              </c:strCache>
            </c:strRef>
          </c:tx>
          <c:spPr>
            <a:solidFill>
              <a:srgbClr val="E66D01"/>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Sheet3!$E$5:$E$29</c:f>
              <c:numCache>
                <c:formatCode>General</c:formatCode>
                <c:ptCount val="24"/>
                <c:pt idx="0">
                  <c:v>26188</c:v>
                </c:pt>
                <c:pt idx="1">
                  <c:v>26188</c:v>
                </c:pt>
                <c:pt idx="2">
                  <c:v>26188</c:v>
                </c:pt>
                <c:pt idx="3">
                  <c:v>26188</c:v>
                </c:pt>
                <c:pt idx="4">
                  <c:v>26188</c:v>
                </c:pt>
                <c:pt idx="5">
                  <c:v>26188</c:v>
                </c:pt>
                <c:pt idx="6">
                  <c:v>26188</c:v>
                </c:pt>
                <c:pt idx="7">
                  <c:v>26188</c:v>
                </c:pt>
                <c:pt idx="8">
                  <c:v>26188</c:v>
                </c:pt>
                <c:pt idx="9">
                  <c:v>26188</c:v>
                </c:pt>
                <c:pt idx="10">
                  <c:v>26188</c:v>
                </c:pt>
                <c:pt idx="11">
                  <c:v>26188</c:v>
                </c:pt>
                <c:pt idx="12">
                  <c:v>26188</c:v>
                </c:pt>
                <c:pt idx="13">
                  <c:v>26188</c:v>
                </c:pt>
                <c:pt idx="14">
                  <c:v>26188</c:v>
                </c:pt>
                <c:pt idx="15">
                  <c:v>26188</c:v>
                </c:pt>
                <c:pt idx="16">
                  <c:v>26188</c:v>
                </c:pt>
                <c:pt idx="17">
                  <c:v>26188</c:v>
                </c:pt>
                <c:pt idx="18">
                  <c:v>26188</c:v>
                </c:pt>
                <c:pt idx="19">
                  <c:v>26188</c:v>
                </c:pt>
                <c:pt idx="20">
                  <c:v>26188</c:v>
                </c:pt>
                <c:pt idx="21">
                  <c:v>26188</c:v>
                </c:pt>
                <c:pt idx="22">
                  <c:v>26188</c:v>
                </c:pt>
                <c:pt idx="23">
                  <c:v>26188</c:v>
                </c:pt>
              </c:numCache>
            </c:numRef>
          </c:val>
          <c:extLst>
            <c:ext xmlns:c16="http://schemas.microsoft.com/office/drawing/2014/chart" uri="{C3380CC4-5D6E-409C-BE32-E72D297353CC}">
              <c16:uniqueId val="{00000000-6FC8-4BED-B22E-72D6E35C0ED2}"/>
            </c:ext>
          </c:extLst>
        </c:ser>
        <c:ser>
          <c:idx val="4"/>
          <c:order val="4"/>
          <c:tx>
            <c:strRef>
              <c:f>Sheet3!$F$4</c:f>
              <c:strCache>
                <c:ptCount val="1"/>
                <c:pt idx="0">
                  <c:v> Nuclear</c:v>
                </c:pt>
              </c:strCache>
            </c:strRef>
          </c:tx>
          <c:spPr>
            <a:solidFill>
              <a:srgbClr val="555555"/>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Sheet3!$F$5:$F$29</c:f>
              <c:numCache>
                <c:formatCode>General</c:formatCode>
                <c:ptCount val="24"/>
                <c:pt idx="0">
                  <c:v>2280</c:v>
                </c:pt>
                <c:pt idx="1">
                  <c:v>2280</c:v>
                </c:pt>
                <c:pt idx="2">
                  <c:v>2280</c:v>
                </c:pt>
                <c:pt idx="3">
                  <c:v>2280</c:v>
                </c:pt>
                <c:pt idx="4">
                  <c:v>2280</c:v>
                </c:pt>
                <c:pt idx="5">
                  <c:v>2280</c:v>
                </c:pt>
                <c:pt idx="6">
                  <c:v>2280</c:v>
                </c:pt>
                <c:pt idx="7">
                  <c:v>2280</c:v>
                </c:pt>
                <c:pt idx="8">
                  <c:v>2280</c:v>
                </c:pt>
                <c:pt idx="9">
                  <c:v>2280</c:v>
                </c:pt>
                <c:pt idx="10">
                  <c:v>2280</c:v>
                </c:pt>
                <c:pt idx="11">
                  <c:v>2280</c:v>
                </c:pt>
                <c:pt idx="12">
                  <c:v>2280</c:v>
                </c:pt>
                <c:pt idx="13">
                  <c:v>2280</c:v>
                </c:pt>
                <c:pt idx="14">
                  <c:v>2280</c:v>
                </c:pt>
                <c:pt idx="15">
                  <c:v>2280</c:v>
                </c:pt>
                <c:pt idx="16">
                  <c:v>2280</c:v>
                </c:pt>
                <c:pt idx="17">
                  <c:v>2280</c:v>
                </c:pt>
                <c:pt idx="18">
                  <c:v>2280</c:v>
                </c:pt>
                <c:pt idx="19">
                  <c:v>2280</c:v>
                </c:pt>
                <c:pt idx="20">
                  <c:v>2280</c:v>
                </c:pt>
                <c:pt idx="21">
                  <c:v>2280</c:v>
                </c:pt>
                <c:pt idx="22">
                  <c:v>2280</c:v>
                </c:pt>
                <c:pt idx="23">
                  <c:v>2280</c:v>
                </c:pt>
              </c:numCache>
            </c:numRef>
          </c:val>
          <c:extLst>
            <c:ext xmlns:c16="http://schemas.microsoft.com/office/drawing/2014/chart" uri="{C3380CC4-5D6E-409C-BE32-E72D297353CC}">
              <c16:uniqueId val="{00000001-6FC8-4BED-B22E-72D6E35C0ED2}"/>
            </c:ext>
          </c:extLst>
        </c:ser>
        <c:ser>
          <c:idx val="5"/>
          <c:order val="5"/>
          <c:tx>
            <c:strRef>
              <c:f>Sheet3!$G$4</c:f>
              <c:strCache>
                <c:ptCount val="1"/>
                <c:pt idx="0">
                  <c:v> Hydro</c:v>
                </c:pt>
              </c:strCache>
            </c:strRef>
          </c:tx>
          <c:spPr>
            <a:solidFill>
              <a:srgbClr val="35BDB2"/>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Sheet3!$G$5:$G$29</c:f>
              <c:numCache>
                <c:formatCode>General</c:formatCode>
                <c:ptCount val="24"/>
                <c:pt idx="0">
                  <c:v>7014</c:v>
                </c:pt>
                <c:pt idx="1">
                  <c:v>7014</c:v>
                </c:pt>
                <c:pt idx="2">
                  <c:v>7014</c:v>
                </c:pt>
                <c:pt idx="3">
                  <c:v>7014</c:v>
                </c:pt>
                <c:pt idx="4">
                  <c:v>7014</c:v>
                </c:pt>
                <c:pt idx="5">
                  <c:v>7014</c:v>
                </c:pt>
                <c:pt idx="6">
                  <c:v>7014</c:v>
                </c:pt>
                <c:pt idx="7">
                  <c:v>7014</c:v>
                </c:pt>
                <c:pt idx="8">
                  <c:v>7014</c:v>
                </c:pt>
                <c:pt idx="9">
                  <c:v>7014</c:v>
                </c:pt>
                <c:pt idx="10">
                  <c:v>7014</c:v>
                </c:pt>
                <c:pt idx="11">
                  <c:v>7014</c:v>
                </c:pt>
                <c:pt idx="12">
                  <c:v>7014</c:v>
                </c:pt>
                <c:pt idx="13">
                  <c:v>7014</c:v>
                </c:pt>
                <c:pt idx="14">
                  <c:v>7014</c:v>
                </c:pt>
                <c:pt idx="15">
                  <c:v>7014</c:v>
                </c:pt>
                <c:pt idx="16">
                  <c:v>7014</c:v>
                </c:pt>
                <c:pt idx="17">
                  <c:v>7014</c:v>
                </c:pt>
                <c:pt idx="18">
                  <c:v>7014</c:v>
                </c:pt>
                <c:pt idx="19">
                  <c:v>7014</c:v>
                </c:pt>
                <c:pt idx="20">
                  <c:v>7014</c:v>
                </c:pt>
                <c:pt idx="21">
                  <c:v>7014</c:v>
                </c:pt>
                <c:pt idx="22">
                  <c:v>7014</c:v>
                </c:pt>
                <c:pt idx="23">
                  <c:v>7014</c:v>
                </c:pt>
              </c:numCache>
            </c:numRef>
          </c:val>
          <c:extLst>
            <c:ext xmlns:c16="http://schemas.microsoft.com/office/drawing/2014/chart" uri="{C3380CC4-5D6E-409C-BE32-E72D297353CC}">
              <c16:uniqueId val="{00000002-6FC8-4BED-B22E-72D6E35C0ED2}"/>
            </c:ext>
          </c:extLst>
        </c:ser>
        <c:ser>
          <c:idx val="6"/>
          <c:order val="6"/>
          <c:tx>
            <c:strRef>
              <c:f>Sheet3!$H$4</c:f>
              <c:strCache>
                <c:ptCount val="1"/>
                <c:pt idx="0">
                  <c:v> Other</c:v>
                </c:pt>
              </c:strCache>
            </c:strRef>
          </c:tx>
          <c:spPr>
            <a:solidFill>
              <a:srgbClr val="969696"/>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Sheet3!$H$5:$H$29</c:f>
              <c:numCache>
                <c:formatCode>General</c:formatCode>
                <c:ptCount val="24"/>
                <c:pt idx="0">
                  <c:v>1682</c:v>
                </c:pt>
                <c:pt idx="1">
                  <c:v>1682</c:v>
                </c:pt>
                <c:pt idx="2">
                  <c:v>1682</c:v>
                </c:pt>
                <c:pt idx="3">
                  <c:v>1682</c:v>
                </c:pt>
                <c:pt idx="4">
                  <c:v>1682</c:v>
                </c:pt>
                <c:pt idx="5">
                  <c:v>1682</c:v>
                </c:pt>
                <c:pt idx="6">
                  <c:v>1682</c:v>
                </c:pt>
                <c:pt idx="7">
                  <c:v>1682</c:v>
                </c:pt>
                <c:pt idx="8">
                  <c:v>1682</c:v>
                </c:pt>
                <c:pt idx="9">
                  <c:v>1682</c:v>
                </c:pt>
                <c:pt idx="10">
                  <c:v>1682</c:v>
                </c:pt>
                <c:pt idx="11">
                  <c:v>1682</c:v>
                </c:pt>
                <c:pt idx="12">
                  <c:v>1682</c:v>
                </c:pt>
                <c:pt idx="13">
                  <c:v>1682</c:v>
                </c:pt>
                <c:pt idx="14">
                  <c:v>1682</c:v>
                </c:pt>
                <c:pt idx="15">
                  <c:v>1682</c:v>
                </c:pt>
                <c:pt idx="16">
                  <c:v>1682</c:v>
                </c:pt>
                <c:pt idx="17">
                  <c:v>1682</c:v>
                </c:pt>
                <c:pt idx="18">
                  <c:v>1682</c:v>
                </c:pt>
                <c:pt idx="19">
                  <c:v>1682</c:v>
                </c:pt>
                <c:pt idx="20">
                  <c:v>1682</c:v>
                </c:pt>
                <c:pt idx="21">
                  <c:v>1682</c:v>
                </c:pt>
                <c:pt idx="22">
                  <c:v>1682</c:v>
                </c:pt>
                <c:pt idx="23">
                  <c:v>1682</c:v>
                </c:pt>
              </c:numCache>
            </c:numRef>
          </c:val>
          <c:extLst>
            <c:ext xmlns:c16="http://schemas.microsoft.com/office/drawing/2014/chart" uri="{C3380CC4-5D6E-409C-BE32-E72D297353CC}">
              <c16:uniqueId val="{00000003-6FC8-4BED-B22E-72D6E35C0ED2}"/>
            </c:ext>
          </c:extLst>
        </c:ser>
        <c:ser>
          <c:idx val="7"/>
          <c:order val="7"/>
          <c:tx>
            <c:strRef>
              <c:f>Sheet3!$I$4</c:f>
              <c:strCache>
                <c:ptCount val="1"/>
                <c:pt idx="0">
                  <c:v> Other Renewables</c:v>
                </c:pt>
              </c:strCache>
            </c:strRef>
          </c:tx>
          <c:spPr>
            <a:solidFill>
              <a:srgbClr val="84BD00"/>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Sheet3!$I$5:$I$29</c:f>
              <c:numCache>
                <c:formatCode>General</c:formatCode>
                <c:ptCount val="24"/>
                <c:pt idx="0">
                  <c:v>1755.6328605599999</c:v>
                </c:pt>
                <c:pt idx="1">
                  <c:v>1755.6328605599999</c:v>
                </c:pt>
                <c:pt idx="2">
                  <c:v>1755.6328605599999</c:v>
                </c:pt>
                <c:pt idx="3">
                  <c:v>1755.6328605599999</c:v>
                </c:pt>
                <c:pt idx="4">
                  <c:v>1755.6328605599999</c:v>
                </c:pt>
                <c:pt idx="5">
                  <c:v>1755.6328605599999</c:v>
                </c:pt>
                <c:pt idx="6">
                  <c:v>1755.6328605599999</c:v>
                </c:pt>
                <c:pt idx="7">
                  <c:v>1755.6328605599999</c:v>
                </c:pt>
                <c:pt idx="8">
                  <c:v>1755.6328605599999</c:v>
                </c:pt>
                <c:pt idx="9">
                  <c:v>1755.6328605599999</c:v>
                </c:pt>
                <c:pt idx="10">
                  <c:v>1755.6328605599999</c:v>
                </c:pt>
                <c:pt idx="11">
                  <c:v>1755.6328605599999</c:v>
                </c:pt>
                <c:pt idx="12">
                  <c:v>1755.6328605599999</c:v>
                </c:pt>
                <c:pt idx="13">
                  <c:v>1755.6328605599999</c:v>
                </c:pt>
                <c:pt idx="14">
                  <c:v>1755.6328605599999</c:v>
                </c:pt>
                <c:pt idx="15">
                  <c:v>1755.6328605599999</c:v>
                </c:pt>
                <c:pt idx="16">
                  <c:v>1755.6328605599999</c:v>
                </c:pt>
                <c:pt idx="17">
                  <c:v>1755.6328605599999</c:v>
                </c:pt>
                <c:pt idx="18">
                  <c:v>1755.6328605599999</c:v>
                </c:pt>
                <c:pt idx="19">
                  <c:v>1755.6328605599999</c:v>
                </c:pt>
                <c:pt idx="20">
                  <c:v>1755.6328605599999</c:v>
                </c:pt>
                <c:pt idx="21">
                  <c:v>1755.6328605599999</c:v>
                </c:pt>
                <c:pt idx="22">
                  <c:v>1755.6328605599999</c:v>
                </c:pt>
                <c:pt idx="23">
                  <c:v>1755.6328605599999</c:v>
                </c:pt>
              </c:numCache>
            </c:numRef>
          </c:val>
          <c:extLst>
            <c:ext xmlns:c16="http://schemas.microsoft.com/office/drawing/2014/chart" uri="{C3380CC4-5D6E-409C-BE32-E72D297353CC}">
              <c16:uniqueId val="{00000004-6FC8-4BED-B22E-72D6E35C0ED2}"/>
            </c:ext>
          </c:extLst>
        </c:ser>
        <c:ser>
          <c:idx val="8"/>
          <c:order val="8"/>
          <c:tx>
            <c:strRef>
              <c:f>Sheet3!$J$4</c:f>
              <c:strCache>
                <c:ptCount val="1"/>
                <c:pt idx="0">
                  <c:v> Solar</c:v>
                </c:pt>
              </c:strCache>
            </c:strRef>
          </c:tx>
          <c:spPr>
            <a:solidFill>
              <a:srgbClr val="FFA300"/>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Sheet3!$J$5:$J$29</c:f>
              <c:numCache>
                <c:formatCode>General</c:formatCode>
                <c:ptCount val="24"/>
                <c:pt idx="0">
                  <c:v>0</c:v>
                </c:pt>
                <c:pt idx="1">
                  <c:v>0</c:v>
                </c:pt>
                <c:pt idx="2">
                  <c:v>0</c:v>
                </c:pt>
                <c:pt idx="3">
                  <c:v>0</c:v>
                </c:pt>
                <c:pt idx="4">
                  <c:v>0</c:v>
                </c:pt>
                <c:pt idx="5">
                  <c:v>0</c:v>
                </c:pt>
                <c:pt idx="6">
                  <c:v>155.30867999999899</c:v>
                </c:pt>
                <c:pt idx="7">
                  <c:v>3417.6369599999998</c:v>
                </c:pt>
                <c:pt idx="8">
                  <c:v>8622.7873199999995</c:v>
                </c:pt>
                <c:pt idx="9">
                  <c:v>11304.556559999901</c:v>
                </c:pt>
                <c:pt idx="10">
                  <c:v>12390.194519999999</c:v>
                </c:pt>
                <c:pt idx="11">
                  <c:v>12923.98668</c:v>
                </c:pt>
                <c:pt idx="12">
                  <c:v>13035.844800000001</c:v>
                </c:pt>
                <c:pt idx="13">
                  <c:v>12592.867169880001</c:v>
                </c:pt>
                <c:pt idx="14">
                  <c:v>12166.76592</c:v>
                </c:pt>
                <c:pt idx="15">
                  <c:v>11529.86231556</c:v>
                </c:pt>
                <c:pt idx="16">
                  <c:v>8779.1616385199995</c:v>
                </c:pt>
                <c:pt idx="17">
                  <c:v>5405.9230799999996</c:v>
                </c:pt>
                <c:pt idx="18">
                  <c:v>1148.5295999999901</c:v>
                </c:pt>
                <c:pt idx="19">
                  <c:v>0</c:v>
                </c:pt>
                <c:pt idx="20">
                  <c:v>0</c:v>
                </c:pt>
                <c:pt idx="21">
                  <c:v>0</c:v>
                </c:pt>
                <c:pt idx="22">
                  <c:v>0</c:v>
                </c:pt>
                <c:pt idx="23">
                  <c:v>0</c:v>
                </c:pt>
              </c:numCache>
            </c:numRef>
          </c:val>
          <c:extLst>
            <c:ext xmlns:c16="http://schemas.microsoft.com/office/drawing/2014/chart" uri="{C3380CC4-5D6E-409C-BE32-E72D297353CC}">
              <c16:uniqueId val="{00000005-6FC8-4BED-B22E-72D6E35C0ED2}"/>
            </c:ext>
          </c:extLst>
        </c:ser>
        <c:ser>
          <c:idx val="9"/>
          <c:order val="9"/>
          <c:tx>
            <c:strRef>
              <c:f>Sheet3!$K$4</c:f>
              <c:strCache>
                <c:ptCount val="1"/>
                <c:pt idx="0">
                  <c:v> Wind</c:v>
                </c:pt>
              </c:strCache>
            </c:strRef>
          </c:tx>
          <c:spPr>
            <a:solidFill>
              <a:srgbClr val="3B6E8F"/>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Sheet3!$K$5:$K$29</c:f>
              <c:numCache>
                <c:formatCode>General</c:formatCode>
                <c:ptCount val="24"/>
                <c:pt idx="0">
                  <c:v>742.44579999999996</c:v>
                </c:pt>
                <c:pt idx="1">
                  <c:v>725.11469599999998</c:v>
                </c:pt>
                <c:pt idx="2">
                  <c:v>719.58187999999996</c:v>
                </c:pt>
                <c:pt idx="3">
                  <c:v>591.85972800000002</c:v>
                </c:pt>
                <c:pt idx="4">
                  <c:v>356.992952</c:v>
                </c:pt>
                <c:pt idx="5">
                  <c:v>328.293048</c:v>
                </c:pt>
                <c:pt idx="6">
                  <c:v>330.95839999999998</c:v>
                </c:pt>
                <c:pt idx="7">
                  <c:v>323.61456573999999</c:v>
                </c:pt>
                <c:pt idx="8">
                  <c:v>277.992423999999</c:v>
                </c:pt>
                <c:pt idx="9">
                  <c:v>205.76264800000001</c:v>
                </c:pt>
                <c:pt idx="10">
                  <c:v>221.59054399999999</c:v>
                </c:pt>
                <c:pt idx="11">
                  <c:v>199.86350399999901</c:v>
                </c:pt>
                <c:pt idx="12">
                  <c:v>216.38615999999999</c:v>
                </c:pt>
                <c:pt idx="13">
                  <c:v>311.64407199999999</c:v>
                </c:pt>
                <c:pt idx="14">
                  <c:v>316.55848212400002</c:v>
                </c:pt>
                <c:pt idx="15">
                  <c:v>324.31396799999999</c:v>
                </c:pt>
                <c:pt idx="16">
                  <c:v>396.192144912</c:v>
                </c:pt>
                <c:pt idx="17">
                  <c:v>535.62206400000002</c:v>
                </c:pt>
                <c:pt idx="18">
                  <c:v>785.47039199999995</c:v>
                </c:pt>
                <c:pt idx="19">
                  <c:v>905.12069599999995</c:v>
                </c:pt>
                <c:pt idx="20">
                  <c:v>1081.6276319999999</c:v>
                </c:pt>
                <c:pt idx="21">
                  <c:v>1164.0640639999999</c:v>
                </c:pt>
                <c:pt idx="22">
                  <c:v>1096.58392</c:v>
                </c:pt>
                <c:pt idx="23">
                  <c:v>1058.7258159999999</c:v>
                </c:pt>
              </c:numCache>
            </c:numRef>
          </c:val>
          <c:extLst>
            <c:ext xmlns:c16="http://schemas.microsoft.com/office/drawing/2014/chart" uri="{C3380CC4-5D6E-409C-BE32-E72D297353CC}">
              <c16:uniqueId val="{00000006-6FC8-4BED-B22E-72D6E35C0ED2}"/>
            </c:ext>
          </c:extLst>
        </c:ser>
        <c:ser>
          <c:idx val="10"/>
          <c:order val="10"/>
          <c:tx>
            <c:strRef>
              <c:f>Sheet3!$L$4</c:f>
              <c:strCache>
                <c:ptCount val="1"/>
                <c:pt idx="0">
                  <c:v> Imports</c:v>
                </c:pt>
              </c:strCache>
            </c:strRef>
          </c:tx>
          <c:spPr>
            <a:solidFill>
              <a:srgbClr val="B93F1E"/>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Sheet3!$L$5:$L$29</c:f>
              <c:numCache>
                <c:formatCode>General</c:formatCode>
                <c:ptCount val="24"/>
                <c:pt idx="0">
                  <c:v>11665</c:v>
                </c:pt>
                <c:pt idx="1">
                  <c:v>11665</c:v>
                </c:pt>
                <c:pt idx="2">
                  <c:v>11665</c:v>
                </c:pt>
                <c:pt idx="3">
                  <c:v>11665</c:v>
                </c:pt>
                <c:pt idx="4">
                  <c:v>11665</c:v>
                </c:pt>
                <c:pt idx="5">
                  <c:v>11665</c:v>
                </c:pt>
                <c:pt idx="6">
                  <c:v>11665</c:v>
                </c:pt>
                <c:pt idx="7">
                  <c:v>11665</c:v>
                </c:pt>
                <c:pt idx="8">
                  <c:v>11665</c:v>
                </c:pt>
                <c:pt idx="9">
                  <c:v>11665</c:v>
                </c:pt>
                <c:pt idx="10">
                  <c:v>11665</c:v>
                </c:pt>
                <c:pt idx="11">
                  <c:v>11665</c:v>
                </c:pt>
                <c:pt idx="12">
                  <c:v>11665</c:v>
                </c:pt>
                <c:pt idx="13">
                  <c:v>11665</c:v>
                </c:pt>
                <c:pt idx="14">
                  <c:v>11665</c:v>
                </c:pt>
                <c:pt idx="15">
                  <c:v>11665</c:v>
                </c:pt>
                <c:pt idx="16">
                  <c:v>5500</c:v>
                </c:pt>
                <c:pt idx="17">
                  <c:v>5500</c:v>
                </c:pt>
                <c:pt idx="18">
                  <c:v>5500</c:v>
                </c:pt>
                <c:pt idx="19">
                  <c:v>5500</c:v>
                </c:pt>
                <c:pt idx="20">
                  <c:v>5500</c:v>
                </c:pt>
                <c:pt idx="21">
                  <c:v>5500</c:v>
                </c:pt>
                <c:pt idx="22">
                  <c:v>5500</c:v>
                </c:pt>
                <c:pt idx="23">
                  <c:v>11665</c:v>
                </c:pt>
              </c:numCache>
            </c:numRef>
          </c:val>
          <c:extLst>
            <c:ext xmlns:c16="http://schemas.microsoft.com/office/drawing/2014/chart" uri="{C3380CC4-5D6E-409C-BE32-E72D297353CC}">
              <c16:uniqueId val="{00000007-6FC8-4BED-B22E-72D6E35C0ED2}"/>
            </c:ext>
          </c:extLst>
        </c:ser>
        <c:ser>
          <c:idx val="11"/>
          <c:order val="11"/>
          <c:tx>
            <c:strRef>
              <c:f>Sheet3!$M$4</c:f>
              <c:strCache>
                <c:ptCount val="1"/>
                <c:pt idx="0">
                  <c:v> Battery Storage</c:v>
                </c:pt>
              </c:strCache>
            </c:strRef>
          </c:tx>
          <c:spPr>
            <a:solidFill>
              <a:srgbClr val="E2AE69"/>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Sheet3!$M$5:$M$29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2264.0126892210001</c:v>
                </c:pt>
                <c:pt idx="17">
                  <c:v>6312.9816830700001</c:v>
                </c:pt>
                <c:pt idx="18">
                  <c:v>10219.539318236901</c:v>
                </c:pt>
                <c:pt idx="19">
                  <c:v>9740.8012602420004</c:v>
                </c:pt>
                <c:pt idx="20">
                  <c:v>7382.450551635</c:v>
                </c:pt>
                <c:pt idx="21">
                  <c:v>5789.9630394989999</c:v>
                </c:pt>
                <c:pt idx="22">
                  <c:v>2869.8916248</c:v>
                </c:pt>
                <c:pt idx="23">
                  <c:v>0</c:v>
                </c:pt>
              </c:numCache>
            </c:numRef>
          </c:val>
          <c:extLst>
            <c:ext xmlns:c16="http://schemas.microsoft.com/office/drawing/2014/chart" uri="{C3380CC4-5D6E-409C-BE32-E72D297353CC}">
              <c16:uniqueId val="{00000008-6FC8-4BED-B22E-72D6E35C0ED2}"/>
            </c:ext>
          </c:extLst>
        </c:ser>
        <c:ser>
          <c:idx val="12"/>
          <c:order val="12"/>
          <c:tx>
            <c:strRef>
              <c:f>Sheet3!$N$4</c:f>
              <c:strCache>
                <c:ptCount val="1"/>
                <c:pt idx="0">
                  <c:v> Demand Response</c:v>
                </c:pt>
              </c:strCache>
            </c:strRef>
          </c:tx>
          <c:spPr>
            <a:solidFill>
              <a:srgbClr val="997300"/>
            </a:solidFill>
            <a:ln>
              <a:noFill/>
            </a:ln>
            <a:effectLst/>
          </c:spPr>
          <c:invertIfNegative val="0"/>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Sheet3!$N$5:$N$29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1392.0006618266755</c:v>
                </c:pt>
                <c:pt idx="17">
                  <c:v>1319.8403175368774</c:v>
                </c:pt>
                <c:pt idx="18">
                  <c:v>1239.8278274465672</c:v>
                </c:pt>
                <c:pt idx="19">
                  <c:v>1177.6536663718309</c:v>
                </c:pt>
                <c:pt idx="20">
                  <c:v>1023.942240642835</c:v>
                </c:pt>
                <c:pt idx="21">
                  <c:v>287.3300000000001</c:v>
                </c:pt>
                <c:pt idx="22">
                  <c:v>0</c:v>
                </c:pt>
                <c:pt idx="23">
                  <c:v>0</c:v>
                </c:pt>
              </c:numCache>
            </c:numRef>
          </c:val>
          <c:extLst>
            <c:ext xmlns:c16="http://schemas.microsoft.com/office/drawing/2014/chart" uri="{C3380CC4-5D6E-409C-BE32-E72D297353CC}">
              <c16:uniqueId val="{00000009-6FC8-4BED-B22E-72D6E35C0ED2}"/>
            </c:ext>
          </c:extLst>
        </c:ser>
        <c:dLbls>
          <c:showLegendKey val="0"/>
          <c:showVal val="0"/>
          <c:showCatName val="0"/>
          <c:showSerName val="0"/>
          <c:showPercent val="0"/>
          <c:showBubbleSize val="0"/>
        </c:dLbls>
        <c:gapWidth val="50"/>
        <c:overlap val="100"/>
        <c:axId val="1435990728"/>
        <c:axId val="1436024512"/>
      </c:barChart>
      <c:lineChart>
        <c:grouping val="standard"/>
        <c:varyColors val="0"/>
        <c:ser>
          <c:idx val="0"/>
          <c:order val="0"/>
          <c:tx>
            <c:strRef>
              <c:f>Sheet3!$B$4</c:f>
              <c:strCache>
                <c:ptCount val="1"/>
                <c:pt idx="0">
                  <c:v> 2024 IEPR Forecast</c:v>
                </c:pt>
              </c:strCache>
            </c:strRef>
          </c:tx>
          <c:spPr>
            <a:ln w="15875" cap="rnd">
              <a:solidFill>
                <a:schemeClr val="tx1"/>
              </a:solidFill>
              <a:round/>
            </a:ln>
            <a:effectLst/>
          </c:spPr>
          <c:marker>
            <c:symbol val="none"/>
          </c:marker>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Sheet3!$B$5:$B$29</c:f>
              <c:numCache>
                <c:formatCode>General</c:formatCode>
                <c:ptCount val="24"/>
                <c:pt idx="0">
                  <c:v>31938</c:v>
                </c:pt>
                <c:pt idx="1">
                  <c:v>29021</c:v>
                </c:pt>
                <c:pt idx="2">
                  <c:v>27505</c:v>
                </c:pt>
                <c:pt idx="3">
                  <c:v>26546</c:v>
                </c:pt>
                <c:pt idx="4">
                  <c:v>26324</c:v>
                </c:pt>
                <c:pt idx="5">
                  <c:v>27208</c:v>
                </c:pt>
                <c:pt idx="6">
                  <c:v>28924</c:v>
                </c:pt>
                <c:pt idx="7">
                  <c:v>36461.823000000004</c:v>
                </c:pt>
                <c:pt idx="8">
                  <c:v>37320.823000000004</c:v>
                </c:pt>
                <c:pt idx="9">
                  <c:v>38298.823000000004</c:v>
                </c:pt>
                <c:pt idx="10">
                  <c:v>39046.823000000004</c:v>
                </c:pt>
                <c:pt idx="11">
                  <c:v>40273.823000000004</c:v>
                </c:pt>
                <c:pt idx="12">
                  <c:v>42191.823000000004</c:v>
                </c:pt>
                <c:pt idx="13">
                  <c:v>44830.823000000004</c:v>
                </c:pt>
                <c:pt idx="14">
                  <c:v>47483.823000000004</c:v>
                </c:pt>
                <c:pt idx="15">
                  <c:v>44374</c:v>
                </c:pt>
                <c:pt idx="16">
                  <c:v>45351</c:v>
                </c:pt>
                <c:pt idx="17">
                  <c:v>46094</c:v>
                </c:pt>
                <c:pt idx="18">
                  <c:v>45913</c:v>
                </c:pt>
                <c:pt idx="19">
                  <c:v>44356</c:v>
                </c:pt>
                <c:pt idx="20">
                  <c:v>42013</c:v>
                </c:pt>
                <c:pt idx="21">
                  <c:v>39765</c:v>
                </c:pt>
                <c:pt idx="22">
                  <c:v>36490</c:v>
                </c:pt>
                <c:pt idx="23">
                  <c:v>33712</c:v>
                </c:pt>
              </c:numCache>
            </c:numRef>
          </c:val>
          <c:smooth val="0"/>
          <c:extLst>
            <c:ext xmlns:c16="http://schemas.microsoft.com/office/drawing/2014/chart" uri="{C3380CC4-5D6E-409C-BE32-E72D297353CC}">
              <c16:uniqueId val="{0000000A-6FC8-4BED-B22E-72D6E35C0ED2}"/>
            </c:ext>
          </c:extLst>
        </c:ser>
        <c:ser>
          <c:idx val="1"/>
          <c:order val="1"/>
          <c:tx>
            <c:strRef>
              <c:f>Sheet3!$C$4</c:f>
              <c:strCache>
                <c:ptCount val="1"/>
                <c:pt idx="0">
                  <c:v> Forecast + 16.7% PRM</c:v>
                </c:pt>
              </c:strCache>
            </c:strRef>
          </c:tx>
          <c:spPr>
            <a:ln w="15875" cap="rnd">
              <a:solidFill>
                <a:schemeClr val="tx1"/>
              </a:solidFill>
              <a:prstDash val="sysDash"/>
              <a:round/>
            </a:ln>
            <a:effectLst/>
          </c:spPr>
          <c:marker>
            <c:symbol val="none"/>
          </c:marker>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Sheet3!$C$5:$C$29</c:f>
              <c:numCache>
                <c:formatCode>General</c:formatCode>
                <c:ptCount val="24"/>
                <c:pt idx="0">
                  <c:v>37271.646000000001</c:v>
                </c:pt>
                <c:pt idx="1">
                  <c:v>33867.506999999998</c:v>
                </c:pt>
                <c:pt idx="2">
                  <c:v>32098.335000000003</c:v>
                </c:pt>
                <c:pt idx="3">
                  <c:v>30979.182000000001</c:v>
                </c:pt>
                <c:pt idx="4">
                  <c:v>30720.108</c:v>
                </c:pt>
                <c:pt idx="5">
                  <c:v>31751.736000000001</c:v>
                </c:pt>
                <c:pt idx="6">
                  <c:v>33754.308000000005</c:v>
                </c:pt>
                <c:pt idx="7">
                  <c:v>41493.365999999995</c:v>
                </c:pt>
                <c:pt idx="8">
                  <c:v>42495.819000000003</c:v>
                </c:pt>
                <c:pt idx="9">
                  <c:v>43637.145000000004</c:v>
                </c:pt>
                <c:pt idx="10">
                  <c:v>44510.061000000002</c:v>
                </c:pt>
                <c:pt idx="11">
                  <c:v>45941.97</c:v>
                </c:pt>
                <c:pt idx="12">
                  <c:v>48180.275999999998</c:v>
                </c:pt>
                <c:pt idx="13">
                  <c:v>51259.989000000001</c:v>
                </c:pt>
                <c:pt idx="14">
                  <c:v>54356.040000000008</c:v>
                </c:pt>
                <c:pt idx="15">
                  <c:v>51784.457999999999</c:v>
                </c:pt>
                <c:pt idx="16">
                  <c:v>52924.616999999998</c:v>
                </c:pt>
                <c:pt idx="17">
                  <c:v>53791.698000000004</c:v>
                </c:pt>
                <c:pt idx="18">
                  <c:v>53580.471000000005</c:v>
                </c:pt>
                <c:pt idx="19">
                  <c:v>51763.452000000005</c:v>
                </c:pt>
                <c:pt idx="20">
                  <c:v>49029.171000000002</c:v>
                </c:pt>
                <c:pt idx="21">
                  <c:v>46405.755000000005</c:v>
                </c:pt>
                <c:pt idx="22">
                  <c:v>42583.83</c:v>
                </c:pt>
                <c:pt idx="23">
                  <c:v>39341.904000000002</c:v>
                </c:pt>
              </c:numCache>
            </c:numRef>
          </c:val>
          <c:smooth val="0"/>
          <c:extLst>
            <c:ext xmlns:c16="http://schemas.microsoft.com/office/drawing/2014/chart" uri="{C3380CC4-5D6E-409C-BE32-E72D297353CC}">
              <c16:uniqueId val="{0000000B-6FC8-4BED-B22E-72D6E35C0ED2}"/>
            </c:ext>
          </c:extLst>
        </c:ser>
        <c:ser>
          <c:idx val="2"/>
          <c:order val="2"/>
          <c:tx>
            <c:strRef>
              <c:f>Sheet3!$D$4</c:f>
              <c:strCache>
                <c:ptCount val="1"/>
                <c:pt idx="0">
                  <c:v> Forecast + 22.67% PRM</c:v>
                </c:pt>
              </c:strCache>
            </c:strRef>
          </c:tx>
          <c:spPr>
            <a:ln w="15875" cap="rnd">
              <a:solidFill>
                <a:schemeClr val="tx1"/>
              </a:solidFill>
              <a:prstDash val="lgDash"/>
              <a:round/>
            </a:ln>
            <a:effectLst/>
          </c:spPr>
          <c:marker>
            <c:symbol val="circle"/>
            <c:size val="5"/>
            <c:spPr>
              <a:solidFill>
                <a:schemeClr val="tx1"/>
              </a:solidFill>
              <a:ln w="6350">
                <a:solidFill>
                  <a:schemeClr val="accent3"/>
                </a:solidFill>
              </a:ln>
              <a:effectLst/>
            </c:spPr>
          </c:marker>
          <c:cat>
            <c:strRef>
              <c:f>Sheet3!$A$5:$A$29</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cat>
          <c:val>
            <c:numRef>
              <c:f>Sheet3!$D$5:$D$29</c:f>
              <c:numCache>
                <c:formatCode>General</c:formatCode>
                <c:ptCount val="24"/>
                <c:pt idx="0">
                  <c:v>39178.344599999997</c:v>
                </c:pt>
                <c:pt idx="1">
                  <c:v>35600.060699999995</c:v>
                </c:pt>
                <c:pt idx="2">
                  <c:v>33740.383499999996</c:v>
                </c:pt>
                <c:pt idx="3">
                  <c:v>32563.978199999998</c:v>
                </c:pt>
                <c:pt idx="4">
                  <c:v>32291.650799999996</c:v>
                </c:pt>
                <c:pt idx="5">
                  <c:v>33376.053599999999</c:v>
                </c:pt>
                <c:pt idx="6">
                  <c:v>35481.070799999994</c:v>
                </c:pt>
                <c:pt idx="7">
                  <c:v>43292.067299999995</c:v>
                </c:pt>
                <c:pt idx="8">
                  <c:v>44345.802599999995</c:v>
                </c:pt>
                <c:pt idx="9">
                  <c:v>45545.515199999994</c:v>
                </c:pt>
                <c:pt idx="10">
                  <c:v>46463.08679999999</c:v>
                </c:pt>
                <c:pt idx="11">
                  <c:v>47968.247699999993</c:v>
                </c:pt>
                <c:pt idx="12">
                  <c:v>50321.05829999999</c:v>
                </c:pt>
                <c:pt idx="13">
                  <c:v>53558.319600000003</c:v>
                </c:pt>
                <c:pt idx="14">
                  <c:v>56812.75469999999</c:v>
                </c:pt>
                <c:pt idx="15">
                  <c:v>54433.585799999993</c:v>
                </c:pt>
                <c:pt idx="16">
                  <c:v>55632.071699999993</c:v>
                </c:pt>
                <c:pt idx="17">
                  <c:v>56543.509799999993</c:v>
                </c:pt>
                <c:pt idx="18">
                  <c:v>56321.477099999996</c:v>
                </c:pt>
                <c:pt idx="19">
                  <c:v>54411.505199999992</c:v>
                </c:pt>
                <c:pt idx="20">
                  <c:v>51537.347099999999</c:v>
                </c:pt>
                <c:pt idx="21">
                  <c:v>48779.725499999993</c:v>
                </c:pt>
                <c:pt idx="22">
                  <c:v>44762.282999999996</c:v>
                </c:pt>
                <c:pt idx="23">
                  <c:v>41354.510399999999</c:v>
                </c:pt>
              </c:numCache>
            </c:numRef>
          </c:val>
          <c:smooth val="0"/>
          <c:extLst>
            <c:ext xmlns:c16="http://schemas.microsoft.com/office/drawing/2014/chart" uri="{C3380CC4-5D6E-409C-BE32-E72D297353CC}">
              <c16:uniqueId val="{0000000C-6FC8-4BED-B22E-72D6E35C0ED2}"/>
            </c:ext>
          </c:extLst>
        </c:ser>
        <c:dLbls>
          <c:showLegendKey val="0"/>
          <c:showVal val="0"/>
          <c:showCatName val="0"/>
          <c:showSerName val="0"/>
          <c:showPercent val="0"/>
          <c:showBubbleSize val="0"/>
        </c:dLbls>
        <c:marker val="1"/>
        <c:smooth val="0"/>
        <c:axId val="1435990728"/>
        <c:axId val="1436024512"/>
      </c:lineChart>
      <c:catAx>
        <c:axId val="143599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024512"/>
        <c:crosses val="autoZero"/>
        <c:auto val="1"/>
        <c:lblAlgn val="ctr"/>
        <c:lblOffset val="100"/>
        <c:noMultiLvlLbl val="0"/>
      </c:catAx>
      <c:valAx>
        <c:axId val="1436024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59907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12352</xdr:colOff>
      <xdr:row>1</xdr:row>
      <xdr:rowOff>181388</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841152" cy="371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76200</xdr:colOff>
      <xdr:row>1</xdr:row>
      <xdr:rowOff>0</xdr:rowOff>
    </xdr:from>
    <xdr:to>
      <xdr:col>30</xdr:col>
      <xdr:colOff>233364</xdr:colOff>
      <xdr:row>24</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76200</xdr:colOff>
      <xdr:row>25</xdr:row>
      <xdr:rowOff>7620</xdr:rowOff>
    </xdr:from>
    <xdr:to>
      <xdr:col>30</xdr:col>
      <xdr:colOff>233364</xdr:colOff>
      <xdr:row>48</xdr:row>
      <xdr:rowOff>140970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83820</xdr:colOff>
      <xdr:row>49</xdr:row>
      <xdr:rowOff>7620</xdr:rowOff>
    </xdr:from>
    <xdr:to>
      <xdr:col>30</xdr:col>
      <xdr:colOff>240984</xdr:colOff>
      <xdr:row>72</xdr:row>
      <xdr:rowOff>140970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83820</xdr:colOff>
      <xdr:row>73</xdr:row>
      <xdr:rowOff>7620</xdr:rowOff>
    </xdr:from>
    <xdr:to>
      <xdr:col>30</xdr:col>
      <xdr:colOff>240984</xdr:colOff>
      <xdr:row>96</xdr:row>
      <xdr:rowOff>140970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83820</xdr:colOff>
      <xdr:row>97</xdr:row>
      <xdr:rowOff>7620</xdr:rowOff>
    </xdr:from>
    <xdr:to>
      <xdr:col>30</xdr:col>
      <xdr:colOff>240984</xdr:colOff>
      <xdr:row>120</xdr:row>
      <xdr:rowOff>140970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90784" cy="630019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awkes, Samuel" refreshedDate="45783.65022708333" createdVersion="6" refreshedVersion="6" minRefreshableVersion="3" recordCount="240">
  <cacheSource type="worksheet">
    <worksheetSource ref="A1:U241" sheet="Chart Data"/>
  </cacheSource>
  <cacheFields count="21">
    <cacheField name="MONTH" numFmtId="0">
      <sharedItems containsSemiMixedTypes="0" containsString="0" containsNumber="1" containsInteger="1" minValue="5" maxValue="9" count="5">
        <n v="5"/>
        <n v="6"/>
        <n v="7"/>
        <n v="8"/>
        <n v="9"/>
      </sharedItems>
    </cacheField>
    <cacheField name="DAY" numFmtId="0">
      <sharedItems containsSemiMixedTypes="0" containsString="0" containsNumber="1" containsInteger="1" minValue="3" maxValue="28"/>
    </cacheField>
    <cacheField name="HOUR (PDT)" numFmtId="0">
      <sharedItems containsSemiMixedTypes="0" containsString="0" containsNumber="1" containsInteger="1" minValue="1" maxValue="24" count="24">
        <n v="1"/>
        <n v="2"/>
        <n v="3"/>
        <n v="4"/>
        <n v="5"/>
        <n v="6"/>
        <n v="7"/>
        <n v="8"/>
        <n v="9"/>
        <n v="10"/>
        <n v="11"/>
        <n v="12"/>
        <n v="13"/>
        <n v="14"/>
        <n v="15"/>
        <n v="16"/>
        <n v="17"/>
        <n v="18"/>
        <n v="19"/>
        <n v="20"/>
        <n v="21"/>
        <n v="22"/>
        <n v="23"/>
        <n v="24"/>
      </sharedItems>
    </cacheField>
    <cacheField name="2024 IEPR Forecast" numFmtId="0">
      <sharedItems containsSemiMixedTypes="0" containsString="0" containsNumber="1" minValue="21241" maxValue="47483.823000000004"/>
    </cacheField>
    <cacheField name="Forecast + 16.7% PRM" numFmtId="0">
      <sharedItems containsSemiMixedTypes="0" containsString="0" containsNumber="1" minValue="24788.246999999999" maxValue="54356.040000000008"/>
    </cacheField>
    <cacheField name="Forecast + 22.67% PRM" numFmtId="0">
      <sharedItems containsSemiMixedTypes="0" containsString="0" containsNumber="1" minValue="26056.334699999999" maxValue="56812.75469999999"/>
    </cacheField>
    <cacheField name="Charging Load (Y/N)" numFmtId="0">
      <sharedItems count="2">
        <s v="N"/>
        <s v="Y"/>
      </sharedItems>
    </cacheField>
    <cacheField name="Natural Gas" numFmtId="0">
      <sharedItems containsSemiMixedTypes="0" containsString="0" containsNumber="1" containsInteger="1" minValue="26175" maxValue="26236"/>
    </cacheField>
    <cacheField name="Nuclear" numFmtId="0">
      <sharedItems containsSemiMixedTypes="0" containsString="0" containsNumber="1" containsInteger="1" minValue="2280" maxValue="2280"/>
    </cacheField>
    <cacheField name="Hydro" numFmtId="0">
      <sharedItems containsSemiMixedTypes="0" containsString="0" containsNumber="1" containsInteger="1" minValue="6814" maxValue="7377"/>
    </cacheField>
    <cacheField name="Other" numFmtId="0">
      <sharedItems containsSemiMixedTypes="0" containsString="0" containsNumber="1" containsInteger="1" minValue="1183" maxValue="2012"/>
    </cacheField>
    <cacheField name="Other Renewables" numFmtId="0">
      <sharedItems containsSemiMixedTypes="0" containsString="0" containsNumber="1" minValue="1747.51278269" maxValue="1759.5576672449999"/>
    </cacheField>
    <cacheField name="Solar" numFmtId="0">
      <sharedItems containsSemiMixedTypes="0" containsString="0" containsNumber="1" minValue="0" maxValue="14271.01831908"/>
    </cacheField>
    <cacheField name="Wind" numFmtId="0">
      <sharedItems containsSemiMixedTypes="0" containsString="0" containsNumber="1" minValue="199.497176" maxValue="2627.8692306160001"/>
    </cacheField>
    <cacheField name="Imports" numFmtId="0">
      <sharedItems containsSemiMixedTypes="0" containsString="0" containsNumber="1" containsInteger="1" minValue="5500" maxValue="11665"/>
    </cacheField>
    <cacheField name="Battery Storage" numFmtId="1">
      <sharedItems containsSemiMixedTypes="0" containsString="0" containsNumber="1" minValue="0" maxValue="10478.812257468"/>
    </cacheField>
    <cacheField name="Demand Response" numFmtId="1">
      <sharedItems containsSemiMixedTypes="0" containsString="0" containsNumber="1" minValue="0" maxValue="1433.9949497738246"/>
    </cacheField>
    <cacheField name="Surplus MW" numFmtId="1">
      <sharedItems containsSemiMixedTypes="0" containsString="0" containsNumber="1" minValue="11887.208483173825" maxValue="43339.752329770003"/>
    </cacheField>
    <cacheField name="Suprlus %" numFmtId="10">
      <sharedItems containsSemiMixedTypes="0" containsString="0" containsNumber="1" minValue="0.25816809140380276" maxValue="2.0403819184487548"/>
    </cacheField>
    <cacheField name="Surplus MW at 0.1 LOLE" numFmtId="1">
      <sharedItems containsSemiMixedTypes="0" containsString="0" containsNumber="1" minValue="10436.208483173825" maxValue="41888.752329770003"/>
    </cacheField>
    <cacheField name="Surplus % at 0.1 LOLE" numFmtId="10">
      <sharedItems containsSemiMixedTypes="0" containsString="0" containsNumber="1" minValue="0.22668894010428436" maxValue="1.9720706336693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0">
  <r>
    <x v="0"/>
    <n v="28"/>
    <x v="0"/>
    <n v="25460"/>
    <n v="29711.82"/>
    <n v="31231.781999999999"/>
    <x v="0"/>
    <n v="26236"/>
    <n v="2280"/>
    <n v="6814"/>
    <n v="1183"/>
    <n v="1747.51278269"/>
    <n v="0"/>
    <n v="2573.8773719999999"/>
    <n v="11665"/>
    <n v="0"/>
    <n v="0"/>
    <n v="27039.390154690002"/>
    <n v="1.0620341773248234"/>
    <n v="25588.390154690002"/>
    <n v="1.0050428183303222"/>
  </r>
  <r>
    <x v="0"/>
    <n v="28"/>
    <x v="1"/>
    <n v="23856"/>
    <n v="27839.952000000001"/>
    <n v="29264.155199999997"/>
    <x v="0"/>
    <n v="26236"/>
    <n v="2280"/>
    <n v="6814"/>
    <n v="1183"/>
    <n v="1747.51278269"/>
    <n v="0"/>
    <n v="2389.5417539999999"/>
    <n v="11665"/>
    <n v="0"/>
    <n v="0"/>
    <n v="28459.054536689997"/>
    <n v="1.1929516489222836"/>
    <n v="27008.054536689997"/>
    <n v="1.1321283759511234"/>
  </r>
  <r>
    <x v="0"/>
    <n v="28"/>
    <x v="2"/>
    <n v="22851"/>
    <n v="26667.117000000002"/>
    <n v="28031.321699999997"/>
    <x v="0"/>
    <n v="26236"/>
    <n v="2280"/>
    <n v="6814"/>
    <n v="1183"/>
    <n v="1747.51278269"/>
    <n v="0"/>
    <n v="2224.2299280000002"/>
    <n v="11665"/>
    <n v="0"/>
    <n v="0"/>
    <n v="29298.74271069"/>
    <n v="1.2821645753223054"/>
    <n v="27847.74271069"/>
    <n v="1.2186662601501028"/>
  </r>
  <r>
    <x v="0"/>
    <n v="28"/>
    <x v="3"/>
    <n v="22267"/>
    <n v="25985.589"/>
    <n v="27314.928899999999"/>
    <x v="0"/>
    <n v="26236"/>
    <n v="2280"/>
    <n v="6814"/>
    <n v="1183"/>
    <n v="1747.51278269"/>
    <n v="0"/>
    <n v="1985.5546039999999"/>
    <n v="11665"/>
    <n v="0"/>
    <n v="0"/>
    <n v="29644.067386689996"/>
    <n v="1.3313004619701798"/>
    <n v="28193.067386689996"/>
    <n v="1.2661367668159158"/>
  </r>
  <r>
    <x v="0"/>
    <n v="28"/>
    <x v="4"/>
    <n v="22285"/>
    <n v="26006.595000000001"/>
    <n v="27337.009499999996"/>
    <x v="0"/>
    <n v="26236"/>
    <n v="2280"/>
    <n v="6814"/>
    <n v="1183"/>
    <n v="1747.51278269"/>
    <n v="0"/>
    <n v="1705.5694819999901"/>
    <n v="11665"/>
    <n v="0"/>
    <n v="0"/>
    <n v="29346.082264689991"/>
    <n v="1.3168535905178367"/>
    <n v="27895.082264689991"/>
    <n v="1.2517425292658735"/>
  </r>
  <r>
    <x v="0"/>
    <n v="28"/>
    <x v="5"/>
    <n v="22954"/>
    <n v="26787.317999999999"/>
    <n v="28157.671799999996"/>
    <x v="0"/>
    <n v="26236"/>
    <n v="2280"/>
    <n v="6814"/>
    <n v="1183"/>
    <n v="1747.51278269"/>
    <n v="0"/>
    <n v="1415.71561"/>
    <n v="11665"/>
    <n v="0"/>
    <n v="0"/>
    <n v="28387.228392689998"/>
    <n v="1.2367007228670384"/>
    <n v="26936.228392689998"/>
    <n v="1.1734873395787226"/>
  </r>
  <r>
    <x v="0"/>
    <n v="28"/>
    <x v="6"/>
    <n v="23606"/>
    <n v="27548.202000000001"/>
    <n v="28957.480199999998"/>
    <x v="0"/>
    <n v="26236"/>
    <n v="2280"/>
    <n v="6814"/>
    <n v="1183"/>
    <n v="1747.51278269"/>
    <n v="1785.3137999999999"/>
    <n v="1173.7749139999901"/>
    <n v="11665"/>
    <n v="0"/>
    <n v="0"/>
    <n v="29278.601496689989"/>
    <n v="1.2403033761200537"/>
    <n v="27827.601496689989"/>
    <n v="1.1788359525836647"/>
  </r>
  <r>
    <x v="0"/>
    <n v="28"/>
    <x v="7"/>
    <n v="24081"/>
    <n v="28102.527000000002"/>
    <n v="29540.162699999997"/>
    <x v="0"/>
    <n v="26236"/>
    <n v="2280"/>
    <n v="6814"/>
    <n v="1183"/>
    <n v="1747.51278269"/>
    <n v="7617.3163199999999"/>
    <n v="762.426466"/>
    <n v="11665"/>
    <n v="0"/>
    <n v="0"/>
    <n v="34224.255568689994"/>
    <n v="1.4212140512723721"/>
    <n v="32773.255568689994"/>
    <n v="1.3609590784722392"/>
  </r>
  <r>
    <x v="0"/>
    <n v="28"/>
    <x v="8"/>
    <n v="23779"/>
    <n v="27750.093000000001"/>
    <n v="29169.699299999997"/>
    <x v="0"/>
    <n v="26236"/>
    <n v="2280"/>
    <n v="6814"/>
    <n v="1183"/>
    <n v="1747.51278269"/>
    <n v="11598.93072"/>
    <n v="535.69469800000002"/>
    <n v="11665"/>
    <n v="0"/>
    <n v="0"/>
    <n v="38281.138200690002"/>
    <n v="1.609871659896968"/>
    <n v="36830.138200690002"/>
    <n v="1.5488514319647588"/>
  </r>
  <r>
    <x v="0"/>
    <n v="28"/>
    <x v="9"/>
    <n v="22933"/>
    <n v="26762.811000000002"/>
    <n v="28131.911099999998"/>
    <x v="0"/>
    <n v="26236"/>
    <n v="2280"/>
    <n v="6814"/>
    <n v="1183"/>
    <n v="1747.51278269"/>
    <n v="13218.93612"/>
    <n v="479.03701999999998"/>
    <n v="11665"/>
    <n v="0"/>
    <n v="0"/>
    <n v="40690.485922690001"/>
    <n v="1.7743202338416257"/>
    <n v="39239.485922690001"/>
    <n v="1.7110489653638861"/>
  </r>
  <r>
    <x v="0"/>
    <n v="28"/>
    <x v="10"/>
    <n v="21917"/>
    <n v="25577.138999999999"/>
    <n v="26885.583899999998"/>
    <x v="0"/>
    <n v="26236"/>
    <n v="2280"/>
    <n v="6814"/>
    <n v="1183"/>
    <n v="1747.51278269"/>
    <n v="13811.969429999999"/>
    <n v="450.91609740400003"/>
    <n v="11665"/>
    <n v="0"/>
    <n v="0"/>
    <n v="42271.398310093995"/>
    <n v="1.9287036688458272"/>
    <n v="40820.398310093995"/>
    <n v="1.8624993525616642"/>
  </r>
  <r>
    <x v="0"/>
    <n v="28"/>
    <x v="11"/>
    <n v="21262"/>
    <n v="24812.754000000001"/>
    <n v="26082.095399999998"/>
    <x v="0"/>
    <n v="26236"/>
    <n v="2280"/>
    <n v="6814"/>
    <n v="1183"/>
    <n v="1747.51278269"/>
    <n v="14064.61464"/>
    <n v="417.41396807199999"/>
    <n v="11665"/>
    <n v="0"/>
    <n v="0"/>
    <n v="43145.541390761995"/>
    <n v="2.0292324988600319"/>
    <n v="41694.541390761995"/>
    <n v="1.9609886836027652"/>
  </r>
  <r>
    <x v="0"/>
    <n v="28"/>
    <x v="12"/>
    <n v="21241"/>
    <n v="24788.246999999999"/>
    <n v="26056.334699999999"/>
    <x v="0"/>
    <n v="26236"/>
    <n v="2280"/>
    <n v="6814"/>
    <n v="1183"/>
    <n v="1747.51278269"/>
    <n v="14271.01831908"/>
    <n v="384.221228"/>
    <n v="11665"/>
    <n v="0"/>
    <n v="0"/>
    <n v="43339.752329770003"/>
    <n v="2.0403819184487548"/>
    <n v="41888.752329770003"/>
    <n v="1.972070633669319"/>
  </r>
  <r>
    <x v="0"/>
    <n v="28"/>
    <x v="13"/>
    <n v="21867"/>
    <n v="25518.789000000001"/>
    <n v="26824.248899999999"/>
    <x v="0"/>
    <n v="26236"/>
    <n v="2280"/>
    <n v="6814"/>
    <n v="1183"/>
    <n v="1747.51278269"/>
    <n v="13929.49152"/>
    <n v="506.19266199999998"/>
    <n v="11665"/>
    <n v="0"/>
    <n v="0"/>
    <n v="42494.196964689996"/>
    <n v="1.9433025547487079"/>
    <n v="41043.196964689996"/>
    <n v="1.8769468589513878"/>
  </r>
  <r>
    <x v="0"/>
    <n v="28"/>
    <x v="14"/>
    <n v="22924"/>
    <n v="26752.308000000001"/>
    <n v="28120.870799999997"/>
    <x v="0"/>
    <n v="26236"/>
    <n v="2280"/>
    <n v="6814"/>
    <n v="1183"/>
    <n v="1747.51278269"/>
    <n v="13829.748458399999"/>
    <n v="559.88813600000003"/>
    <n v="11665"/>
    <n v="0"/>
    <n v="0"/>
    <n v="41391.149377089998"/>
    <n v="1.8055814594787121"/>
    <n v="39940.149377089998"/>
    <n v="1.7422853505971907"/>
  </r>
  <r>
    <x v="0"/>
    <n v="28"/>
    <x v="15"/>
    <n v="24577"/>
    <n v="28681.359"/>
    <n v="30148.605899999999"/>
    <x v="0"/>
    <n v="26236"/>
    <n v="2280"/>
    <n v="6814"/>
    <n v="1183"/>
    <n v="1747.51278269"/>
    <n v="13156.484399999999"/>
    <n v="836.79105000000004"/>
    <n v="11665"/>
    <n v="0"/>
    <n v="0"/>
    <n v="39341.78823269"/>
    <n v="1.6007563263494324"/>
    <n v="37890.78823269"/>
    <n v="1.5417173875041705"/>
  </r>
  <r>
    <x v="0"/>
    <n v="28"/>
    <x v="16"/>
    <n v="26456"/>
    <n v="30874.152000000002"/>
    <n v="32453.575199999996"/>
    <x v="0"/>
    <n v="26236"/>
    <n v="2280"/>
    <n v="6814"/>
    <n v="1183"/>
    <n v="1747.51278269"/>
    <n v="11569.811400000001"/>
    <n v="1445.7860859999901"/>
    <n v="5500"/>
    <n v="0"/>
    <n v="270.55"/>
    <n v="30590.660268689993"/>
    <n v="1.1562844068903082"/>
    <n v="29139.660268689993"/>
    <n v="1.1014386252150739"/>
  </r>
  <r>
    <x v="0"/>
    <n v="28"/>
    <x v="17"/>
    <n v="28674"/>
    <n v="33462.558000000005"/>
    <n v="35174.395799999998"/>
    <x v="0"/>
    <n v="26236"/>
    <n v="2280"/>
    <n v="6814"/>
    <n v="1183"/>
    <n v="1747.51278269"/>
    <n v="9310.23"/>
    <n v="1873.3319160000001"/>
    <n v="5500"/>
    <n v="0"/>
    <n v="1163.9927931951499"/>
    <n v="27434.067491885151"/>
    <n v="0.95675760242328067"/>
    <n v="25983.067491885151"/>
    <n v="0.90615426839245139"/>
  </r>
  <r>
    <x v="0"/>
    <n v="28"/>
    <x v="18"/>
    <n v="30391"/>
    <n v="35466.296999999999"/>
    <n v="37280.6397"/>
    <x v="0"/>
    <n v="26236"/>
    <n v="2280"/>
    <n v="6814"/>
    <n v="1183"/>
    <n v="1747.51278269"/>
    <n v="4454.0546399999903"/>
    <n v="2041.5080479999999"/>
    <n v="5500"/>
    <n v="5537.5363083960001"/>
    <n v="1146.3882201291501"/>
    <n v="26548.999999215135"/>
    <n v="0.87358099434750869"/>
    <n v="25097.999999215135"/>
    <n v="0.82583659633493911"/>
  </r>
  <r>
    <x v="0"/>
    <n v="28"/>
    <x v="19"/>
    <n v="30943"/>
    <n v="36110.481"/>
    <n v="37957.778099999996"/>
    <x v="0"/>
    <n v="26236"/>
    <n v="2280"/>
    <n v="6814"/>
    <n v="1183"/>
    <n v="1747.51278269"/>
    <n v="456.95844"/>
    <n v="1980.53654199999"/>
    <n v="5500"/>
    <n v="10211.514220692001"/>
    <n v="1082.4780196450199"/>
    <n v="26549.00000502701"/>
    <n v="0.85799696231868305"/>
    <n v="25098.00000502701"/>
    <n v="0.81110428869298423"/>
  </r>
  <r>
    <x v="0"/>
    <n v="28"/>
    <x v="20"/>
    <n v="31026"/>
    <n v="36207.342000000004"/>
    <n v="38059.5942"/>
    <x v="0"/>
    <n v="26236"/>
    <n v="2280"/>
    <n v="6814"/>
    <n v="1183"/>
    <n v="1747.51278269"/>
    <n v="0"/>
    <n v="2284.7624719999999"/>
    <n v="5500"/>
    <n v="10478.812257468"/>
    <n v="1044.1952497498901"/>
    <n v="26542.282761907896"/>
    <n v="0.85548516605130842"/>
    <n v="25091.282761907896"/>
    <n v="0.80871793856468432"/>
  </r>
  <r>
    <x v="0"/>
    <n v="28"/>
    <x v="21"/>
    <n v="30084"/>
    <n v="35108.027999999998"/>
    <n v="36904.042799999996"/>
    <x v="0"/>
    <n v="26236"/>
    <n v="2280"/>
    <n v="6814"/>
    <n v="1183"/>
    <n v="1747.51278269"/>
    <n v="0"/>
    <n v="2529.0306139999998"/>
    <n v="5500"/>
    <n v="9303.4620908639899"/>
    <n v="1033.3280366993999"/>
    <n v="26542.333524253394"/>
    <n v="0.88227408337499647"/>
    <n v="25091.333524253394"/>
    <n v="0.8340424652391103"/>
  </r>
  <r>
    <x v="0"/>
    <n v="28"/>
    <x v="22"/>
    <n v="28132"/>
    <n v="32830.044000000002"/>
    <n v="34509.524399999995"/>
    <x v="0"/>
    <n v="26236"/>
    <n v="2280"/>
    <n v="6814"/>
    <n v="1183"/>
    <n v="1747.51278269"/>
    <n v="0"/>
    <n v="2512.3847959999998"/>
    <n v="5500"/>
    <n v="8402.4342173160003"/>
    <n v="0"/>
    <n v="26543.331796005994"/>
    <n v="0.94352807464830069"/>
    <n v="25092.331796005994"/>
    <n v="0.89194980079645936"/>
  </r>
  <r>
    <x v="0"/>
    <n v="28"/>
    <x v="23"/>
    <n v="26478"/>
    <n v="30899.826000000001"/>
    <n v="32480.562599999997"/>
    <x v="0"/>
    <n v="26236"/>
    <n v="2280"/>
    <n v="6814"/>
    <n v="1183"/>
    <n v="1747.51278269"/>
    <n v="0"/>
    <n v="2462.3873400000002"/>
    <n v="11665"/>
    <n v="0"/>
    <n v="0"/>
    <n v="25909.90012269"/>
    <n v="0.97854445663154321"/>
    <n v="24458.90012269"/>
    <n v="0.92374424513520659"/>
  </r>
  <r>
    <x v="1"/>
    <n v="25"/>
    <x v="0"/>
    <n v="30164"/>
    <n v="35201.387999999999"/>
    <n v="37002.178799999994"/>
    <x v="0"/>
    <n v="26186"/>
    <n v="2280"/>
    <n v="7103"/>
    <n v="1741"/>
    <n v="1757.6416152500001"/>
    <n v="0"/>
    <n v="1865.9756076399999"/>
    <n v="11665"/>
    <n v="0"/>
    <n v="0"/>
    <n v="22434.617222890003"/>
    <n v="0.74375471498773382"/>
    <n v="20983.617222890003"/>
    <n v="0.69565101521316808"/>
  </r>
  <r>
    <x v="1"/>
    <n v="25"/>
    <x v="1"/>
    <n v="27268"/>
    <n v="31821.756000000001"/>
    <n v="33449.655599999998"/>
    <x v="0"/>
    <n v="26186"/>
    <n v="2280"/>
    <n v="7103"/>
    <n v="1741"/>
    <n v="1757.6416152500001"/>
    <n v="0"/>
    <n v="1491.77326096"/>
    <n v="11665"/>
    <n v="0"/>
    <n v="0"/>
    <n v="24956.414876210001"/>
    <n v="0.91522718483973897"/>
    <n v="23505.414876210001"/>
    <n v="0.86201462799655282"/>
  </r>
  <r>
    <x v="1"/>
    <n v="25"/>
    <x v="2"/>
    <n v="25791"/>
    <n v="30098.097000000002"/>
    <n v="31637.819699999996"/>
    <x v="0"/>
    <n v="26186"/>
    <n v="2280"/>
    <n v="7103"/>
    <n v="1741"/>
    <n v="1757.6416152500001"/>
    <n v="0"/>
    <n v="1220.6048960000001"/>
    <n v="11665"/>
    <n v="0"/>
    <n v="0"/>
    <n v="26162.246511249999"/>
    <n v="1.0143944209704936"/>
    <n v="24711.246511249999"/>
    <n v="0.95813448533403123"/>
  </r>
  <r>
    <x v="1"/>
    <n v="25"/>
    <x v="3"/>
    <n v="24967"/>
    <n v="29136.489000000001"/>
    <n v="30627.018899999999"/>
    <x v="0"/>
    <n v="26186"/>
    <n v="2280"/>
    <n v="7103"/>
    <n v="1741"/>
    <n v="1757.6416152500001"/>
    <n v="0"/>
    <n v="1129.6678290759901"/>
    <n v="11665"/>
    <n v="0"/>
    <n v="0"/>
    <n v="26895.309444325991"/>
    <n v="1.0772343270847915"/>
    <n v="25444.309444325991"/>
    <n v="1.019117613022229"/>
  </r>
  <r>
    <x v="1"/>
    <n v="25"/>
    <x v="4"/>
    <n v="24862"/>
    <n v="29013.954000000002"/>
    <n v="30498.215399999997"/>
    <x v="0"/>
    <n v="26186"/>
    <n v="2280"/>
    <n v="7103"/>
    <n v="1741"/>
    <n v="1757.6416152500001"/>
    <n v="0"/>
    <n v="865.10252000000003"/>
    <n v="11665"/>
    <n v="0"/>
    <n v="0"/>
    <n v="26735.744135250003"/>
    <n v="1.0753657845406646"/>
    <n v="25284.744135250003"/>
    <n v="1.0170036254223314"/>
  </r>
  <r>
    <x v="1"/>
    <n v="25"/>
    <x v="5"/>
    <n v="25397"/>
    <n v="29638.299000000003"/>
    <n v="31154.499899999999"/>
    <x v="0"/>
    <n v="26186"/>
    <n v="2280"/>
    <n v="7103"/>
    <n v="1741"/>
    <n v="1757.6416152500001"/>
    <n v="0"/>
    <n v="653.19375345200001"/>
    <n v="11665"/>
    <n v="0"/>
    <n v="0"/>
    <n v="25988.835368701999"/>
    <n v="1.0233033574320589"/>
    <n v="24537.835368701999"/>
    <n v="0.96617062521959285"/>
  </r>
  <r>
    <x v="1"/>
    <n v="25"/>
    <x v="6"/>
    <n v="26090"/>
    <n v="30447.030000000002"/>
    <n v="32004.602999999999"/>
    <x v="0"/>
    <n v="26186"/>
    <n v="2280"/>
    <n v="7103"/>
    <n v="1741"/>
    <n v="1757.6416152500001"/>
    <n v="2350.7632800000001"/>
    <n v="598.27678400000002"/>
    <n v="11665"/>
    <n v="0"/>
    <n v="0"/>
    <n v="27591.681679250003"/>
    <n v="1.0575577493004984"/>
    <n v="26140.681679250003"/>
    <n v="1.0019425710712917"/>
  </r>
  <r>
    <x v="1"/>
    <n v="25"/>
    <x v="7"/>
    <n v="27323"/>
    <n v="31885.941000000003"/>
    <n v="33517.124100000001"/>
    <x v="0"/>
    <n v="26186"/>
    <n v="2280"/>
    <n v="7103"/>
    <n v="1741"/>
    <n v="1757.6416152500001"/>
    <n v="7823.7233999999999"/>
    <n v="458.17522778799997"/>
    <n v="11665"/>
    <n v="0"/>
    <n v="0"/>
    <n v="31691.540243038005"/>
    <n v="1.1598850874002857"/>
    <n v="30240.540243038005"/>
    <n v="1.1067796450989278"/>
  </r>
  <r>
    <x v="1"/>
    <n v="25"/>
    <x v="8"/>
    <n v="27970"/>
    <n v="32640.99"/>
    <n v="34310.798999999999"/>
    <x v="0"/>
    <n v="26186"/>
    <n v="2280"/>
    <n v="7103"/>
    <n v="1741"/>
    <n v="1757.6416152500001"/>
    <n v="11153.900879999999"/>
    <n v="344.42322775999997"/>
    <n v="11665"/>
    <n v="0"/>
    <n v="0"/>
    <n v="34260.965723010006"/>
    <n v="1.2249183311766181"/>
    <n v="32809.965723010006"/>
    <n v="1.1730413200933145"/>
  </r>
  <r>
    <x v="1"/>
    <n v="25"/>
    <x v="9"/>
    <n v="27881"/>
    <n v="32537.127"/>
    <n v="34201.6227"/>
    <x v="0"/>
    <n v="26186"/>
    <n v="2280"/>
    <n v="7103"/>
    <n v="1741"/>
    <n v="1757.6416152500001"/>
    <n v="13002.78312"/>
    <n v="268.859488"/>
    <n v="11665"/>
    <n v="0"/>
    <n v="0"/>
    <n v="36123.284223250004"/>
    <n v="1.2956236943886519"/>
    <n v="34672.284223250004"/>
    <n v="1.2435810847261577"/>
  </r>
  <r>
    <x v="1"/>
    <n v="25"/>
    <x v="10"/>
    <n v="28025"/>
    <n v="32705.174999999999"/>
    <n v="34378.267499999994"/>
    <x v="0"/>
    <n v="26186"/>
    <n v="2280"/>
    <n v="7103"/>
    <n v="1741"/>
    <n v="1757.6416152500001"/>
    <n v="13747.4229124799"/>
    <n v="354.02443199999999"/>
    <n v="11665"/>
    <n v="0"/>
    <n v="0"/>
    <n v="36809.088959729903"/>
    <n v="1.3134376078404961"/>
    <n v="35358.088959729903"/>
    <n v="1.2616624071268476"/>
  </r>
  <r>
    <x v="1"/>
    <n v="25"/>
    <x v="11"/>
    <n v="28695"/>
    <n v="33487.065000000002"/>
    <n v="35200.156499999997"/>
    <x v="0"/>
    <n v="26186"/>
    <n v="2280"/>
    <n v="7103"/>
    <n v="1741"/>
    <n v="1757.6416152500001"/>
    <n v="14008.42573956"/>
    <n v="286.93588"/>
    <n v="11665"/>
    <n v="0"/>
    <n v="0"/>
    <n v="36333.003234809999"/>
    <n v="1.266178889521171"/>
    <n v="34882.003234809999"/>
    <n v="1.2156125887719114"/>
  </r>
  <r>
    <x v="1"/>
    <n v="25"/>
    <x v="12"/>
    <n v="30015"/>
    <n v="35027.505000000005"/>
    <n v="36819.400499999996"/>
    <x v="0"/>
    <n v="26186"/>
    <n v="2280"/>
    <n v="7103"/>
    <n v="1741"/>
    <n v="1757.6416152500001"/>
    <n v="14061.107124"/>
    <n v="303.04167999999999"/>
    <n v="11665"/>
    <n v="0"/>
    <n v="0"/>
    <n v="35081.790419250006"/>
    <n v="1.1688086096701651"/>
    <n v="33630.790419250006"/>
    <n v="1.120466114251208"/>
  </r>
  <r>
    <x v="1"/>
    <n v="25"/>
    <x v="13"/>
    <n v="32194"/>
    <n v="37570.398000000001"/>
    <n v="39492.379799999995"/>
    <x v="0"/>
    <n v="26186"/>
    <n v="2280"/>
    <n v="7103"/>
    <n v="1741"/>
    <n v="1757.6416152500001"/>
    <n v="13651.389205560001"/>
    <n v="384.20227999999997"/>
    <n v="11665"/>
    <n v="0"/>
    <n v="0"/>
    <n v="32574.233100810001"/>
    <n v="1.0118106821398398"/>
    <n v="31123.233100810001"/>
    <n v="0.96674017210691432"/>
  </r>
  <r>
    <x v="1"/>
    <n v="25"/>
    <x v="14"/>
    <n v="34702"/>
    <n v="40497.234000000004"/>
    <n v="42568.943399999996"/>
    <x v="0"/>
    <n v="26186"/>
    <n v="2280"/>
    <n v="7103"/>
    <n v="1741"/>
    <n v="1757.6416152500001"/>
    <n v="13376.13745428"/>
    <n v="556.14906399999995"/>
    <n v="11665"/>
    <n v="0"/>
    <n v="0"/>
    <n v="29962.928133530004"/>
    <n v="0.86343519490317577"/>
    <n v="28511.928133530004"/>
    <n v="0.82162204292346275"/>
  </r>
  <r>
    <x v="1"/>
    <n v="25"/>
    <x v="15"/>
    <n v="37487"/>
    <n v="43747.328999999998"/>
    <n v="45985.302899999995"/>
    <x v="0"/>
    <n v="26186"/>
    <n v="2280"/>
    <n v="7103"/>
    <n v="1741"/>
    <n v="1757.6416152500001"/>
    <n v="12737.815919999999"/>
    <n v="868.26052000000004"/>
    <n v="11665"/>
    <n v="0"/>
    <n v="0"/>
    <n v="26851.718055250007"/>
    <n v="0.71629413010510323"/>
    <n v="25400.718055250007"/>
    <n v="0.67758737843118966"/>
  </r>
  <r>
    <x v="1"/>
    <n v="25"/>
    <x v="16"/>
    <n v="38803"/>
    <n v="45283.101000000002"/>
    <n v="47599.640099999997"/>
    <x v="0"/>
    <n v="26186"/>
    <n v="2280"/>
    <n v="7103"/>
    <n v="1741"/>
    <n v="1757.6416152500001"/>
    <n v="11410.81416"/>
    <n v="1212.343568"/>
    <n v="5500"/>
    <n v="0"/>
    <n v="1412.94378853341"/>
    <n v="19800.743131783413"/>
    <n v="0.51028897589834321"/>
    <n v="18349.743131783413"/>
    <n v="0.47289495997173964"/>
  </r>
  <r>
    <x v="1"/>
    <n v="25"/>
    <x v="17"/>
    <n v="40383"/>
    <n v="47126.961000000003"/>
    <n v="49537.826099999998"/>
    <x v="0"/>
    <n v="26186"/>
    <n v="2280"/>
    <n v="7103"/>
    <n v="1741"/>
    <n v="1757.6416152500001"/>
    <n v="9580.3747199999998"/>
    <n v="1631.47332799999"/>
    <n v="5500"/>
    <n v="2024.2167651"/>
    <n v="1356.2935697292901"/>
    <n v="18776.999998079285"/>
    <n v="0.46497288458210845"/>
    <n v="17325.999998079285"/>
    <n v="0.42904192353414272"/>
  </r>
  <r>
    <x v="1"/>
    <n v="25"/>
    <x v="18"/>
    <n v="41047"/>
    <n v="47901.849000000002"/>
    <n v="50352.354899999998"/>
    <x v="0"/>
    <n v="26186"/>
    <n v="2280"/>
    <n v="7103"/>
    <n v="1741"/>
    <n v="1757.6416152500001"/>
    <n v="5652.2275200000004"/>
    <n v="1806.0601999999999"/>
    <n v="5500"/>
    <n v="6514.91769027599"/>
    <n v="1283.15298027417"/>
    <n v="18777.000005800161"/>
    <n v="0.45745121460277632"/>
    <n v="17326.000005800161"/>
    <n v="0.42210149355129878"/>
  </r>
  <r>
    <x v="1"/>
    <n v="25"/>
    <x v="19"/>
    <n v="40264"/>
    <n v="46988.088000000003"/>
    <n v="49391.848799999992"/>
    <x v="0"/>
    <n v="26186"/>
    <n v="2280"/>
    <n v="7103"/>
    <n v="1741"/>
    <n v="1757.6416152500001"/>
    <n v="1274.0083199999999"/>
    <n v="2112.9672719999999"/>
    <n v="5500"/>
    <n v="9857.4217508519996"/>
    <n v="1228.96104454029"/>
    <n v="18777.000002642293"/>
    <n v="0.46634710914569572"/>
    <n v="17326.000002642293"/>
    <n v="0.43030995436723357"/>
  </r>
  <r>
    <x v="1"/>
    <n v="25"/>
    <x v="20"/>
    <n v="39184"/>
    <n v="45727.728000000003"/>
    <n v="48067.012799999997"/>
    <x v="0"/>
    <n v="26186"/>
    <n v="2280"/>
    <n v="7103"/>
    <n v="1741"/>
    <n v="1757.6416152500001"/>
    <n v="0"/>
    <n v="2303.6094159999998"/>
    <n v="5500"/>
    <n v="9981.29895321599"/>
    <n v="1091.9360996834"/>
    <n v="18760.486084149394"/>
    <n v="0.47877924877882283"/>
    <n v="17309.486084149394"/>
    <n v="0.4417488281989943"/>
  </r>
  <r>
    <x v="1"/>
    <n v="25"/>
    <x v="21"/>
    <n v="37622"/>
    <n v="43904.874000000003"/>
    <n v="46150.907399999996"/>
    <x v="0"/>
    <n v="26186"/>
    <n v="2280"/>
    <n v="7103"/>
    <n v="1741"/>
    <n v="1757.6416152500001"/>
    <n v="0"/>
    <n v="2454.258648"/>
    <n v="5500"/>
    <n v="9051.5075819039994"/>
    <n v="320.55"/>
    <n v="18771.957845154007"/>
    <n v="0.49896225201089806"/>
    <n v="17320.957845154007"/>
    <n v="0.46039439277959726"/>
  </r>
  <r>
    <x v="1"/>
    <n v="25"/>
    <x v="22"/>
    <n v="34804"/>
    <n v="40616.268000000004"/>
    <n v="42694.066799999993"/>
    <x v="0"/>
    <n v="26186"/>
    <n v="2280"/>
    <n v="7103"/>
    <n v="1741"/>
    <n v="1757.6416152500001"/>
    <n v="0"/>
    <n v="2507.7172719999999"/>
    <n v="5500"/>
    <n v="6502.4263104840002"/>
    <n v="0"/>
    <n v="18773.785197734003"/>
    <n v="0.53941458446540635"/>
    <n v="17322.785197734003"/>
    <n v="0.49772397419072528"/>
  </r>
  <r>
    <x v="1"/>
    <n v="25"/>
    <x v="23"/>
    <n v="32034"/>
    <n v="37383.678"/>
    <n v="39296.107799999998"/>
    <x v="0"/>
    <n v="26186"/>
    <n v="2280"/>
    <n v="7103"/>
    <n v="1741"/>
    <n v="1757.6416152500001"/>
    <n v="0"/>
    <n v="2422.4639040000002"/>
    <n v="11665"/>
    <n v="0"/>
    <n v="0"/>
    <n v="21121.105519250006"/>
    <n v="0.65933400509614803"/>
    <n v="19670.105519250006"/>
    <n v="0.61403838169601066"/>
  </r>
  <r>
    <x v="2"/>
    <n v="23"/>
    <x v="0"/>
    <n v="32177"/>
    <n v="37550.559000000001"/>
    <n v="39471.525899999993"/>
    <x v="0"/>
    <n v="26175"/>
    <n v="2280"/>
    <n v="7310"/>
    <n v="2012"/>
    <n v="1759.5576672449999"/>
    <n v="0"/>
    <n v="2143.9030400000001"/>
    <n v="11665"/>
    <n v="0"/>
    <n v="0"/>
    <n v="21168.460707244994"/>
    <n v="0.65787552311418074"/>
    <n v="19717.460707244994"/>
    <n v="0.61278120108291623"/>
  </r>
  <r>
    <x v="2"/>
    <n v="23"/>
    <x v="1"/>
    <n v="29355"/>
    <n v="34257.285000000003"/>
    <n v="36009.7785"/>
    <x v="0"/>
    <n v="26175"/>
    <n v="2280"/>
    <n v="7310"/>
    <n v="2012"/>
    <n v="1759.5576672449999"/>
    <n v="0"/>
    <n v="2148.0084400000001"/>
    <n v="11665"/>
    <n v="0"/>
    <n v="0"/>
    <n v="23994.566107244995"/>
    <n v="0.81739281578078671"/>
    <n v="22543.566107244995"/>
    <n v="0.7679634170412194"/>
  </r>
  <r>
    <x v="2"/>
    <n v="23"/>
    <x v="2"/>
    <n v="27795"/>
    <n v="32436.764999999999"/>
    <n v="34096.126499999998"/>
    <x v="0"/>
    <n v="26175"/>
    <n v="2280"/>
    <n v="7310"/>
    <n v="2012"/>
    <n v="1759.5576672449999"/>
    <n v="0"/>
    <n v="1994.9086"/>
    <n v="11665"/>
    <n v="0"/>
    <n v="0"/>
    <n v="25401.466267244999"/>
    <n v="0.91388617619158119"/>
    <n v="23950.466267244999"/>
    <n v="0.86168254244450437"/>
  </r>
  <r>
    <x v="2"/>
    <n v="23"/>
    <x v="3"/>
    <n v="26868"/>
    <n v="31354.956000000002"/>
    <n v="32958.975599999998"/>
    <x v="0"/>
    <n v="26175"/>
    <n v="2280"/>
    <n v="7310"/>
    <n v="2012"/>
    <n v="1759.5576672449999"/>
    <n v="0"/>
    <n v="1943.420568"/>
    <n v="11665"/>
    <n v="0"/>
    <n v="0"/>
    <n v="26276.978235244998"/>
    <n v="0.97800276296132937"/>
    <n v="24825.978235244998"/>
    <n v="0.92399799892976764"/>
  </r>
  <r>
    <x v="2"/>
    <n v="23"/>
    <x v="4"/>
    <n v="26670"/>
    <n v="31123.89"/>
    <n v="32716.088999999996"/>
    <x v="0"/>
    <n v="26175"/>
    <n v="2280"/>
    <n v="7310"/>
    <n v="2012"/>
    <n v="1759.5576672449999"/>
    <n v="0"/>
    <n v="1651.9560086280001"/>
    <n v="11665"/>
    <n v="0"/>
    <n v="0"/>
    <n v="26183.513675873"/>
    <n v="0.98175904296486693"/>
    <n v="24732.513675873"/>
    <n v="0.92735334367727784"/>
  </r>
  <r>
    <x v="2"/>
    <n v="23"/>
    <x v="5"/>
    <n v="27360"/>
    <n v="31929.120000000003"/>
    <n v="33562.511999999995"/>
    <x v="0"/>
    <n v="26175"/>
    <n v="2280"/>
    <n v="7310"/>
    <n v="2012"/>
    <n v="1759.5576672449999"/>
    <n v="0"/>
    <n v="1369.637232"/>
    <n v="11665"/>
    <n v="0"/>
    <n v="0"/>
    <n v="25211.194899244998"/>
    <n v="0.92146180187298965"/>
    <n v="23760.194899244998"/>
    <n v="0.86842817614199552"/>
  </r>
  <r>
    <x v="2"/>
    <n v="23"/>
    <x v="6"/>
    <n v="28292"/>
    <n v="33016.764000000003"/>
    <n v="34705.796399999999"/>
    <x v="0"/>
    <n v="26175"/>
    <n v="2280"/>
    <n v="7310"/>
    <n v="2012"/>
    <n v="1759.5576672449999"/>
    <n v="1155.0268799999999"/>
    <n v="1098.729250456"/>
    <n v="11665"/>
    <n v="0"/>
    <n v="0"/>
    <n v="25163.313797700997"/>
    <n v="0.88941445630217009"/>
    <n v="23712.313797700997"/>
    <n v="0.83812787352258578"/>
  </r>
  <r>
    <x v="2"/>
    <n v="23"/>
    <x v="7"/>
    <n v="29753"/>
    <n v="34721.751000000004"/>
    <n v="36498.005099999995"/>
    <x v="0"/>
    <n v="26175"/>
    <n v="2280"/>
    <n v="7310"/>
    <n v="2012"/>
    <n v="1759.5576672449999"/>
    <n v="5922.1184400000002"/>
    <n v="844.310248"/>
    <n v="11665"/>
    <n v="0"/>
    <n v="0"/>
    <n v="28214.986355244997"/>
    <n v="0.94830727507293366"/>
    <n v="26763.986355244997"/>
    <n v="0.89953908363005397"/>
  </r>
  <r>
    <x v="2"/>
    <n v="23"/>
    <x v="8"/>
    <n v="30610"/>
    <n v="35721.870000000003"/>
    <n v="37549.286999999997"/>
    <x v="0"/>
    <n v="26175"/>
    <n v="2280"/>
    <n v="7310"/>
    <n v="2012"/>
    <n v="1759.5576672449999"/>
    <n v="10301.014439999901"/>
    <n v="503.789424"/>
    <n v="11665"/>
    <n v="0"/>
    <n v="0"/>
    <n v="31396.361531244896"/>
    <n v="1.025689693931555"/>
    <n v="29945.361531244896"/>
    <n v="0.97828688439218869"/>
  </r>
  <r>
    <x v="2"/>
    <n v="23"/>
    <x v="9"/>
    <n v="31146"/>
    <n v="36347.381999999998"/>
    <n v="38206.798199999997"/>
    <x v="0"/>
    <n v="26175"/>
    <n v="2280"/>
    <n v="7310"/>
    <n v="2012"/>
    <n v="1759.5576672449999"/>
    <n v="12155.54796"/>
    <n v="351.68751200000003"/>
    <n v="11665"/>
    <n v="0"/>
    <n v="0"/>
    <n v="32562.79313924499"/>
    <n v="1.0454887670726576"/>
    <n v="31111.79313924499"/>
    <n v="0.99890172539796407"/>
  </r>
  <r>
    <x v="2"/>
    <n v="23"/>
    <x v="10"/>
    <n v="31692"/>
    <n v="36984.563999999998"/>
    <n v="38876.576399999998"/>
    <x v="0"/>
    <n v="26175"/>
    <n v="2280"/>
    <n v="7310"/>
    <n v="2012"/>
    <n v="1759.5576672449999"/>
    <n v="13005.135"/>
    <n v="302.13217599999899"/>
    <n v="11665"/>
    <n v="0"/>
    <n v="0"/>
    <n v="32816.824843244998"/>
    <n v="1.0354923906110374"/>
    <n v="31365.824843244998"/>
    <n v="0.98970796551953166"/>
  </r>
  <r>
    <x v="2"/>
    <n v="23"/>
    <x v="11"/>
    <n v="33182"/>
    <n v="38723.394"/>
    <n v="40704.359399999994"/>
    <x v="0"/>
    <n v="26175"/>
    <n v="2280"/>
    <n v="7310"/>
    <n v="2012"/>
    <n v="1759.5576672449999"/>
    <n v="13272.86016"/>
    <n v="265.853072"/>
    <n v="11665"/>
    <n v="0"/>
    <n v="0"/>
    <n v="31558.270899244992"/>
    <n v="0.95106596646510133"/>
    <n v="30107.270899244992"/>
    <n v="0.90733743895018359"/>
  </r>
  <r>
    <x v="2"/>
    <n v="23"/>
    <x v="12"/>
    <n v="34838"/>
    <n v="40655.946000000004"/>
    <n v="42735.774599999997"/>
    <x v="0"/>
    <n v="26175"/>
    <n v="2280"/>
    <n v="7310"/>
    <n v="2012"/>
    <n v="1759.5576672449999"/>
    <n v="13285.736279999999"/>
    <n v="370.584983999999"/>
    <n v="11665"/>
    <n v="0"/>
    <n v="0"/>
    <n v="30019.878931244995"/>
    <n v="0.86169926319665291"/>
    <n v="28568.878931244995"/>
    <n v="0.82004934069823165"/>
  </r>
  <r>
    <x v="2"/>
    <n v="23"/>
    <x v="13"/>
    <n v="37539"/>
    <n v="43808.012999999999"/>
    <n v="46049.091299999993"/>
    <x v="0"/>
    <n v="26175"/>
    <n v="2280"/>
    <n v="7310"/>
    <n v="2012"/>
    <n v="1759.5576672449999"/>
    <n v="13097.738159999901"/>
    <n v="457.88473599999998"/>
    <n v="11665"/>
    <n v="0"/>
    <n v="0"/>
    <n v="27218.180563244896"/>
    <n v="0.72506408170822068"/>
    <n v="25767.180563244896"/>
    <n v="0.6864109476343242"/>
  </r>
  <r>
    <x v="2"/>
    <n v="23"/>
    <x v="14"/>
    <n v="40464"/>
    <n v="47221.488000000005"/>
    <n v="49637.188799999996"/>
    <x v="0"/>
    <n v="26175"/>
    <n v="2280"/>
    <n v="7310"/>
    <n v="2012"/>
    <n v="1759.5576672449999"/>
    <n v="12761.656199999999"/>
    <n v="667.33592799999997"/>
    <n v="11665"/>
    <n v="0"/>
    <n v="0"/>
    <n v="24166.549795244995"/>
    <n v="0.59723580949102895"/>
    <n v="22715.549795244995"/>
    <n v="0.56137677429925359"/>
  </r>
  <r>
    <x v="2"/>
    <n v="23"/>
    <x v="15"/>
    <n v="43190"/>
    <n v="50402.73"/>
    <n v="52981.172999999995"/>
    <x v="0"/>
    <n v="26175"/>
    <n v="2280"/>
    <n v="7310"/>
    <n v="2012"/>
    <n v="1759.5576672449999"/>
    <n v="12178.745279999999"/>
    <n v="1156.4595999999999"/>
    <n v="11665"/>
    <n v="0"/>
    <n v="0"/>
    <n v="21346.762547245002"/>
    <n v="0.49425243221220194"/>
    <n v="19895.762547245002"/>
    <n v="0.46065669245762914"/>
  </r>
  <r>
    <x v="2"/>
    <n v="23"/>
    <x v="16"/>
    <n v="44559"/>
    <n v="52000.353000000003"/>
    <n v="54660.525299999994"/>
    <x v="0"/>
    <n v="26175"/>
    <n v="2280"/>
    <n v="7310"/>
    <n v="2012"/>
    <n v="1759.5576672449999"/>
    <n v="11034.00576"/>
    <n v="1622.7572479999999"/>
    <n v="5500"/>
    <n v="1081.684375286"/>
    <n v="1433.9949497738246"/>
    <n v="15650.000000304826"/>
    <n v="0.35121973114981991"/>
    <n v="14199.000000304826"/>
    <n v="0.31865616374480638"/>
  </r>
  <r>
    <x v="2"/>
    <n v="23"/>
    <x v="17"/>
    <n v="45568"/>
    <n v="53177.856"/>
    <n v="55898.265599999999"/>
    <x v="0"/>
    <n v="26175"/>
    <n v="2280"/>
    <n v="7310"/>
    <n v="2012"/>
    <n v="1759.5576672449999"/>
    <n v="8942.0000400000008"/>
    <n v="1986.053568"/>
    <n v="5500"/>
    <n v="3894.384713423"/>
    <n v="1359.0040088220126"/>
    <n v="15649.999997490013"/>
    <n v="0.34344276679885033"/>
    <n v="14198.999997490013"/>
    <n v="0.31160024573143463"/>
  </r>
  <r>
    <x v="2"/>
    <n v="23"/>
    <x v="18"/>
    <n v="45434"/>
    <n v="53021.478000000003"/>
    <n v="55733.887799999997"/>
    <x v="0"/>
    <n v="26175"/>
    <n v="2280"/>
    <n v="7310"/>
    <n v="2012"/>
    <n v="1759.5576672449999"/>
    <n v="5077.0659599999999"/>
    <n v="2032.2787866839999"/>
    <n v="5500"/>
    <n v="7666.7475367970001"/>
    <n v="1271.3500440102744"/>
    <n v="15649.999994736274"/>
    <n v="0.34445569385782177"/>
    <n v="14198.999994736274"/>
    <n v="0.31251925858908031"/>
  </r>
  <r>
    <x v="2"/>
    <n v="23"/>
    <x v="19"/>
    <n v="43726"/>
    <n v="51028.241999999998"/>
    <n v="53638.684199999996"/>
    <x v="0"/>
    <n v="26175"/>
    <n v="2280"/>
    <n v="7310"/>
    <n v="2012"/>
    <n v="1759.5576672449999"/>
    <n v="941.64876000000004"/>
    <n v="2275.793752"/>
    <n v="5500"/>
    <n v="9915.6684191170007"/>
    <n v="1206.3314021893937"/>
    <n v="15650.000000551387"/>
    <n v="0.35791062526989403"/>
    <n v="14199.000000551387"/>
    <n v="0.32472670723485769"/>
  </r>
  <r>
    <x v="2"/>
    <n v="23"/>
    <x v="20"/>
    <n v="41826"/>
    <n v="48810.942000000003"/>
    <n v="51307.954199999993"/>
    <x v="0"/>
    <n v="26175"/>
    <n v="2280"/>
    <n v="7310"/>
    <n v="2012"/>
    <n v="1759.5576672449999"/>
    <n v="0"/>
    <n v="2527.5874079999999"/>
    <n v="5500"/>
    <n v="8857.7222207440009"/>
    <n v="1046.0111029888958"/>
    <n v="15641.878398977889"/>
    <n v="0.37397500117099147"/>
    <n v="14190.878398977889"/>
    <n v="0.33928366085635464"/>
  </r>
  <r>
    <x v="2"/>
    <n v="23"/>
    <x v="21"/>
    <n v="40143"/>
    <n v="46846.881000000001"/>
    <n v="49243.418099999995"/>
    <x v="0"/>
    <n v="26175"/>
    <n v="2280"/>
    <n v="7310"/>
    <n v="2012"/>
    <n v="1759.5576672449999"/>
    <n v="0"/>
    <n v="2627.8692306160001"/>
    <n v="5500"/>
    <n v="7798.3162644369904"/>
    <n v="325.57000000000011"/>
    <n v="15645.313162297985"/>
    <n v="0.38973951030809817"/>
    <n v="14194.313162297985"/>
    <n v="0.35359373146745349"/>
  </r>
  <r>
    <x v="2"/>
    <n v="23"/>
    <x v="22"/>
    <n v="37058"/>
    <n v="43246.686000000002"/>
    <n v="45459.048599999995"/>
    <x v="0"/>
    <n v="26175"/>
    <n v="2280"/>
    <n v="7310"/>
    <n v="2012"/>
    <n v="1759.5576672449999"/>
    <n v="0"/>
    <n v="2542.8468640000001"/>
    <n v="5500"/>
    <n v="5122.7919146920003"/>
    <n v="0"/>
    <n v="15644.196445936999"/>
    <n v="0.42215436466989581"/>
    <n v="14193.196445936999"/>
    <n v="0.38299952630840844"/>
  </r>
  <r>
    <x v="2"/>
    <n v="23"/>
    <x v="23"/>
    <n v="34187"/>
    <n v="39896.228999999999"/>
    <n v="41937.192899999995"/>
    <x v="0"/>
    <n v="26175"/>
    <n v="2280"/>
    <n v="7310"/>
    <n v="2012"/>
    <n v="1759.5576672449999"/>
    <n v="0"/>
    <n v="2446.2246959999902"/>
    <n v="11665"/>
    <n v="0"/>
    <n v="0"/>
    <n v="19460.782363244987"/>
    <n v="0.56924510378930548"/>
    <n v="18009.782363244987"/>
    <n v="0.52680206988752998"/>
  </r>
  <r>
    <x v="3"/>
    <n v="13"/>
    <x v="0"/>
    <n v="31854"/>
    <n v="37173.618000000002"/>
    <n v="39075.301799999994"/>
    <x v="0"/>
    <n v="26176"/>
    <n v="2280"/>
    <n v="7377"/>
    <n v="1437"/>
    <n v="1750.5488272600001"/>
    <n v="0"/>
    <n v="1745.4913642639999"/>
    <n v="11665"/>
    <n v="0"/>
    <n v="0"/>
    <n v="20577.040191524"/>
    <n v="0.6459797887713945"/>
    <n v="19126.040191524"/>
    <n v="0.60042820969184407"/>
  </r>
  <r>
    <x v="3"/>
    <n v="13"/>
    <x v="1"/>
    <n v="29219"/>
    <n v="34098.573000000004"/>
    <n v="35842.9473"/>
    <x v="0"/>
    <n v="26176"/>
    <n v="2280"/>
    <n v="7377"/>
    <n v="1437"/>
    <n v="1750.5488272600001"/>
    <n v="0"/>
    <n v="1704.7641919999901"/>
    <n v="11665"/>
    <n v="0"/>
    <n v="0"/>
    <n v="23171.313019259986"/>
    <n v="0.79302210956090169"/>
    <n v="21720.313019259986"/>
    <n v="0.74336264140661845"/>
  </r>
  <r>
    <x v="3"/>
    <n v="13"/>
    <x v="2"/>
    <n v="27684"/>
    <n v="32307.228000000003"/>
    <n v="33959.962799999994"/>
    <x v="0"/>
    <n v="26176"/>
    <n v="2280"/>
    <n v="7377"/>
    <n v="1437"/>
    <n v="1750.5488272600001"/>
    <n v="0"/>
    <n v="1455.0927119999999"/>
    <n v="11665"/>
    <n v="0"/>
    <n v="0"/>
    <n v="24456.641539259996"/>
    <n v="0.88342152648677919"/>
    <n v="23005.641539259996"/>
    <n v="0.83100858038072523"/>
  </r>
  <r>
    <x v="3"/>
    <n v="13"/>
    <x v="3"/>
    <n v="26703"/>
    <n v="31162.401000000002"/>
    <n v="32756.570099999997"/>
    <x v="0"/>
    <n v="26176"/>
    <n v="2280"/>
    <n v="7377"/>
    <n v="1437"/>
    <n v="1750.5488272600001"/>
    <n v="0"/>
    <n v="1262.5178719999999"/>
    <n v="11665"/>
    <n v="0"/>
    <n v="0"/>
    <n v="25245.066699259994"/>
    <n v="0.94540189114556394"/>
    <n v="23794.066699259994"/>
    <n v="0.89106342730255006"/>
  </r>
  <r>
    <x v="3"/>
    <n v="13"/>
    <x v="4"/>
    <n v="26572"/>
    <n v="31009.524000000001"/>
    <n v="32595.872399999997"/>
    <x v="0"/>
    <n v="26176"/>
    <n v="2280"/>
    <n v="7377"/>
    <n v="1437"/>
    <n v="1750.5488272600001"/>
    <n v="0"/>
    <n v="1071.0925440000001"/>
    <n v="11665"/>
    <n v="0"/>
    <n v="0"/>
    <n v="25184.641371259997"/>
    <n v="0.94778870131190718"/>
    <n v="23733.641371259997"/>
    <n v="0.89318234876034908"/>
  </r>
  <r>
    <x v="3"/>
    <n v="13"/>
    <x v="5"/>
    <n v="27405"/>
    <n v="31981.635000000002"/>
    <n v="33617.713499999998"/>
    <x v="0"/>
    <n v="26176"/>
    <n v="2280"/>
    <n v="7377"/>
    <n v="1437"/>
    <n v="1750.5488272600001"/>
    <n v="0"/>
    <n v="971.70873658000005"/>
    <n v="11665"/>
    <n v="0"/>
    <n v="0"/>
    <n v="24252.257563840001"/>
    <n v="0.88495740061448647"/>
    <n v="22801.257563840001"/>
    <n v="0.83201085801277141"/>
  </r>
  <r>
    <x v="3"/>
    <n v="13"/>
    <x v="6"/>
    <n v="28639"/>
    <n v="33421.713000000003"/>
    <n v="35131.461299999995"/>
    <x v="0"/>
    <n v="26176"/>
    <n v="2280"/>
    <n v="7377"/>
    <n v="1437"/>
    <n v="1750.5488272600001"/>
    <n v="383.89787999999999"/>
    <n v="742.04157599999996"/>
    <n v="11665"/>
    <n v="0"/>
    <n v="0"/>
    <n v="23172.488283259998"/>
    <n v="0.80912351280631301"/>
    <n v="21721.488283259998"/>
    <n v="0.75845833594957912"/>
  </r>
  <r>
    <x v="3"/>
    <n v="13"/>
    <x v="7"/>
    <n v="29613"/>
    <n v="34558.370999999999"/>
    <n v="36326.267099999997"/>
    <x v="0"/>
    <n v="26176"/>
    <n v="2280"/>
    <n v="7377"/>
    <n v="1437"/>
    <n v="1750.5488272600001"/>
    <n v="4157.3116799999998"/>
    <n v="547.53404"/>
    <n v="11665"/>
    <n v="0"/>
    <n v="0"/>
    <n v="25777.394547259995"/>
    <n v="0.87047562041198112"/>
    <n v="24326.394547259995"/>
    <n v="0.82147686986323554"/>
  </r>
  <r>
    <x v="3"/>
    <n v="13"/>
    <x v="8"/>
    <n v="30171"/>
    <n v="35209.557000000001"/>
    <n v="37010.765699999996"/>
    <x v="0"/>
    <n v="26176"/>
    <n v="2280"/>
    <n v="7377"/>
    <n v="1437"/>
    <n v="1750.5488272600001"/>
    <n v="8821.2589200000002"/>
    <n v="349.83060799999998"/>
    <n v="11665"/>
    <n v="0"/>
    <n v="0"/>
    <n v="29685.638355259995"/>
    <n v="0.9839129745537103"/>
    <n v="28234.638355259995"/>
    <n v="0.93582043536044524"/>
  </r>
  <r>
    <x v="3"/>
    <n v="13"/>
    <x v="9"/>
    <n v="30500"/>
    <n v="35593.5"/>
    <n v="37414.35"/>
    <x v="0"/>
    <n v="26176"/>
    <n v="2280"/>
    <n v="7377"/>
    <n v="1437"/>
    <n v="1750.5488272600001"/>
    <n v="11288.2626"/>
    <n v="329.536428392"/>
    <n v="11665"/>
    <n v="0"/>
    <n v="0"/>
    <n v="31803.347855651999"/>
    <n v="1.0427327165787541"/>
    <n v="30352.347855651999"/>
    <n v="0.99515894608695077"/>
  </r>
  <r>
    <x v="3"/>
    <n v="13"/>
    <x v="10"/>
    <n v="31093"/>
    <n v="36285.531000000003"/>
    <n v="38141.783100000001"/>
    <x v="0"/>
    <n v="26176"/>
    <n v="2280"/>
    <n v="7377"/>
    <n v="1437"/>
    <n v="1750.5488272600001"/>
    <n v="12502.2895199999"/>
    <n v="250.21465599999999"/>
    <n v="11665"/>
    <n v="0"/>
    <n v="0"/>
    <n v="32345.053003259891"/>
    <n v="1.0402680025491233"/>
    <n v="30894.053003259891"/>
    <n v="0.99360155029298847"/>
  </r>
  <r>
    <x v="3"/>
    <n v="13"/>
    <x v="11"/>
    <n v="32500"/>
    <n v="37927.5"/>
    <n v="39867.75"/>
    <x v="0"/>
    <n v="26176"/>
    <n v="2280"/>
    <n v="7377"/>
    <n v="1437"/>
    <n v="1750.5488272600001"/>
    <n v="13031.293320000001"/>
    <n v="199.497176"/>
    <n v="11665"/>
    <n v="0"/>
    <n v="0"/>
    <n v="31416.339323259999"/>
    <n v="0.96665659456184616"/>
    <n v="29965.339323259999"/>
    <n v="0.92201044071569227"/>
  </r>
  <r>
    <x v="3"/>
    <n v="13"/>
    <x v="12"/>
    <n v="34343"/>
    <n v="40078.281000000003"/>
    <n v="42128.558099999995"/>
    <x v="0"/>
    <n v="26176"/>
    <n v="2280"/>
    <n v="7377"/>
    <n v="1437"/>
    <n v="1750.5488272600001"/>
    <n v="13281.320159999999"/>
    <n v="244.78289599999999"/>
    <n v="11665"/>
    <n v="0"/>
    <n v="0"/>
    <n v="29868.65188325999"/>
    <n v="0.8697158630073083"/>
    <n v="28417.65188325999"/>
    <n v="0.82746562278368196"/>
  </r>
  <r>
    <x v="3"/>
    <n v="13"/>
    <x v="13"/>
    <n v="37227"/>
    <n v="43443.909"/>
    <n v="45666.3609"/>
    <x v="0"/>
    <n v="26176"/>
    <n v="2280"/>
    <n v="7377"/>
    <n v="1437"/>
    <n v="1750.5488272600001"/>
    <n v="12771.723599999999"/>
    <n v="283.87893600000001"/>
    <n v="11665"/>
    <n v="0"/>
    <n v="0"/>
    <n v="26514.151363259996"/>
    <n v="0.71222906393907637"/>
    <n v="25063.151363259996"/>
    <n v="0.67325197741585396"/>
  </r>
  <r>
    <x v="3"/>
    <n v="13"/>
    <x v="14"/>
    <n v="39886"/>
    <n v="46546.962"/>
    <n v="48928.156199999998"/>
    <x v="0"/>
    <n v="26176"/>
    <n v="2280"/>
    <n v="7377"/>
    <n v="1437"/>
    <n v="1750.5488272600001"/>
    <n v="12408.77268"/>
    <n v="321.648616"/>
    <n v="11665"/>
    <n v="0"/>
    <n v="0"/>
    <n v="23529.970123259998"/>
    <n v="0.58993055516371651"/>
    <n v="22078.970123259998"/>
    <n v="0.55355187592789445"/>
  </r>
  <r>
    <x v="3"/>
    <n v="13"/>
    <x v="15"/>
    <n v="42210"/>
    <n v="49259.07"/>
    <n v="51779.006999999998"/>
    <x v="0"/>
    <n v="26176"/>
    <n v="2280"/>
    <n v="7377"/>
    <n v="1437"/>
    <n v="1750.5488272600001"/>
    <n v="11316.63744"/>
    <n v="424.30887999999999"/>
    <n v="11665"/>
    <n v="0"/>
    <n v="0"/>
    <n v="20216.495147259993"/>
    <n v="0.47895037070030783"/>
    <n v="18765.495147259993"/>
    <n v="0.44457463035441824"/>
  </r>
  <r>
    <x v="3"/>
    <n v="13"/>
    <x v="16"/>
    <n v="43556"/>
    <n v="50829.851999999999"/>
    <n v="53430.145199999999"/>
    <x v="0"/>
    <n v="26176"/>
    <n v="2280"/>
    <n v="7377"/>
    <n v="1437"/>
    <n v="1750.5488272600001"/>
    <n v="9815.4611999999997"/>
    <n v="751.17451199999903"/>
    <n v="5500"/>
    <n v="1012.185733284"/>
    <n v="1411.6297271763046"/>
    <n v="13954.999999720298"/>
    <n v="0.32039213884930429"/>
    <n v="12503.999999720298"/>
    <n v="0.28707870327211632"/>
  </r>
  <r>
    <x v="3"/>
    <n v="13"/>
    <x v="17"/>
    <n v="44885"/>
    <n v="52380.794999999998"/>
    <n v="55060.429499999998"/>
    <x v="0"/>
    <n v="26176"/>
    <n v="2280"/>
    <n v="7377"/>
    <n v="1437"/>
    <n v="1750.5488272600001"/>
    <n v="6830.9254799999999"/>
    <n v="1082.802408"/>
    <n v="5500"/>
    <n v="5070.5543466989902"/>
    <n v="1335.1689359912812"/>
    <n v="13954.999997950268"/>
    <n v="0.31090564772084811"/>
    <n v="12503.999997950268"/>
    <n v="0.27857858968364191"/>
  </r>
  <r>
    <x v="3"/>
    <n v="13"/>
    <x v="18"/>
    <n v="44896"/>
    <n v="52393.632000000005"/>
    <n v="55073.923199999997"/>
    <x v="0"/>
    <n v="26176"/>
    <n v="2280"/>
    <n v="7377"/>
    <n v="1437"/>
    <n v="1750.5488272600001"/>
    <n v="2468.3403600000001"/>
    <n v="1435.108888"/>
    <n v="5500"/>
    <n v="9177.3618681240005"/>
    <n v="1249.6400531710092"/>
    <n v="13954.999996555009"/>
    <n v="0.31082947248206988"/>
    <n v="12503.999996555009"/>
    <n v="0.27851033491970351"/>
  </r>
  <r>
    <x v="3"/>
    <n v="13"/>
    <x v="19"/>
    <n v="43425"/>
    <n v="50676.974999999999"/>
    <n v="53269.447499999995"/>
    <x v="0"/>
    <n v="26176"/>
    <n v="2280"/>
    <n v="7377"/>
    <n v="1437"/>
    <n v="1750.5488272600001"/>
    <n v="131.86035179999999"/>
    <n v="1594.827896"/>
    <n v="5500"/>
    <n v="9943.2055208340007"/>
    <n v="1189.557403651304"/>
    <n v="13954.999999545311"/>
    <n v="0.32135866435337501"/>
    <n v="12503.999999545311"/>
    <n v="0.28794473228659323"/>
  </r>
  <r>
    <x v="3"/>
    <n v="13"/>
    <x v="20"/>
    <n v="41537"/>
    <n v="48473.679000000004"/>
    <n v="50953.437899999997"/>
    <x v="0"/>
    <n v="26176"/>
    <n v="2280"/>
    <n v="7377"/>
    <n v="1437"/>
    <n v="1750.5488272600001"/>
    <n v="0"/>
    <n v="1750.871080424"/>
    <n v="5500"/>
    <n v="8191.6874263350001"/>
    <n v="1022.2261805850414"/>
    <n v="13948.333514604048"/>
    <n v="0.33580502960262049"/>
    <n v="12497.333514604048"/>
    <n v="0.3008723190072477"/>
  </r>
  <r>
    <x v="3"/>
    <n v="13"/>
    <x v="21"/>
    <n v="39628"/>
    <n v="46245.876000000004"/>
    <n v="48611.667599999993"/>
    <x v="0"/>
    <n v="26176"/>
    <n v="2280"/>
    <n v="7377"/>
    <n v="1437"/>
    <n v="1750.5488272600001"/>
    <n v="0"/>
    <n v="1897.3263999999999"/>
    <n v="5500"/>
    <n v="6869.2658898869904"/>
    <n v="289.69999999999993"/>
    <n v="13948.841117146985"/>
    <n v="0.3519945774994192"/>
    <n v="12497.841117146985"/>
    <n v="0.31537905312271591"/>
  </r>
  <r>
    <x v="3"/>
    <n v="13"/>
    <x v="22"/>
    <n v="36518"/>
    <n v="42616.506000000001"/>
    <n v="44796.630599999997"/>
    <x v="0"/>
    <n v="26176"/>
    <n v="2280"/>
    <n v="7377"/>
    <n v="1437"/>
    <n v="1750.5488272600001"/>
    <n v="0"/>
    <n v="1688.4057519999999"/>
    <n v="5500"/>
    <n v="4258.4787438120002"/>
    <n v="0"/>
    <n v="13949.433323071993"/>
    <n v="0.38198787784303612"/>
    <n v="12498.433323071993"/>
    <n v="0.34225404795092812"/>
  </r>
  <r>
    <x v="3"/>
    <n v="13"/>
    <x v="23"/>
    <n v="33651"/>
    <n v="39270.717000000004"/>
    <n v="41279.681699999994"/>
    <x v="0"/>
    <n v="26176"/>
    <n v="2280"/>
    <n v="7377"/>
    <n v="1437"/>
    <n v="1750.5488272600001"/>
    <n v="0"/>
    <n v="1638.5851439999999"/>
    <n v="11665"/>
    <n v="0"/>
    <n v="0"/>
    <n v="18673.133971259995"/>
    <n v="0.55490576717660678"/>
    <n v="17222.133971259995"/>
    <n v="0.51178669196338877"/>
  </r>
  <r>
    <x v="4"/>
    <n v="3"/>
    <x v="0"/>
    <n v="31938"/>
    <n v="37271.646000000001"/>
    <n v="39178.344599999997"/>
    <x v="0"/>
    <n v="26188"/>
    <n v="2280"/>
    <n v="7014"/>
    <n v="1682"/>
    <n v="1755.6328605599999"/>
    <n v="0"/>
    <n v="742.44579999999996"/>
    <n v="11665"/>
    <n v="0"/>
    <n v="0"/>
    <n v="19389.078660560001"/>
    <n v="0.60708493520445861"/>
    <n v="17938.078660560001"/>
    <n v="0.56165316114221309"/>
  </r>
  <r>
    <x v="4"/>
    <n v="3"/>
    <x v="1"/>
    <n v="29021"/>
    <n v="33867.506999999998"/>
    <n v="35600.060699999995"/>
    <x v="0"/>
    <n v="26188"/>
    <n v="2280"/>
    <n v="7014"/>
    <n v="1682"/>
    <n v="1755.6328605599999"/>
    <n v="0"/>
    <n v="725.11469599999998"/>
    <n v="11665"/>
    <n v="0"/>
    <n v="0"/>
    <n v="22288.747556559996"/>
    <n v="0.76802134856000814"/>
    <n v="20837.747556559996"/>
    <n v="0.71802307145032895"/>
  </r>
  <r>
    <x v="4"/>
    <n v="3"/>
    <x v="2"/>
    <n v="27505"/>
    <n v="32098.335000000003"/>
    <n v="33740.383499999996"/>
    <x v="0"/>
    <n v="26188"/>
    <n v="2280"/>
    <n v="7014"/>
    <n v="1682"/>
    <n v="1755.6328605599999"/>
    <n v="0"/>
    <n v="719.58187999999996"/>
    <n v="11665"/>
    <n v="0"/>
    <n v="0"/>
    <n v="23799.214740559997"/>
    <n v="0.86526866898963817"/>
    <n v="22348.214740559997"/>
    <n v="0.81251462427049614"/>
  </r>
  <r>
    <x v="4"/>
    <n v="3"/>
    <x v="3"/>
    <n v="26546"/>
    <n v="30979.182000000001"/>
    <n v="32563.978199999998"/>
    <x v="0"/>
    <n v="26188"/>
    <n v="2280"/>
    <n v="7014"/>
    <n v="1682"/>
    <n v="1755.6328605599999"/>
    <n v="0"/>
    <n v="591.85972800000002"/>
    <n v="11665"/>
    <n v="0"/>
    <n v="0"/>
    <n v="24630.492588560002"/>
    <n v="0.92784195692609062"/>
    <n v="23179.492588560002"/>
    <n v="0.87318212116929117"/>
  </r>
  <r>
    <x v="4"/>
    <n v="3"/>
    <x v="4"/>
    <n v="26324"/>
    <n v="30720.108"/>
    <n v="32291.650799999996"/>
    <x v="0"/>
    <n v="26188"/>
    <n v="2280"/>
    <n v="7014"/>
    <n v="1682"/>
    <n v="1755.6328605599999"/>
    <n v="0"/>
    <n v="356.992952"/>
    <n v="11665"/>
    <n v="0"/>
    <n v="0"/>
    <n v="24617.62581256"/>
    <n v="0.93517800533961404"/>
    <n v="23166.62581256"/>
    <n v="0.88005720302993462"/>
  </r>
  <r>
    <x v="4"/>
    <n v="3"/>
    <x v="5"/>
    <n v="27208"/>
    <n v="31751.736000000001"/>
    <n v="33376.053599999999"/>
    <x v="0"/>
    <n v="26188"/>
    <n v="2280"/>
    <n v="7014"/>
    <n v="1682"/>
    <n v="1755.6328605599999"/>
    <n v="0"/>
    <n v="328.293048"/>
    <n v="11665"/>
    <n v="0"/>
    <n v="0"/>
    <n v="23704.925908559999"/>
    <n v="0.87124837946780354"/>
    <n v="22253.925908559999"/>
    <n v="0.8179184764980888"/>
  </r>
  <r>
    <x v="4"/>
    <n v="3"/>
    <x v="6"/>
    <n v="28924"/>
    <n v="33754.308000000005"/>
    <n v="35481.070799999994"/>
    <x v="0"/>
    <n v="26188"/>
    <n v="2280"/>
    <n v="7014"/>
    <n v="1682"/>
    <n v="1755.6328605599999"/>
    <n v="155.30867999999899"/>
    <n v="330.95839999999998"/>
    <n v="11665"/>
    <n v="0"/>
    <n v="0"/>
    <n v="22146.899940560004"/>
    <n v="0.76569284817314354"/>
    <n v="20695.899940560004"/>
    <n v="0.71552689602268027"/>
  </r>
  <r>
    <x v="4"/>
    <n v="3"/>
    <x v="7"/>
    <n v="30129"/>
    <n v="35160.542999999998"/>
    <n v="36959.244299999998"/>
    <x v="0"/>
    <n v="26188"/>
    <n v="2280"/>
    <n v="7014"/>
    <n v="1682"/>
    <n v="1755.6328605599999"/>
    <n v="3417.6369599999998"/>
    <n v="323.61456573999999"/>
    <n v="11665"/>
    <n v="0"/>
    <n v="0"/>
    <n v="24196.8843863"/>
    <n v="0.80310944227488468"/>
    <n v="22745.8843863"/>
    <n v="0.75494986180424173"/>
  </r>
  <r>
    <x v="4"/>
    <n v="3"/>
    <x v="8"/>
    <n v="30988"/>
    <n v="36162.995999999999"/>
    <n v="38012.979599999999"/>
    <x v="0"/>
    <n v="26188"/>
    <n v="2280"/>
    <n v="7014"/>
    <n v="1682"/>
    <n v="1755.6328605599999"/>
    <n v="8622.7873199999995"/>
    <n v="277.992423999999"/>
    <n v="11665"/>
    <n v="0"/>
    <n v="0"/>
    <n v="28497.412604559999"/>
    <n v="0.91962735912482252"/>
    <n v="27046.412604559999"/>
    <n v="0.87280278186911053"/>
  </r>
  <r>
    <x v="4"/>
    <n v="3"/>
    <x v="9"/>
    <n v="31966"/>
    <n v="37304.322"/>
    <n v="39212.692199999998"/>
    <x v="0"/>
    <n v="26188"/>
    <n v="2280"/>
    <n v="7014"/>
    <n v="1682"/>
    <n v="1755.6328605599999"/>
    <n v="11304.556559999901"/>
    <n v="205.76264800000001"/>
    <n v="11665"/>
    <n v="0"/>
    <n v="0"/>
    <n v="30128.952068559905"/>
    <n v="0.9425311915335014"/>
    <n v="28677.952068559905"/>
    <n v="0.89713921255583762"/>
  </r>
  <r>
    <x v="4"/>
    <n v="3"/>
    <x v="10"/>
    <n v="32714"/>
    <n v="38177.238000000005"/>
    <n v="40130.263799999993"/>
    <x v="0"/>
    <n v="26188"/>
    <n v="2280"/>
    <n v="7014"/>
    <n v="1682"/>
    <n v="1755.6328605599999"/>
    <n v="12390.194519999999"/>
    <n v="221.59054399999999"/>
    <n v="11665"/>
    <n v="0"/>
    <n v="0"/>
    <n v="30482.417924559995"/>
    <n v="0.93178510498746703"/>
    <n v="29031.417924559995"/>
    <n v="0.88743100582502887"/>
  </r>
  <r>
    <x v="4"/>
    <n v="3"/>
    <x v="11"/>
    <n v="33941"/>
    <n v="39609.147000000004"/>
    <n v="41635.424699999996"/>
    <x v="0"/>
    <n v="26188"/>
    <n v="2280"/>
    <n v="7014"/>
    <n v="1682"/>
    <n v="1755.6328605599999"/>
    <n v="12923.98668"/>
    <n v="199.86350399999901"/>
    <n v="11665"/>
    <n v="0"/>
    <n v="0"/>
    <n v="29767.483044560002"/>
    <n v="0.87703612281783094"/>
    <n v="28316.483044560002"/>
    <n v="0.8342854672684954"/>
  </r>
  <r>
    <x v="4"/>
    <n v="3"/>
    <x v="12"/>
    <n v="35859"/>
    <n v="41847.453000000001"/>
    <n v="43988.235299999993"/>
    <x v="0"/>
    <n v="26188"/>
    <n v="2280"/>
    <n v="7014"/>
    <n v="1682"/>
    <n v="1755.6328605599999"/>
    <n v="13035.844800000001"/>
    <n v="216.38615999999999"/>
    <n v="11665"/>
    <n v="0"/>
    <n v="0"/>
    <n v="27977.86382056"/>
    <n v="0.7802187406386123"/>
    <n v="26526.86382056"/>
    <n v="0.73975470092752171"/>
  </r>
  <r>
    <x v="4"/>
    <n v="3"/>
    <x v="13"/>
    <n v="38498"/>
    <n v="44927.166000000005"/>
    <n v="47225.496599999999"/>
    <x v="0"/>
    <n v="26188"/>
    <n v="2280"/>
    <n v="7014"/>
    <n v="1682"/>
    <n v="1755.6328605599999"/>
    <n v="12592.867169880001"/>
    <n v="311.64407199999999"/>
    <n v="11665"/>
    <n v="0"/>
    <n v="0"/>
    <n v="24991.144102440005"/>
    <n v="0.64915434834121266"/>
    <n v="23540.144102440005"/>
    <n v="0.61146407871681663"/>
  </r>
  <r>
    <x v="4"/>
    <n v="3"/>
    <x v="14"/>
    <n v="41151"/>
    <n v="48023.217000000004"/>
    <n v="50479.931699999994"/>
    <x v="0"/>
    <n v="26188"/>
    <n v="2280"/>
    <n v="7014"/>
    <n v="1682"/>
    <n v="1755.6328605599999"/>
    <n v="12166.76592"/>
    <n v="316.55848212400002"/>
    <n v="11665"/>
    <n v="0"/>
    <n v="0"/>
    <n v="21916.957262683994"/>
    <n v="0.53259841225447724"/>
    <n v="20465.957262683994"/>
    <n v="0.49733802976073471"/>
  </r>
  <r>
    <x v="4"/>
    <n v="3"/>
    <x v="15"/>
    <n v="44374"/>
    <n v="51784.457999999999"/>
    <n v="54433.585799999993"/>
    <x v="0"/>
    <n v="26188"/>
    <n v="2280"/>
    <n v="7014"/>
    <n v="1682"/>
    <n v="1755.6328605599999"/>
    <n v="11529.86231556"/>
    <n v="324.31396799999999"/>
    <n v="11665"/>
    <n v="0"/>
    <n v="0"/>
    <n v="18064.809144120001"/>
    <n v="0.40710346473430392"/>
    <n v="16613.809144120001"/>
    <n v="0.37440413629873354"/>
  </r>
  <r>
    <x v="4"/>
    <n v="3"/>
    <x v="16"/>
    <n v="45351"/>
    <n v="52924.616999999998"/>
    <n v="55632.071699999993"/>
    <x v="0"/>
    <n v="26188"/>
    <n v="2280"/>
    <n v="7014"/>
    <n v="1682"/>
    <n v="1755.6328605599999"/>
    <n v="8779.1616385199995"/>
    <n v="396.192144912"/>
    <n v="5500"/>
    <n v="2264.0126892210001"/>
    <n v="1392.0006618266755"/>
    <n v="11899.999995039681"/>
    <n v="0.26239774194702831"/>
    <n v="10448.999995039681"/>
    <n v="0.2304028576004869"/>
  </r>
  <r>
    <x v="4"/>
    <n v="3"/>
    <x v="17"/>
    <n v="46094"/>
    <n v="53791.698000000004"/>
    <n v="56543.509799999993"/>
    <x v="0"/>
    <n v="26188"/>
    <n v="2280"/>
    <n v="7014"/>
    <n v="1682"/>
    <n v="1755.6328605599999"/>
    <n v="5405.9230799999996"/>
    <n v="535.62206400000002"/>
    <n v="5500"/>
    <n v="6312.9816830700001"/>
    <n v="1319.8403175368774"/>
    <n v="11900.000005166883"/>
    <n v="0.25816809140380276"/>
    <n v="10449.000005166883"/>
    <n v="0.22668894010428436"/>
  </r>
  <r>
    <x v="4"/>
    <n v="3"/>
    <x v="18"/>
    <n v="45913"/>
    <n v="53580.471000000005"/>
    <n v="56321.477099999996"/>
    <x v="0"/>
    <n v="26188"/>
    <n v="2280"/>
    <n v="7014"/>
    <n v="1682"/>
    <n v="1755.6328605599999"/>
    <n v="1148.5295999999901"/>
    <n v="785.47039199999995"/>
    <n v="5500"/>
    <n v="10219.539318236901"/>
    <n v="1239.8278274465672"/>
    <n v="11899.99999824346"/>
    <n v="0.25918585146349532"/>
    <n v="10448.99999824346"/>
    <n v="0.22758260183920589"/>
  </r>
  <r>
    <x v="4"/>
    <n v="3"/>
    <x v="19"/>
    <n v="44356"/>
    <n v="51763.452000000005"/>
    <n v="54411.505199999992"/>
    <x v="0"/>
    <n v="26188"/>
    <n v="2280"/>
    <n v="7014"/>
    <n v="1682"/>
    <n v="1755.6328605599999"/>
    <n v="0"/>
    <n v="905.12069599999995"/>
    <n v="5500"/>
    <n v="9740.8012602420004"/>
    <n v="1177.6536663718309"/>
    <n v="11887.208483173825"/>
    <n v="0.2679955019202323"/>
    <n v="10436.208483173825"/>
    <n v="0.23528290385007269"/>
  </r>
  <r>
    <x v="4"/>
    <n v="3"/>
    <x v="20"/>
    <n v="42013"/>
    <n v="49029.171000000002"/>
    <n v="51537.347099999999"/>
    <x v="0"/>
    <n v="26188"/>
    <n v="2280"/>
    <n v="7014"/>
    <n v="1682"/>
    <n v="1755.6328605599999"/>
    <n v="0"/>
    <n v="1081.6276319999999"/>
    <n v="5500"/>
    <n v="7382.450551635"/>
    <n v="1023.942240642835"/>
    <n v="11894.653284837841"/>
    <n v="0.28311839870606337"/>
    <n v="10443.653284837841"/>
    <n v="0.24858146966029185"/>
  </r>
  <r>
    <x v="4"/>
    <n v="3"/>
    <x v="21"/>
    <n v="39765"/>
    <n v="46405.755000000005"/>
    <n v="48779.725499999993"/>
    <x v="0"/>
    <n v="26188"/>
    <n v="2280"/>
    <n v="7014"/>
    <n v="1682"/>
    <n v="1755.6328605599999"/>
    <n v="0"/>
    <n v="1164.0640639999999"/>
    <n v="5500"/>
    <n v="5789.9630394989999"/>
    <n v="287.3300000000001"/>
    <n v="11895.989964059001"/>
    <n v="0.29915729822856785"/>
    <n v="10444.989964059001"/>
    <n v="0.26266792314998116"/>
  </r>
  <r>
    <x v="4"/>
    <n v="3"/>
    <x v="22"/>
    <n v="36490"/>
    <n v="42583.83"/>
    <n v="44762.282999999996"/>
    <x v="0"/>
    <n v="26188"/>
    <n v="2280"/>
    <n v="7014"/>
    <n v="1682"/>
    <n v="1755.6328605599999"/>
    <n v="0"/>
    <n v="1096.58392"/>
    <n v="5500"/>
    <n v="2869.8916248"/>
    <n v="0"/>
    <n v="11896.108405359999"/>
    <n v="0.32601009606357906"/>
    <n v="10445.108405359999"/>
    <n v="0.28624577707207449"/>
  </r>
  <r>
    <x v="4"/>
    <n v="3"/>
    <x v="23"/>
    <n v="33712"/>
    <n v="39341.904000000002"/>
    <n v="41354.510399999999"/>
    <x v="0"/>
    <n v="26188"/>
    <n v="2280"/>
    <n v="7014"/>
    <n v="1682"/>
    <n v="1755.6328605599999"/>
    <n v="0"/>
    <n v="1058.7258159999999"/>
    <n v="11665"/>
    <n v="0"/>
    <n v="0"/>
    <n v="17931.358676559998"/>
    <n v="0.53189839453488363"/>
    <n v="16480.358676559998"/>
    <n v="0.48885734090412902"/>
  </r>
  <r>
    <x v="0"/>
    <n v="28"/>
    <x v="0"/>
    <n v="25460"/>
    <n v="29711.82"/>
    <n v="31231.781999999999"/>
    <x v="1"/>
    <n v="26236"/>
    <n v="2280"/>
    <n v="6814"/>
    <n v="1183"/>
    <n v="1747.51278269"/>
    <n v="0"/>
    <n v="2573.8773719999999"/>
    <n v="11665"/>
    <n v="0"/>
    <n v="0"/>
    <n v="27039.390154690002"/>
    <n v="1.0620341773248234"/>
    <n v="25588.390154690002"/>
    <n v="1.0050428183303222"/>
  </r>
  <r>
    <x v="0"/>
    <n v="28"/>
    <x v="1"/>
    <n v="23856"/>
    <n v="27839.952000000001"/>
    <n v="29264.155199999997"/>
    <x v="1"/>
    <n v="26236"/>
    <n v="2280"/>
    <n v="6814"/>
    <n v="1183"/>
    <n v="1747.51278269"/>
    <n v="0"/>
    <n v="2389.5417539999999"/>
    <n v="11665"/>
    <n v="0"/>
    <n v="0"/>
    <n v="28459.054536689997"/>
    <n v="1.1929516489222836"/>
    <n v="27008.054536689997"/>
    <n v="1.1321283759511234"/>
  </r>
  <r>
    <x v="0"/>
    <n v="28"/>
    <x v="2"/>
    <n v="22851"/>
    <n v="26667.117000000002"/>
    <n v="28031.321699999997"/>
    <x v="1"/>
    <n v="26236"/>
    <n v="2280"/>
    <n v="6814"/>
    <n v="1183"/>
    <n v="1747.51278269"/>
    <n v="0"/>
    <n v="2224.2299280000002"/>
    <n v="11665"/>
    <n v="0"/>
    <n v="0"/>
    <n v="29298.74271069"/>
    <n v="1.2821645753223054"/>
    <n v="27847.74271069"/>
    <n v="1.2186662601501028"/>
  </r>
  <r>
    <x v="0"/>
    <n v="28"/>
    <x v="3"/>
    <n v="22267"/>
    <n v="25985.589"/>
    <n v="27314.928899999999"/>
    <x v="1"/>
    <n v="26236"/>
    <n v="2280"/>
    <n v="6814"/>
    <n v="1183"/>
    <n v="1747.51278269"/>
    <n v="0"/>
    <n v="1985.5546039999999"/>
    <n v="11665"/>
    <n v="0"/>
    <n v="0"/>
    <n v="29644.067386689996"/>
    <n v="1.3313004619701798"/>
    <n v="28193.067386689996"/>
    <n v="1.2661367668159158"/>
  </r>
  <r>
    <x v="0"/>
    <n v="28"/>
    <x v="4"/>
    <n v="22285"/>
    <n v="26006.595000000001"/>
    <n v="27337.009499999996"/>
    <x v="1"/>
    <n v="26236"/>
    <n v="2280"/>
    <n v="6814"/>
    <n v="1183"/>
    <n v="1747.51278269"/>
    <n v="0"/>
    <n v="1705.5694819999901"/>
    <n v="11665"/>
    <n v="0"/>
    <n v="0"/>
    <n v="29346.082264689991"/>
    <n v="1.3168535905178367"/>
    <n v="27895.082264689991"/>
    <n v="1.2517425292658735"/>
  </r>
  <r>
    <x v="0"/>
    <n v="28"/>
    <x v="5"/>
    <n v="22954"/>
    <n v="26787.317999999999"/>
    <n v="28157.671799999996"/>
    <x v="1"/>
    <n v="26236"/>
    <n v="2280"/>
    <n v="6814"/>
    <n v="1183"/>
    <n v="1747.51278269"/>
    <n v="0"/>
    <n v="1415.71561"/>
    <n v="11665"/>
    <n v="0"/>
    <n v="0"/>
    <n v="28387.228392689998"/>
    <n v="1.2367007228670384"/>
    <n v="26936.228392689998"/>
    <n v="1.1734873395787226"/>
  </r>
  <r>
    <x v="0"/>
    <n v="28"/>
    <x v="6"/>
    <n v="23606"/>
    <n v="27548.202000000001"/>
    <n v="28957.480199999998"/>
    <x v="1"/>
    <n v="26236"/>
    <n v="2280"/>
    <n v="6814"/>
    <n v="1183"/>
    <n v="1747.51278269"/>
    <n v="1785.3137999999999"/>
    <n v="1173.7749139999901"/>
    <n v="11665"/>
    <n v="0"/>
    <n v="0"/>
    <n v="29278.601496689989"/>
    <n v="1.2403033761200537"/>
    <n v="27827.601496689989"/>
    <n v="1.1788359525836647"/>
  </r>
  <r>
    <x v="0"/>
    <n v="28"/>
    <x v="7"/>
    <n v="24081"/>
    <n v="28102.527000000002"/>
    <n v="29540.162699999997"/>
    <x v="1"/>
    <n v="26236"/>
    <n v="2280"/>
    <n v="6814"/>
    <n v="1183"/>
    <n v="1747.51278269"/>
    <n v="7617.3163199999999"/>
    <n v="762.426466"/>
    <n v="11665"/>
    <n v="0"/>
    <n v="0"/>
    <n v="34224.255568689994"/>
    <n v="1.4212140512723721"/>
    <n v="32773.255568689994"/>
    <n v="1.3609590784722392"/>
  </r>
  <r>
    <x v="0"/>
    <n v="28"/>
    <x v="8"/>
    <n v="30015.243999999999"/>
    <n v="33986.337"/>
    <n v="35405.943299999999"/>
    <x v="1"/>
    <n v="26236"/>
    <n v="2280"/>
    <n v="6814"/>
    <n v="1183"/>
    <n v="1747.51278269"/>
    <n v="11598.93072"/>
    <n v="535.69469800000002"/>
    <n v="11665"/>
    <n v="0"/>
    <n v="0"/>
    <n v="32044.894200690003"/>
    <n v="1.0676206463852169"/>
    <n v="30593.894200690003"/>
    <n v="1.0192785439521999"/>
  </r>
  <r>
    <x v="0"/>
    <n v="28"/>
    <x v="9"/>
    <n v="29169.243999999999"/>
    <n v="32999.055"/>
    <n v="34368.155099999996"/>
    <x v="1"/>
    <n v="26236"/>
    <n v="2280"/>
    <n v="6814"/>
    <n v="1183"/>
    <n v="1747.51278269"/>
    <n v="13218.93612"/>
    <n v="479.03701999999998"/>
    <n v="11665"/>
    <n v="0"/>
    <n v="0"/>
    <n v="34454.241922690002"/>
    <n v="1.1811839183315824"/>
    <n v="33003.241922690002"/>
    <n v="1.1314397425826328"/>
  </r>
  <r>
    <x v="0"/>
    <n v="28"/>
    <x v="10"/>
    <n v="28153.243999999999"/>
    <n v="31813.382999999998"/>
    <n v="33121.827899999997"/>
    <x v="1"/>
    <n v="26236"/>
    <n v="2280"/>
    <n v="6814"/>
    <n v="1183"/>
    <n v="1747.51278269"/>
    <n v="13811.969429999999"/>
    <n v="450.91609740400003"/>
    <n v="11665"/>
    <n v="0"/>
    <n v="0"/>
    <n v="36035.154310093996"/>
    <n v="1.279964550802529"/>
    <n v="34584.154310093996"/>
    <n v="1.2284251971138387"/>
  </r>
  <r>
    <x v="0"/>
    <n v="28"/>
    <x v="11"/>
    <n v="27498.243999999999"/>
    <n v="31048.998"/>
    <n v="32318.339399999997"/>
    <x v="1"/>
    <n v="26236"/>
    <n v="2280"/>
    <n v="6814"/>
    <n v="1183"/>
    <n v="1747.51278269"/>
    <n v="14064.61464"/>
    <n v="417.41396807199999"/>
    <n v="11665"/>
    <n v="0"/>
    <n v="0"/>
    <n v="36909.297390761996"/>
    <n v="1.3422419770063134"/>
    <n v="35458.297390761996"/>
    <n v="1.2894749712295082"/>
  </r>
  <r>
    <x v="0"/>
    <n v="28"/>
    <x v="12"/>
    <n v="27477.243999999999"/>
    <n v="31024.490999999998"/>
    <n v="32292.578699999998"/>
    <x v="1"/>
    <n v="26236"/>
    <n v="2280"/>
    <n v="6814"/>
    <n v="1183"/>
    <n v="1747.51278269"/>
    <n v="14271.01831908"/>
    <n v="384.221228"/>
    <n v="11665"/>
    <n v="0"/>
    <n v="0"/>
    <n v="37103.508329770004"/>
    <n v="1.3503358753800057"/>
    <n v="35652.508329770004"/>
    <n v="1.2975285414275903"/>
  </r>
  <r>
    <x v="0"/>
    <n v="28"/>
    <x v="13"/>
    <n v="28103.243999999999"/>
    <n v="31755.032999999999"/>
    <n v="33060.492899999997"/>
    <x v="1"/>
    <n v="26236"/>
    <n v="2280"/>
    <n v="6814"/>
    <n v="1183"/>
    <n v="1747.51278269"/>
    <n v="13929.49152"/>
    <n v="506.19266199999998"/>
    <n v="11665"/>
    <n v="0"/>
    <n v="0"/>
    <n v="36257.952964689997"/>
    <n v="1.2901696674124168"/>
    <n v="34806.952964689997"/>
    <n v="1.2385386172745751"/>
  </r>
  <r>
    <x v="0"/>
    <n v="28"/>
    <x v="14"/>
    <n v="29160.243999999999"/>
    <n v="32988.552000000003"/>
    <n v="34357.114799999996"/>
    <x v="1"/>
    <n v="26236"/>
    <n v="2280"/>
    <n v="6814"/>
    <n v="1183"/>
    <n v="1747.51278269"/>
    <n v="13829.748458399999"/>
    <n v="559.88813600000003"/>
    <n v="11665"/>
    <n v="0"/>
    <n v="0"/>
    <n v="35154.905377089999"/>
    <n v="1.2055765163381349"/>
    <n v="33703.905377089999"/>
    <n v="1.1558169875769901"/>
  </r>
  <r>
    <x v="0"/>
    <n v="28"/>
    <x v="15"/>
    <n v="30813.243999999999"/>
    <n v="34917.603000000003"/>
    <n v="36384.849900000001"/>
    <x v="1"/>
    <n v="26236"/>
    <n v="2280"/>
    <n v="6814"/>
    <n v="1183"/>
    <n v="1747.51278269"/>
    <n v="13156.484399999999"/>
    <n v="836.79105000000004"/>
    <n v="11665"/>
    <n v="0"/>
    <n v="0"/>
    <n v="33105.544232690001"/>
    <n v="1.0743933430926651"/>
    <n v="31654.544232690001"/>
    <n v="1.0273032022428408"/>
  </r>
  <r>
    <x v="0"/>
    <n v="28"/>
    <x v="16"/>
    <n v="26456"/>
    <n v="30874.152000000002"/>
    <n v="32453.575199999996"/>
    <x v="1"/>
    <n v="26236"/>
    <n v="2280"/>
    <n v="6814"/>
    <n v="1183"/>
    <n v="1747.51278269"/>
    <n v="11569.811400000001"/>
    <n v="1445.7860859999901"/>
    <n v="5500"/>
    <n v="0"/>
    <n v="270.55"/>
    <n v="30590.660268689993"/>
    <n v="1.1562844068903082"/>
    <n v="29139.660268689993"/>
    <n v="1.1014386252150739"/>
  </r>
  <r>
    <x v="0"/>
    <n v="28"/>
    <x v="17"/>
    <n v="28674"/>
    <n v="33462.558000000005"/>
    <n v="35174.395799999998"/>
    <x v="1"/>
    <n v="26236"/>
    <n v="2280"/>
    <n v="6814"/>
    <n v="1183"/>
    <n v="1747.51278269"/>
    <n v="9310.23"/>
    <n v="1873.3319160000001"/>
    <n v="5500"/>
    <n v="0"/>
    <n v="1163.9927931951499"/>
    <n v="27434.067491885151"/>
    <n v="0.95675760242328067"/>
    <n v="25983.067491885151"/>
    <n v="0.90615426839245139"/>
  </r>
  <r>
    <x v="0"/>
    <n v="28"/>
    <x v="18"/>
    <n v="30391"/>
    <n v="35466.296999999999"/>
    <n v="37280.6397"/>
    <x v="1"/>
    <n v="26236"/>
    <n v="2280"/>
    <n v="6814"/>
    <n v="1183"/>
    <n v="1747.51278269"/>
    <n v="4454.0546399999903"/>
    <n v="2041.5080479999999"/>
    <n v="5500"/>
    <n v="5537.5363083960001"/>
    <n v="1146.3882201291501"/>
    <n v="26548.999999215135"/>
    <n v="0.87358099434750869"/>
    <n v="25097.999999215135"/>
    <n v="0.82583659633493911"/>
  </r>
  <r>
    <x v="0"/>
    <n v="28"/>
    <x v="19"/>
    <n v="30943"/>
    <n v="36110.481"/>
    <n v="37957.778099999996"/>
    <x v="1"/>
    <n v="26236"/>
    <n v="2280"/>
    <n v="6814"/>
    <n v="1183"/>
    <n v="1747.51278269"/>
    <n v="456.95844"/>
    <n v="1980.53654199999"/>
    <n v="5500"/>
    <n v="10211.514220692001"/>
    <n v="1082.4780196450199"/>
    <n v="26549.00000502701"/>
    <n v="0.85799696231868305"/>
    <n v="25098.00000502701"/>
    <n v="0.81110428869298423"/>
  </r>
  <r>
    <x v="0"/>
    <n v="28"/>
    <x v="20"/>
    <n v="31026"/>
    <n v="36207.342000000004"/>
    <n v="38059.5942"/>
    <x v="1"/>
    <n v="26236"/>
    <n v="2280"/>
    <n v="6814"/>
    <n v="1183"/>
    <n v="1747.51278269"/>
    <n v="0"/>
    <n v="2284.7624719999999"/>
    <n v="5500"/>
    <n v="10478.812257468"/>
    <n v="1044.1952497498901"/>
    <n v="26542.282761907896"/>
    <n v="0.85548516605130842"/>
    <n v="25091.282761907896"/>
    <n v="0.80871793856468432"/>
  </r>
  <r>
    <x v="0"/>
    <n v="28"/>
    <x v="21"/>
    <n v="30084"/>
    <n v="35108.027999999998"/>
    <n v="36904.042799999996"/>
    <x v="1"/>
    <n v="26236"/>
    <n v="2280"/>
    <n v="6814"/>
    <n v="1183"/>
    <n v="1747.51278269"/>
    <n v="0"/>
    <n v="2529.0306139999998"/>
    <n v="5500"/>
    <n v="9303.4620908639899"/>
    <n v="1033.3280366993999"/>
    <n v="26542.333524253394"/>
    <n v="0.88227408337499647"/>
    <n v="25091.333524253394"/>
    <n v="0.8340424652391103"/>
  </r>
  <r>
    <x v="0"/>
    <n v="28"/>
    <x v="22"/>
    <n v="28132"/>
    <n v="32830.044000000002"/>
    <n v="34509.524399999995"/>
    <x v="1"/>
    <n v="26236"/>
    <n v="2280"/>
    <n v="6814"/>
    <n v="1183"/>
    <n v="1747.51278269"/>
    <n v="0"/>
    <n v="2512.3847959999998"/>
    <n v="5500"/>
    <n v="8402.4342173160003"/>
    <n v="0"/>
    <n v="26543.331796005994"/>
    <n v="0.94352807464830069"/>
    <n v="25092.331796005994"/>
    <n v="0.89194980079645936"/>
  </r>
  <r>
    <x v="0"/>
    <n v="28"/>
    <x v="23"/>
    <n v="26478"/>
    <n v="30899.826000000001"/>
    <n v="32480.562599999997"/>
    <x v="1"/>
    <n v="26236"/>
    <n v="2280"/>
    <n v="6814"/>
    <n v="1183"/>
    <n v="1747.51278269"/>
    <n v="0"/>
    <n v="2462.3873400000002"/>
    <n v="11665"/>
    <n v="0"/>
    <n v="0"/>
    <n v="25909.90012269"/>
    <n v="0.97854445663154321"/>
    <n v="24458.90012269"/>
    <n v="0.92374424513520659"/>
  </r>
  <r>
    <x v="1"/>
    <n v="25"/>
    <x v="0"/>
    <n v="30164"/>
    <n v="35201.387999999999"/>
    <n v="37002.178799999994"/>
    <x v="1"/>
    <n v="26186"/>
    <n v="2280"/>
    <n v="7103"/>
    <n v="1741"/>
    <n v="1757.6416152500001"/>
    <n v="0"/>
    <n v="1865.9756076399999"/>
    <n v="11665"/>
    <n v="0"/>
    <n v="0"/>
    <n v="22434.617222890003"/>
    <n v="0.74375471498773382"/>
    <n v="20983.617222890003"/>
    <n v="0.69565101521316808"/>
  </r>
  <r>
    <x v="1"/>
    <n v="25"/>
    <x v="1"/>
    <n v="27268"/>
    <n v="31821.756000000001"/>
    <n v="33449.655599999998"/>
    <x v="1"/>
    <n v="26186"/>
    <n v="2280"/>
    <n v="7103"/>
    <n v="1741"/>
    <n v="1757.6416152500001"/>
    <n v="0"/>
    <n v="1491.77326096"/>
    <n v="11665"/>
    <n v="0"/>
    <n v="0"/>
    <n v="24956.414876210001"/>
    <n v="0.91522718483973897"/>
    <n v="23505.414876210001"/>
    <n v="0.86201462799655282"/>
  </r>
  <r>
    <x v="1"/>
    <n v="25"/>
    <x v="2"/>
    <n v="25791"/>
    <n v="30098.097000000002"/>
    <n v="31637.819699999996"/>
    <x v="1"/>
    <n v="26186"/>
    <n v="2280"/>
    <n v="7103"/>
    <n v="1741"/>
    <n v="1757.6416152500001"/>
    <n v="0"/>
    <n v="1220.6048960000001"/>
    <n v="11665"/>
    <n v="0"/>
    <n v="0"/>
    <n v="26162.246511249999"/>
    <n v="1.0143944209704936"/>
    <n v="24711.246511249999"/>
    <n v="0.95813448533403123"/>
  </r>
  <r>
    <x v="1"/>
    <n v="25"/>
    <x v="3"/>
    <n v="24967"/>
    <n v="29136.489000000001"/>
    <n v="30627.018899999999"/>
    <x v="1"/>
    <n v="26186"/>
    <n v="2280"/>
    <n v="7103"/>
    <n v="1741"/>
    <n v="1757.6416152500001"/>
    <n v="0"/>
    <n v="1129.6678290759901"/>
    <n v="11665"/>
    <n v="0"/>
    <n v="0"/>
    <n v="26895.309444325991"/>
    <n v="1.0772343270847915"/>
    <n v="25444.309444325991"/>
    <n v="1.019117613022229"/>
  </r>
  <r>
    <x v="1"/>
    <n v="25"/>
    <x v="4"/>
    <n v="24862"/>
    <n v="29013.954000000002"/>
    <n v="30498.215399999997"/>
    <x v="1"/>
    <n v="26186"/>
    <n v="2280"/>
    <n v="7103"/>
    <n v="1741"/>
    <n v="1757.6416152500001"/>
    <n v="0"/>
    <n v="865.10252000000003"/>
    <n v="11665"/>
    <n v="0"/>
    <n v="0"/>
    <n v="26735.744135250003"/>
    <n v="1.0753657845406646"/>
    <n v="25284.744135250003"/>
    <n v="1.0170036254223314"/>
  </r>
  <r>
    <x v="1"/>
    <n v="25"/>
    <x v="5"/>
    <n v="25397"/>
    <n v="29638.299000000003"/>
    <n v="31154.499899999999"/>
    <x v="1"/>
    <n v="26186"/>
    <n v="2280"/>
    <n v="7103"/>
    <n v="1741"/>
    <n v="1757.6416152500001"/>
    <n v="0"/>
    <n v="653.19375345200001"/>
    <n v="11665"/>
    <n v="0"/>
    <n v="0"/>
    <n v="25988.835368701999"/>
    <n v="1.0233033574320589"/>
    <n v="24537.835368701999"/>
    <n v="0.96617062521959285"/>
  </r>
  <r>
    <x v="1"/>
    <n v="25"/>
    <x v="6"/>
    <n v="26090"/>
    <n v="30447.030000000002"/>
    <n v="32004.602999999999"/>
    <x v="1"/>
    <n v="26186"/>
    <n v="2280"/>
    <n v="7103"/>
    <n v="1741"/>
    <n v="1757.6416152500001"/>
    <n v="2350.7632800000001"/>
    <n v="598.27678400000002"/>
    <n v="11665"/>
    <n v="0"/>
    <n v="0"/>
    <n v="27591.681679250003"/>
    <n v="1.0575577493004984"/>
    <n v="26140.681679250003"/>
    <n v="1.0019425710712917"/>
  </r>
  <r>
    <x v="1"/>
    <n v="25"/>
    <x v="7"/>
    <n v="27323"/>
    <n v="31885.941000000003"/>
    <n v="33517.124100000001"/>
    <x v="1"/>
    <n v="26186"/>
    <n v="2280"/>
    <n v="7103"/>
    <n v="1741"/>
    <n v="1757.6416152500001"/>
    <n v="7823.7233999999999"/>
    <n v="458.17522778799997"/>
    <n v="11665"/>
    <n v="0"/>
    <n v="0"/>
    <n v="31691.540243038005"/>
    <n v="1.1598850874002857"/>
    <n v="30240.540243038005"/>
    <n v="1.1067796450989278"/>
  </r>
  <r>
    <x v="1"/>
    <n v="25"/>
    <x v="8"/>
    <n v="34206.243999999999"/>
    <n v="38877.234000000004"/>
    <n v="40547.042999999998"/>
    <x v="1"/>
    <n v="26186"/>
    <n v="2280"/>
    <n v="7103"/>
    <n v="1741"/>
    <n v="1757.6416152500001"/>
    <n v="11153.900879999999"/>
    <n v="344.42322775999997"/>
    <n v="11665"/>
    <n v="0"/>
    <n v="0"/>
    <n v="28024.721723010007"/>
    <n v="0.8192867279731153"/>
    <n v="26573.721723010007"/>
    <n v="0.77686757198510326"/>
  </r>
  <r>
    <x v="1"/>
    <n v="25"/>
    <x v="9"/>
    <n v="34117.243999999999"/>
    <n v="38773.370999999999"/>
    <n v="40437.866699999999"/>
    <x v="1"/>
    <n v="26186"/>
    <n v="2280"/>
    <n v="7103"/>
    <n v="1741"/>
    <n v="1757.6416152500001"/>
    <n v="13002.78312"/>
    <n v="268.859488"/>
    <n v="11665"/>
    <n v="0"/>
    <n v="0"/>
    <n v="29887.040223250006"/>
    <n v="0.87600980381797566"/>
    <n v="28436.040223250006"/>
    <n v="0.83347999103473913"/>
  </r>
  <r>
    <x v="1"/>
    <n v="25"/>
    <x v="10"/>
    <n v="34261.243999999999"/>
    <n v="38941.419000000002"/>
    <n v="40614.511499999993"/>
    <x v="1"/>
    <n v="26186"/>
    <n v="2280"/>
    <n v="7103"/>
    <n v="1741"/>
    <n v="1757.6416152500001"/>
    <n v="13747.4229124799"/>
    <n v="354.02443199999999"/>
    <n v="11665"/>
    <n v="0"/>
    <n v="0"/>
    <n v="30572.844959729904"/>
    <n v="0.89234485939068364"/>
    <n v="29121.844959729904"/>
    <n v="0.84999379939998398"/>
  </r>
  <r>
    <x v="1"/>
    <n v="25"/>
    <x v="11"/>
    <n v="34931.243999999999"/>
    <n v="39723.309000000001"/>
    <n v="41436.400499999996"/>
    <x v="1"/>
    <n v="26186"/>
    <n v="2280"/>
    <n v="7103"/>
    <n v="1741"/>
    <n v="1757.6416152500001"/>
    <n v="14008.42573956"/>
    <n v="286.93588"/>
    <n v="11665"/>
    <n v="0"/>
    <n v="0"/>
    <n v="30096.759234810001"/>
    <n v="0.86159998294964824"/>
    <n v="28645.759234810001"/>
    <n v="0.82006123901026828"/>
  </r>
  <r>
    <x v="1"/>
    <n v="25"/>
    <x v="12"/>
    <n v="36251.243999999999"/>
    <n v="41263.749000000003"/>
    <n v="43055.644499999995"/>
    <x v="1"/>
    <n v="26186"/>
    <n v="2280"/>
    <n v="7103"/>
    <n v="1741"/>
    <n v="1757.6416152500001"/>
    <n v="14061.107124"/>
    <n v="303.04167999999999"/>
    <n v="11665"/>
    <n v="0"/>
    <n v="0"/>
    <n v="28845.546419250008"/>
    <n v="0.7957119049280077"/>
    <n v="27394.546419250008"/>
    <n v="0.75568569231031102"/>
  </r>
  <r>
    <x v="1"/>
    <n v="25"/>
    <x v="13"/>
    <n v="38430.243999999999"/>
    <n v="43806.642"/>
    <n v="45728.623799999994"/>
    <x v="1"/>
    <n v="26186"/>
    <n v="2280"/>
    <n v="7103"/>
    <n v="1741"/>
    <n v="1757.6416152500001"/>
    <n v="13651.389205560001"/>
    <n v="384.20227999999997"/>
    <n v="11665"/>
    <n v="0"/>
    <n v="0"/>
    <n v="26337.989100810002"/>
    <n v="0.68534535197876967"/>
    <n v="24886.989100810002"/>
    <n v="0.6475886309962019"/>
  </r>
  <r>
    <x v="1"/>
    <n v="25"/>
    <x v="14"/>
    <n v="40938.243999999999"/>
    <n v="46733.478000000003"/>
    <n v="48805.187399999995"/>
    <x v="1"/>
    <n v="26186"/>
    <n v="2280"/>
    <n v="7103"/>
    <n v="1741"/>
    <n v="1757.6416152500001"/>
    <n v="13376.13745428"/>
    <n v="556.14906399999995"/>
    <n v="11665"/>
    <n v="0"/>
    <n v="0"/>
    <n v="23726.684133530005"/>
    <n v="0.57957259069368017"/>
    <n v="22275.684133530005"/>
    <n v="0.54412896003868672"/>
  </r>
  <r>
    <x v="1"/>
    <n v="25"/>
    <x v="15"/>
    <n v="43723.243999999999"/>
    <n v="49983.572999999997"/>
    <n v="52221.546899999994"/>
    <x v="1"/>
    <n v="26186"/>
    <n v="2280"/>
    <n v="7103"/>
    <n v="1741"/>
    <n v="1757.6416152500001"/>
    <n v="12737.815919999999"/>
    <n v="868.26052000000004"/>
    <n v="11665"/>
    <n v="0"/>
    <n v="0"/>
    <n v="20615.474055250008"/>
    <n v="0.47149918828644116"/>
    <n v="19164.474055250008"/>
    <n v="0.43831317857499341"/>
  </r>
  <r>
    <x v="1"/>
    <n v="25"/>
    <x v="16"/>
    <n v="38803"/>
    <n v="45283.101000000002"/>
    <n v="47599.640099999997"/>
    <x v="1"/>
    <n v="26186"/>
    <n v="2280"/>
    <n v="7103"/>
    <n v="1741"/>
    <n v="1757.6416152500001"/>
    <n v="11410.81416"/>
    <n v="1212.343568"/>
    <n v="5500"/>
    <n v="0"/>
    <n v="1412.94378853341"/>
    <n v="19800.743131783413"/>
    <n v="0.51028897589834321"/>
    <n v="18349.743131783413"/>
    <n v="0.47289495997173964"/>
  </r>
  <r>
    <x v="1"/>
    <n v="25"/>
    <x v="17"/>
    <n v="40383"/>
    <n v="47126.961000000003"/>
    <n v="49537.826099999998"/>
    <x v="1"/>
    <n v="26186"/>
    <n v="2280"/>
    <n v="7103"/>
    <n v="1741"/>
    <n v="1757.6416152500001"/>
    <n v="9580.3747199999998"/>
    <n v="1631.47332799999"/>
    <n v="5500"/>
    <n v="2024.2167651"/>
    <n v="1356.2935697292901"/>
    <n v="18776.999998079285"/>
    <n v="0.46497288458210845"/>
    <n v="17325.999998079285"/>
    <n v="0.42904192353414272"/>
  </r>
  <r>
    <x v="1"/>
    <n v="25"/>
    <x v="18"/>
    <n v="41047"/>
    <n v="47901.849000000002"/>
    <n v="50352.354899999998"/>
    <x v="1"/>
    <n v="26186"/>
    <n v="2280"/>
    <n v="7103"/>
    <n v="1741"/>
    <n v="1757.6416152500001"/>
    <n v="5652.2275200000004"/>
    <n v="1806.0601999999999"/>
    <n v="5500"/>
    <n v="6514.91769027599"/>
    <n v="1283.15298027417"/>
    <n v="18777.000005800161"/>
    <n v="0.45745121460277632"/>
    <n v="17326.000005800161"/>
    <n v="0.42210149355129878"/>
  </r>
  <r>
    <x v="1"/>
    <n v="25"/>
    <x v="19"/>
    <n v="40264"/>
    <n v="46988.088000000003"/>
    <n v="49391.848799999992"/>
    <x v="1"/>
    <n v="26186"/>
    <n v="2280"/>
    <n v="7103"/>
    <n v="1741"/>
    <n v="1757.6416152500001"/>
    <n v="1274.0083199999999"/>
    <n v="2112.9672719999999"/>
    <n v="5500"/>
    <n v="9857.4217508519996"/>
    <n v="1228.96104454029"/>
    <n v="18777.000002642293"/>
    <n v="0.46634710914569572"/>
    <n v="17326.000002642293"/>
    <n v="0.43030995436723357"/>
  </r>
  <r>
    <x v="1"/>
    <n v="25"/>
    <x v="20"/>
    <n v="39184"/>
    <n v="45727.728000000003"/>
    <n v="48067.012799999997"/>
    <x v="1"/>
    <n v="26186"/>
    <n v="2280"/>
    <n v="7103"/>
    <n v="1741"/>
    <n v="1757.6416152500001"/>
    <n v="0"/>
    <n v="2303.6094159999998"/>
    <n v="5500"/>
    <n v="9981.29895321599"/>
    <n v="1091.9360996834"/>
    <n v="18760.486084149394"/>
    <n v="0.47877924877882283"/>
    <n v="17309.486084149394"/>
    <n v="0.4417488281989943"/>
  </r>
  <r>
    <x v="1"/>
    <n v="25"/>
    <x v="21"/>
    <n v="37622"/>
    <n v="43904.874000000003"/>
    <n v="46150.907399999996"/>
    <x v="1"/>
    <n v="26186"/>
    <n v="2280"/>
    <n v="7103"/>
    <n v="1741"/>
    <n v="1757.6416152500001"/>
    <n v="0"/>
    <n v="2454.258648"/>
    <n v="5500"/>
    <n v="9051.5075819039994"/>
    <n v="320.55"/>
    <n v="18771.957845154007"/>
    <n v="0.49896225201089806"/>
    <n v="17320.957845154007"/>
    <n v="0.46039439277959726"/>
  </r>
  <r>
    <x v="1"/>
    <n v="25"/>
    <x v="22"/>
    <n v="34804"/>
    <n v="40616.268000000004"/>
    <n v="42694.066799999993"/>
    <x v="1"/>
    <n v="26186"/>
    <n v="2280"/>
    <n v="7103"/>
    <n v="1741"/>
    <n v="1757.6416152500001"/>
    <n v="0"/>
    <n v="2507.7172719999999"/>
    <n v="5500"/>
    <n v="6502.4263104840002"/>
    <n v="0"/>
    <n v="18773.785197734003"/>
    <n v="0.53941458446540635"/>
    <n v="17322.785197734003"/>
    <n v="0.49772397419072528"/>
  </r>
  <r>
    <x v="1"/>
    <n v="25"/>
    <x v="23"/>
    <n v="32034"/>
    <n v="37383.678"/>
    <n v="39296.107799999998"/>
    <x v="1"/>
    <n v="26186"/>
    <n v="2280"/>
    <n v="7103"/>
    <n v="1741"/>
    <n v="1757.6416152500001"/>
    <n v="0"/>
    <n v="2422.4639040000002"/>
    <n v="11665"/>
    <n v="0"/>
    <n v="0"/>
    <n v="21121.105519250006"/>
    <n v="0.65933400509614803"/>
    <n v="19670.105519250006"/>
    <n v="0.61403838169601066"/>
  </r>
  <r>
    <x v="2"/>
    <n v="23"/>
    <x v="0"/>
    <n v="32177"/>
    <n v="37550.559000000001"/>
    <n v="39471.525899999993"/>
    <x v="1"/>
    <n v="26175"/>
    <n v="2280"/>
    <n v="7310"/>
    <n v="2012"/>
    <n v="1759.5576672449999"/>
    <n v="0"/>
    <n v="2143.9030400000001"/>
    <n v="11665"/>
    <n v="0"/>
    <n v="0"/>
    <n v="21168.460707244994"/>
    <n v="0.65787552311418074"/>
    <n v="19717.460707244994"/>
    <n v="0.61278120108291623"/>
  </r>
  <r>
    <x v="2"/>
    <n v="23"/>
    <x v="1"/>
    <n v="29355"/>
    <n v="34257.285000000003"/>
    <n v="36009.7785"/>
    <x v="1"/>
    <n v="26175"/>
    <n v="2280"/>
    <n v="7310"/>
    <n v="2012"/>
    <n v="1759.5576672449999"/>
    <n v="0"/>
    <n v="2148.0084400000001"/>
    <n v="11665"/>
    <n v="0"/>
    <n v="0"/>
    <n v="23994.566107244995"/>
    <n v="0.81739281578078671"/>
    <n v="22543.566107244995"/>
    <n v="0.7679634170412194"/>
  </r>
  <r>
    <x v="2"/>
    <n v="23"/>
    <x v="2"/>
    <n v="27795"/>
    <n v="32436.764999999999"/>
    <n v="34096.126499999998"/>
    <x v="1"/>
    <n v="26175"/>
    <n v="2280"/>
    <n v="7310"/>
    <n v="2012"/>
    <n v="1759.5576672449999"/>
    <n v="0"/>
    <n v="1994.9086"/>
    <n v="11665"/>
    <n v="0"/>
    <n v="0"/>
    <n v="25401.466267244999"/>
    <n v="0.91388617619158119"/>
    <n v="23950.466267244999"/>
    <n v="0.86168254244450437"/>
  </r>
  <r>
    <x v="2"/>
    <n v="23"/>
    <x v="3"/>
    <n v="26868"/>
    <n v="31354.956000000002"/>
    <n v="32958.975599999998"/>
    <x v="1"/>
    <n v="26175"/>
    <n v="2280"/>
    <n v="7310"/>
    <n v="2012"/>
    <n v="1759.5576672449999"/>
    <n v="0"/>
    <n v="1943.420568"/>
    <n v="11665"/>
    <n v="0"/>
    <n v="0"/>
    <n v="26276.978235244998"/>
    <n v="0.97800276296132937"/>
    <n v="24825.978235244998"/>
    <n v="0.92399799892976764"/>
  </r>
  <r>
    <x v="2"/>
    <n v="23"/>
    <x v="4"/>
    <n v="26670"/>
    <n v="31123.89"/>
    <n v="32716.088999999996"/>
    <x v="1"/>
    <n v="26175"/>
    <n v="2280"/>
    <n v="7310"/>
    <n v="2012"/>
    <n v="1759.5576672449999"/>
    <n v="0"/>
    <n v="1651.9560086280001"/>
    <n v="11665"/>
    <n v="0"/>
    <n v="0"/>
    <n v="26183.513675873"/>
    <n v="0.98175904296486693"/>
    <n v="24732.513675873"/>
    <n v="0.92735334367727784"/>
  </r>
  <r>
    <x v="2"/>
    <n v="23"/>
    <x v="5"/>
    <n v="27360"/>
    <n v="31929.120000000003"/>
    <n v="33562.511999999995"/>
    <x v="1"/>
    <n v="26175"/>
    <n v="2280"/>
    <n v="7310"/>
    <n v="2012"/>
    <n v="1759.5576672449999"/>
    <n v="0"/>
    <n v="1369.637232"/>
    <n v="11665"/>
    <n v="0"/>
    <n v="0"/>
    <n v="25211.194899244998"/>
    <n v="0.92146180187298965"/>
    <n v="23760.194899244998"/>
    <n v="0.86842817614199552"/>
  </r>
  <r>
    <x v="2"/>
    <n v="23"/>
    <x v="6"/>
    <n v="28292"/>
    <n v="33016.764000000003"/>
    <n v="34705.796399999999"/>
    <x v="1"/>
    <n v="26175"/>
    <n v="2280"/>
    <n v="7310"/>
    <n v="2012"/>
    <n v="1759.5576672449999"/>
    <n v="1155.0268799999999"/>
    <n v="1098.729250456"/>
    <n v="11665"/>
    <n v="0"/>
    <n v="0"/>
    <n v="25163.313797700997"/>
    <n v="0.88941445630217009"/>
    <n v="23712.313797700997"/>
    <n v="0.83812787352258578"/>
  </r>
  <r>
    <x v="2"/>
    <n v="23"/>
    <x v="7"/>
    <n v="36050.053"/>
    <n v="41018.804000000004"/>
    <n v="42795.058099999995"/>
    <x v="1"/>
    <n v="26175"/>
    <n v="2280"/>
    <n v="7310"/>
    <n v="2012"/>
    <n v="1759.5576672449999"/>
    <n v="5922.1184400000002"/>
    <n v="844.310248"/>
    <n v="11665"/>
    <n v="0"/>
    <n v="0"/>
    <n v="21917.933355244997"/>
    <n v="0.60798616177471354"/>
    <n v="20466.933355244997"/>
    <n v="0.56773656768951208"/>
  </r>
  <r>
    <x v="2"/>
    <n v="23"/>
    <x v="8"/>
    <n v="36907.053"/>
    <n v="42018.923000000003"/>
    <n v="43846.34"/>
    <x v="1"/>
    <n v="26175"/>
    <n v="2280"/>
    <n v="7310"/>
    <n v="2012"/>
    <n v="1759.5576672449999"/>
    <n v="10301.014439999901"/>
    <n v="503.789424"/>
    <n v="11665"/>
    <n v="0"/>
    <n v="0"/>
    <n v="25099.308531244897"/>
    <n v="0.68006807618166898"/>
    <n v="23648.308531244897"/>
    <n v="0.64075309755143273"/>
  </r>
  <r>
    <x v="2"/>
    <n v="23"/>
    <x v="9"/>
    <n v="37443.053"/>
    <n v="42644.434999999998"/>
    <n v="44503.851199999997"/>
    <x v="1"/>
    <n v="26175"/>
    <n v="2280"/>
    <n v="7310"/>
    <n v="2012"/>
    <n v="1759.5576672449999"/>
    <n v="12155.54796"/>
    <n v="351.68751200000003"/>
    <n v="11665"/>
    <n v="0"/>
    <n v="0"/>
    <n v="26265.74013924499"/>
    <n v="0.7014850028186802"/>
    <n v="24814.74013924499"/>
    <n v="0.6627328209386395"/>
  </r>
  <r>
    <x v="2"/>
    <n v="23"/>
    <x v="10"/>
    <n v="37989.053"/>
    <n v="43281.616999999998"/>
    <n v="45173.629399999998"/>
    <x v="1"/>
    <n v="26175"/>
    <n v="2280"/>
    <n v="7310"/>
    <n v="2012"/>
    <n v="1759.5576672449999"/>
    <n v="13005.135"/>
    <n v="302.13217599999899"/>
    <n v="11665"/>
    <n v="0"/>
    <n v="0"/>
    <n v="26519.771843244998"/>
    <n v="0.69808983770258759"/>
    <n v="25068.771843244998"/>
    <n v="0.65989462393929632"/>
  </r>
  <r>
    <x v="2"/>
    <n v="23"/>
    <x v="11"/>
    <n v="39479.053"/>
    <n v="45020.447"/>
    <n v="47001.412399999994"/>
    <x v="1"/>
    <n v="26175"/>
    <n v="2280"/>
    <n v="7310"/>
    <n v="2012"/>
    <n v="1759.5576672449999"/>
    <n v="13272.86016"/>
    <n v="265.853072"/>
    <n v="11665"/>
    <n v="0"/>
    <n v="0"/>
    <n v="25261.217899244992"/>
    <n v="0.63986382599514202"/>
    <n v="23810.217899244992"/>
    <n v="0.60311015817033387"/>
  </r>
  <r>
    <x v="2"/>
    <n v="23"/>
    <x v="12"/>
    <n v="41135.053"/>
    <n v="46952.999000000003"/>
    <n v="49032.827599999997"/>
    <x v="1"/>
    <n v="26175"/>
    <n v="2280"/>
    <n v="7310"/>
    <n v="2012"/>
    <n v="1759.5576672449999"/>
    <n v="13285.736279999999"/>
    <n v="370.584983999999"/>
    <n v="11665"/>
    <n v="0"/>
    <n v="0"/>
    <n v="23722.825931244995"/>
    <n v="0.57670585549616271"/>
    <n v="22271.825931244995"/>
    <n v="0.54143180346078557"/>
  </r>
  <r>
    <x v="2"/>
    <n v="23"/>
    <x v="13"/>
    <n v="43836.053"/>
    <n v="50105.065999999999"/>
    <n v="52346.144299999993"/>
    <x v="1"/>
    <n v="26175"/>
    <n v="2280"/>
    <n v="7310"/>
    <n v="2012"/>
    <n v="1759.5576672449999"/>
    <n v="13097.738159999901"/>
    <n v="457.88473599999998"/>
    <n v="11665"/>
    <n v="0"/>
    <n v="0"/>
    <n v="20921.127563244896"/>
    <n v="0.47725846948959788"/>
    <n v="19470.127563244896"/>
    <n v="0.44415786164062027"/>
  </r>
  <r>
    <x v="2"/>
    <n v="23"/>
    <x v="14"/>
    <n v="46761.053"/>
    <n v="53518.541000000005"/>
    <n v="55934.241799999996"/>
    <x v="1"/>
    <n v="26175"/>
    <n v="2280"/>
    <n v="7310"/>
    <n v="2012"/>
    <n v="1759.5576672449999"/>
    <n v="12761.656199999999"/>
    <n v="667.33592799999997"/>
    <n v="11665"/>
    <n v="0"/>
    <n v="0"/>
    <n v="17869.496795244995"/>
    <n v="0.38214487589158858"/>
    <n v="16418.496795244995"/>
    <n v="0.35111477911425554"/>
  </r>
  <r>
    <x v="2"/>
    <n v="23"/>
    <x v="15"/>
    <n v="43190"/>
    <n v="50402.73"/>
    <n v="52981.172999999995"/>
    <x v="1"/>
    <n v="26175"/>
    <n v="2280"/>
    <n v="7310"/>
    <n v="2012"/>
    <n v="1759.5576672449999"/>
    <n v="12178.745279999999"/>
    <n v="1156.4595999999999"/>
    <n v="11665"/>
    <n v="0"/>
    <n v="0"/>
    <n v="21346.762547245002"/>
    <n v="0.49425243221220194"/>
    <n v="19895.762547245002"/>
    <n v="0.46065669245762914"/>
  </r>
  <r>
    <x v="2"/>
    <n v="23"/>
    <x v="16"/>
    <n v="44559"/>
    <n v="52000.353000000003"/>
    <n v="54660.525299999994"/>
    <x v="1"/>
    <n v="26175"/>
    <n v="2280"/>
    <n v="7310"/>
    <n v="2012"/>
    <n v="1759.5576672449999"/>
    <n v="11034.00576"/>
    <n v="1622.7572479999999"/>
    <n v="5500"/>
    <n v="1081.684375286"/>
    <n v="1433.9949497738246"/>
    <n v="15650.000000304826"/>
    <n v="0.35121973114981991"/>
    <n v="14199.000000304826"/>
    <n v="0.31865616374480638"/>
  </r>
  <r>
    <x v="2"/>
    <n v="23"/>
    <x v="17"/>
    <n v="45568"/>
    <n v="53177.856"/>
    <n v="55898.265599999999"/>
    <x v="1"/>
    <n v="26175"/>
    <n v="2280"/>
    <n v="7310"/>
    <n v="2012"/>
    <n v="1759.5576672449999"/>
    <n v="8942.0000400000008"/>
    <n v="1986.053568"/>
    <n v="5500"/>
    <n v="3894.384713423"/>
    <n v="1359.0040088220126"/>
    <n v="15649.999997490013"/>
    <n v="0.34344276679885033"/>
    <n v="14198.999997490013"/>
    <n v="0.31160024573143463"/>
  </r>
  <r>
    <x v="2"/>
    <n v="23"/>
    <x v="18"/>
    <n v="45434"/>
    <n v="53021.478000000003"/>
    <n v="55733.887799999997"/>
    <x v="1"/>
    <n v="26175"/>
    <n v="2280"/>
    <n v="7310"/>
    <n v="2012"/>
    <n v="1759.5576672449999"/>
    <n v="5077.0659599999999"/>
    <n v="2032.2787866839999"/>
    <n v="5500"/>
    <n v="7666.7475367970001"/>
    <n v="1271.3500440102744"/>
    <n v="15649.999994736274"/>
    <n v="0.34445569385782177"/>
    <n v="14198.999994736274"/>
    <n v="0.31251925858908031"/>
  </r>
  <r>
    <x v="2"/>
    <n v="23"/>
    <x v="19"/>
    <n v="43726"/>
    <n v="51028.241999999998"/>
    <n v="53638.684199999996"/>
    <x v="1"/>
    <n v="26175"/>
    <n v="2280"/>
    <n v="7310"/>
    <n v="2012"/>
    <n v="1759.5576672449999"/>
    <n v="941.64876000000004"/>
    <n v="2275.793752"/>
    <n v="5500"/>
    <n v="9915.6684191170007"/>
    <n v="1206.3314021893937"/>
    <n v="15650.000000551387"/>
    <n v="0.35791062526989403"/>
    <n v="14199.000000551387"/>
    <n v="0.32472670723485769"/>
  </r>
  <r>
    <x v="2"/>
    <n v="23"/>
    <x v="20"/>
    <n v="41826"/>
    <n v="48810.942000000003"/>
    <n v="51307.954199999993"/>
    <x v="1"/>
    <n v="26175"/>
    <n v="2280"/>
    <n v="7310"/>
    <n v="2012"/>
    <n v="1759.5576672449999"/>
    <n v="0"/>
    <n v="2527.5874079999999"/>
    <n v="5500"/>
    <n v="8857.7222207440009"/>
    <n v="1046.0111029888958"/>
    <n v="15641.878398977889"/>
    <n v="0.37397500117099147"/>
    <n v="14190.878398977889"/>
    <n v="0.33928366085635464"/>
  </r>
  <r>
    <x v="2"/>
    <n v="23"/>
    <x v="21"/>
    <n v="40143"/>
    <n v="46846.881000000001"/>
    <n v="49243.418099999995"/>
    <x v="1"/>
    <n v="26175"/>
    <n v="2280"/>
    <n v="7310"/>
    <n v="2012"/>
    <n v="1759.5576672449999"/>
    <n v="0"/>
    <n v="2627.8692306160001"/>
    <n v="5500"/>
    <n v="7798.3162644369904"/>
    <n v="325.57000000000011"/>
    <n v="15645.313162297985"/>
    <n v="0.38973951030809817"/>
    <n v="14194.313162297985"/>
    <n v="0.35359373146745349"/>
  </r>
  <r>
    <x v="2"/>
    <n v="23"/>
    <x v="22"/>
    <n v="37058"/>
    <n v="43246.686000000002"/>
    <n v="45459.048599999995"/>
    <x v="1"/>
    <n v="26175"/>
    <n v="2280"/>
    <n v="7310"/>
    <n v="2012"/>
    <n v="1759.5576672449999"/>
    <n v="0"/>
    <n v="2542.8468640000001"/>
    <n v="5500"/>
    <n v="5122.7919146920003"/>
    <n v="0"/>
    <n v="15644.196445936999"/>
    <n v="0.42215436466989581"/>
    <n v="14193.196445936999"/>
    <n v="0.38299952630840844"/>
  </r>
  <r>
    <x v="2"/>
    <n v="23"/>
    <x v="23"/>
    <n v="34187"/>
    <n v="39896.228999999999"/>
    <n v="41937.192899999995"/>
    <x v="1"/>
    <n v="26175"/>
    <n v="2280"/>
    <n v="7310"/>
    <n v="2012"/>
    <n v="1759.5576672449999"/>
    <n v="0"/>
    <n v="2446.2246959999902"/>
    <n v="11665"/>
    <n v="0"/>
    <n v="0"/>
    <n v="19460.782363244987"/>
    <n v="0.56924510378930548"/>
    <n v="18009.782363244987"/>
    <n v="0.52680206988752998"/>
  </r>
  <r>
    <x v="3"/>
    <n v="13"/>
    <x v="0"/>
    <n v="31854"/>
    <n v="37173.618000000002"/>
    <n v="39075.301799999994"/>
    <x v="1"/>
    <n v="26176"/>
    <n v="2280"/>
    <n v="7377"/>
    <n v="1437"/>
    <n v="1750.5488272600001"/>
    <n v="0"/>
    <n v="1745.4913642639999"/>
    <n v="11665"/>
    <n v="0"/>
    <n v="0"/>
    <n v="20577.040191524"/>
    <n v="0.6459797887713945"/>
    <n v="19126.040191524"/>
    <n v="0.60042820969184407"/>
  </r>
  <r>
    <x v="3"/>
    <n v="13"/>
    <x v="1"/>
    <n v="29219"/>
    <n v="34098.573000000004"/>
    <n v="35842.9473"/>
    <x v="1"/>
    <n v="26176"/>
    <n v="2280"/>
    <n v="7377"/>
    <n v="1437"/>
    <n v="1750.5488272600001"/>
    <n v="0"/>
    <n v="1704.7641919999901"/>
    <n v="11665"/>
    <n v="0"/>
    <n v="0"/>
    <n v="23171.313019259986"/>
    <n v="0.79302210956090169"/>
    <n v="21720.313019259986"/>
    <n v="0.74336264140661845"/>
  </r>
  <r>
    <x v="3"/>
    <n v="13"/>
    <x v="2"/>
    <n v="27684"/>
    <n v="32307.228000000003"/>
    <n v="33959.962799999994"/>
    <x v="1"/>
    <n v="26176"/>
    <n v="2280"/>
    <n v="7377"/>
    <n v="1437"/>
    <n v="1750.5488272600001"/>
    <n v="0"/>
    <n v="1455.0927119999999"/>
    <n v="11665"/>
    <n v="0"/>
    <n v="0"/>
    <n v="24456.641539259996"/>
    <n v="0.88342152648677919"/>
    <n v="23005.641539259996"/>
    <n v="0.83100858038072523"/>
  </r>
  <r>
    <x v="3"/>
    <n v="13"/>
    <x v="3"/>
    <n v="26703"/>
    <n v="31162.401000000002"/>
    <n v="32756.570099999997"/>
    <x v="1"/>
    <n v="26176"/>
    <n v="2280"/>
    <n v="7377"/>
    <n v="1437"/>
    <n v="1750.5488272600001"/>
    <n v="0"/>
    <n v="1262.5178719999999"/>
    <n v="11665"/>
    <n v="0"/>
    <n v="0"/>
    <n v="25245.066699259994"/>
    <n v="0.94540189114556394"/>
    <n v="23794.066699259994"/>
    <n v="0.89106342730255006"/>
  </r>
  <r>
    <x v="3"/>
    <n v="13"/>
    <x v="4"/>
    <n v="26572"/>
    <n v="31009.524000000001"/>
    <n v="32595.872399999997"/>
    <x v="1"/>
    <n v="26176"/>
    <n v="2280"/>
    <n v="7377"/>
    <n v="1437"/>
    <n v="1750.5488272600001"/>
    <n v="0"/>
    <n v="1071.0925440000001"/>
    <n v="11665"/>
    <n v="0"/>
    <n v="0"/>
    <n v="25184.641371259997"/>
    <n v="0.94778870131190718"/>
    <n v="23733.641371259997"/>
    <n v="0.89318234876034908"/>
  </r>
  <r>
    <x v="3"/>
    <n v="13"/>
    <x v="5"/>
    <n v="27405"/>
    <n v="31981.635000000002"/>
    <n v="33617.713499999998"/>
    <x v="1"/>
    <n v="26176"/>
    <n v="2280"/>
    <n v="7377"/>
    <n v="1437"/>
    <n v="1750.5488272600001"/>
    <n v="0"/>
    <n v="971.70873658000005"/>
    <n v="11665"/>
    <n v="0"/>
    <n v="0"/>
    <n v="24252.257563840001"/>
    <n v="0.88495740061448647"/>
    <n v="22801.257563840001"/>
    <n v="0.83201085801277141"/>
  </r>
  <r>
    <x v="3"/>
    <n v="13"/>
    <x v="6"/>
    <n v="28639"/>
    <n v="33421.713000000003"/>
    <n v="35131.461299999995"/>
    <x v="1"/>
    <n v="26176"/>
    <n v="2280"/>
    <n v="7377"/>
    <n v="1437"/>
    <n v="1750.5488272600001"/>
    <n v="383.89787999999999"/>
    <n v="742.04157599999996"/>
    <n v="11665"/>
    <n v="0"/>
    <n v="0"/>
    <n v="23172.488283259998"/>
    <n v="0.80912351280631301"/>
    <n v="21721.488283259998"/>
    <n v="0.75845833594957912"/>
  </r>
  <r>
    <x v="3"/>
    <n v="13"/>
    <x v="7"/>
    <n v="35945.823000000004"/>
    <n v="40891.194000000003"/>
    <n v="42659.090100000001"/>
    <x v="1"/>
    <n v="26176"/>
    <n v="2280"/>
    <n v="7377"/>
    <n v="1437"/>
    <n v="1750.5488272600001"/>
    <n v="4157.3116799999998"/>
    <n v="547.53404"/>
    <n v="11665"/>
    <n v="0"/>
    <n v="0"/>
    <n v="19444.571547259991"/>
    <n v="0.54094105863871833"/>
    <n v="17993.571547259991"/>
    <n v="0.50057475516028638"/>
  </r>
  <r>
    <x v="3"/>
    <n v="13"/>
    <x v="8"/>
    <n v="36503.823000000004"/>
    <n v="41542.380000000005"/>
    <n v="43343.588699999993"/>
    <x v="1"/>
    <n v="26176"/>
    <n v="2280"/>
    <n v="7377"/>
    <n v="1437"/>
    <n v="1750.5488272600001"/>
    <n v="8821.2589200000002"/>
    <n v="349.83060799999998"/>
    <n v="11665"/>
    <n v="0"/>
    <n v="0"/>
    <n v="23352.815355259991"/>
    <n v="0.6397361546285163"/>
    <n v="21901.815355259991"/>
    <n v="0.59998689329772359"/>
  </r>
  <r>
    <x v="3"/>
    <n v="13"/>
    <x v="9"/>
    <n v="36832.823000000004"/>
    <n v="41926.323000000004"/>
    <n v="43747.172999999995"/>
    <x v="1"/>
    <n v="26176"/>
    <n v="2280"/>
    <n v="7377"/>
    <n v="1437"/>
    <n v="1750.5488272600001"/>
    <n v="11288.2626"/>
    <n v="329.536428392"/>
    <n v="11665"/>
    <n v="0"/>
    <n v="0"/>
    <n v="25470.524855651995"/>
    <n v="0.69151704325383889"/>
    <n v="24019.524855651995"/>
    <n v="0.65212283228065338"/>
  </r>
  <r>
    <x v="3"/>
    <n v="13"/>
    <x v="10"/>
    <n v="37425.823000000004"/>
    <n v="42618.354000000007"/>
    <n v="44474.606100000005"/>
    <x v="1"/>
    <n v="26176"/>
    <n v="2280"/>
    <n v="7377"/>
    <n v="1437"/>
    <n v="1750.5488272600001"/>
    <n v="12502.2895199999"/>
    <n v="250.21465599999999"/>
    <n v="11665"/>
    <n v="0"/>
    <n v="0"/>
    <n v="26012.230003259887"/>
    <n v="0.69503428163115832"/>
    <n v="24561.230003259887"/>
    <n v="0.6562642591255744"/>
  </r>
  <r>
    <x v="3"/>
    <n v="13"/>
    <x v="11"/>
    <n v="38832.823000000004"/>
    <n v="44260.323000000004"/>
    <n v="46200.573000000004"/>
    <x v="1"/>
    <n v="26176"/>
    <n v="2280"/>
    <n v="7377"/>
    <n v="1437"/>
    <n v="1750.5488272600001"/>
    <n v="13031.293320000001"/>
    <n v="199.497176"/>
    <n v="11665"/>
    <n v="0"/>
    <n v="0"/>
    <n v="25083.516323259995"/>
    <n v="0.64593594761987794"/>
    <n v="23632.516323259995"/>
    <n v="0.60857064971197161"/>
  </r>
  <r>
    <x v="3"/>
    <n v="13"/>
    <x v="12"/>
    <n v="40675.823000000004"/>
    <n v="46411.104000000007"/>
    <n v="48461.381099999999"/>
    <x v="1"/>
    <n v="26176"/>
    <n v="2280"/>
    <n v="7377"/>
    <n v="1437"/>
    <n v="1750.5488272600001"/>
    <n v="13281.320159999999"/>
    <n v="244.78289599999999"/>
    <n v="11665"/>
    <n v="0"/>
    <n v="0"/>
    <n v="23535.828883259986"/>
    <n v="0.5786196110465911"/>
    <n v="22084.828883259986"/>
    <n v="0.5429473149998707"/>
  </r>
  <r>
    <x v="3"/>
    <n v="13"/>
    <x v="13"/>
    <n v="43559.823000000004"/>
    <n v="49776.732000000004"/>
    <n v="51999.183900000004"/>
    <x v="1"/>
    <n v="26176"/>
    <n v="2280"/>
    <n v="7377"/>
    <n v="1437"/>
    <n v="1750.5488272600001"/>
    <n v="12771.723599999999"/>
    <n v="283.87893600000001"/>
    <n v="11665"/>
    <n v="0"/>
    <n v="0"/>
    <n v="20181.328363259992"/>
    <n v="0.46330143176339333"/>
    <n v="18730.328363259992"/>
    <n v="0.42999091991856786"/>
  </r>
  <r>
    <x v="3"/>
    <n v="13"/>
    <x v="14"/>
    <n v="46218.823000000004"/>
    <n v="52879.785000000003"/>
    <n v="55260.979200000002"/>
    <x v="1"/>
    <n v="26176"/>
    <n v="2280"/>
    <n v="7377"/>
    <n v="1437"/>
    <n v="1750.5488272600001"/>
    <n v="12408.77268"/>
    <n v="321.648616"/>
    <n v="11665"/>
    <n v="0"/>
    <n v="0"/>
    <n v="17197.147123259994"/>
    <n v="0.37208102688508515"/>
    <n v="15746.147123259994"/>
    <n v="0.3406868912101027"/>
  </r>
  <r>
    <x v="3"/>
    <n v="13"/>
    <x v="15"/>
    <n v="42210"/>
    <n v="49259.07"/>
    <n v="51779.006999999998"/>
    <x v="1"/>
    <n v="26176"/>
    <n v="2280"/>
    <n v="7377"/>
    <n v="1437"/>
    <n v="1750.5488272600001"/>
    <n v="11316.63744"/>
    <n v="424.30887999999999"/>
    <n v="11665"/>
    <n v="0"/>
    <n v="0"/>
    <n v="20216.495147259993"/>
    <n v="0.47895037070030783"/>
    <n v="18765.495147259993"/>
    <n v="0.44457463035441824"/>
  </r>
  <r>
    <x v="3"/>
    <n v="13"/>
    <x v="16"/>
    <n v="43556"/>
    <n v="50829.851999999999"/>
    <n v="53430.145199999999"/>
    <x v="1"/>
    <n v="26176"/>
    <n v="2280"/>
    <n v="7377"/>
    <n v="1437"/>
    <n v="1750.5488272600001"/>
    <n v="9815.4611999999997"/>
    <n v="751.17451199999903"/>
    <n v="5500"/>
    <n v="1012.185733284"/>
    <n v="1411.6297271763046"/>
    <n v="13954.999999720298"/>
    <n v="0.32039213884930429"/>
    <n v="12503.999999720298"/>
    <n v="0.28707870327211632"/>
  </r>
  <r>
    <x v="3"/>
    <n v="13"/>
    <x v="17"/>
    <n v="44885"/>
    <n v="52380.794999999998"/>
    <n v="55060.429499999998"/>
    <x v="1"/>
    <n v="26176"/>
    <n v="2280"/>
    <n v="7377"/>
    <n v="1437"/>
    <n v="1750.5488272600001"/>
    <n v="6830.9254799999999"/>
    <n v="1082.802408"/>
    <n v="5500"/>
    <n v="5070.5543466989902"/>
    <n v="1335.1689359912812"/>
    <n v="13954.999997950268"/>
    <n v="0.31090564772084811"/>
    <n v="12503.999997950268"/>
    <n v="0.27857858968364191"/>
  </r>
  <r>
    <x v="3"/>
    <n v="13"/>
    <x v="18"/>
    <n v="44896"/>
    <n v="52393.632000000005"/>
    <n v="55073.923199999997"/>
    <x v="1"/>
    <n v="26176"/>
    <n v="2280"/>
    <n v="7377"/>
    <n v="1437"/>
    <n v="1750.5488272600001"/>
    <n v="2468.3403600000001"/>
    <n v="1435.108888"/>
    <n v="5500"/>
    <n v="9177.3618681240005"/>
    <n v="1249.6400531710092"/>
    <n v="13954.999996555009"/>
    <n v="0.31082947248206988"/>
    <n v="12503.999996555009"/>
    <n v="0.27851033491970351"/>
  </r>
  <r>
    <x v="3"/>
    <n v="13"/>
    <x v="19"/>
    <n v="43425"/>
    <n v="50676.974999999999"/>
    <n v="53269.447499999995"/>
    <x v="1"/>
    <n v="26176"/>
    <n v="2280"/>
    <n v="7377"/>
    <n v="1437"/>
    <n v="1750.5488272600001"/>
    <n v="131.86035179999999"/>
    <n v="1594.827896"/>
    <n v="5500"/>
    <n v="9943.2055208340007"/>
    <n v="1189.557403651304"/>
    <n v="13954.999999545311"/>
    <n v="0.32135866435337501"/>
    <n v="12503.999999545311"/>
    <n v="0.28794473228659323"/>
  </r>
  <r>
    <x v="3"/>
    <n v="13"/>
    <x v="20"/>
    <n v="41537"/>
    <n v="48473.679000000004"/>
    <n v="50953.437899999997"/>
    <x v="1"/>
    <n v="26176"/>
    <n v="2280"/>
    <n v="7377"/>
    <n v="1437"/>
    <n v="1750.5488272600001"/>
    <n v="0"/>
    <n v="1750.871080424"/>
    <n v="5500"/>
    <n v="8191.6874263350001"/>
    <n v="1022.2261805850414"/>
    <n v="13948.333514604048"/>
    <n v="0.33580502960262049"/>
    <n v="12497.333514604048"/>
    <n v="0.3008723190072477"/>
  </r>
  <r>
    <x v="3"/>
    <n v="13"/>
    <x v="21"/>
    <n v="39628"/>
    <n v="46245.876000000004"/>
    <n v="48611.667599999993"/>
    <x v="1"/>
    <n v="26176"/>
    <n v="2280"/>
    <n v="7377"/>
    <n v="1437"/>
    <n v="1750.5488272600001"/>
    <n v="0"/>
    <n v="1897.3263999999999"/>
    <n v="5500"/>
    <n v="6869.2658898869904"/>
    <n v="289.69999999999993"/>
    <n v="13948.841117146985"/>
    <n v="0.3519945774994192"/>
    <n v="12497.841117146985"/>
    <n v="0.31537905312271591"/>
  </r>
  <r>
    <x v="3"/>
    <n v="13"/>
    <x v="22"/>
    <n v="36518"/>
    <n v="42616.506000000001"/>
    <n v="44796.630599999997"/>
    <x v="1"/>
    <n v="26176"/>
    <n v="2280"/>
    <n v="7377"/>
    <n v="1437"/>
    <n v="1750.5488272600001"/>
    <n v="0"/>
    <n v="1688.4057519999999"/>
    <n v="5500"/>
    <n v="4258.4787438120002"/>
    <n v="0"/>
    <n v="13949.433323071993"/>
    <n v="0.38198787784303612"/>
    <n v="12498.433323071993"/>
    <n v="0.34225404795092812"/>
  </r>
  <r>
    <x v="3"/>
    <n v="13"/>
    <x v="23"/>
    <n v="33651"/>
    <n v="39270.717000000004"/>
    <n v="41279.681699999994"/>
    <x v="1"/>
    <n v="26176"/>
    <n v="2280"/>
    <n v="7377"/>
    <n v="1437"/>
    <n v="1750.5488272600001"/>
    <n v="0"/>
    <n v="1638.5851439999999"/>
    <n v="11665"/>
    <n v="0"/>
    <n v="0"/>
    <n v="18673.133971259995"/>
    <n v="0.55490576717660678"/>
    <n v="17222.133971259995"/>
    <n v="0.51178669196338877"/>
  </r>
  <r>
    <x v="4"/>
    <n v="3"/>
    <x v="0"/>
    <n v="31938"/>
    <n v="37271.646000000001"/>
    <n v="39178.344599999997"/>
    <x v="1"/>
    <n v="26188"/>
    <n v="2280"/>
    <n v="7014"/>
    <n v="1682"/>
    <n v="1755.6328605599999"/>
    <n v="0"/>
    <n v="742.44579999999996"/>
    <n v="11665"/>
    <n v="0"/>
    <n v="0"/>
    <n v="19389.078660560001"/>
    <n v="0.60708493520445861"/>
    <n v="17938.078660560001"/>
    <n v="0.56165316114221309"/>
  </r>
  <r>
    <x v="4"/>
    <n v="3"/>
    <x v="1"/>
    <n v="29021"/>
    <n v="33867.506999999998"/>
    <n v="35600.060699999995"/>
    <x v="1"/>
    <n v="26188"/>
    <n v="2280"/>
    <n v="7014"/>
    <n v="1682"/>
    <n v="1755.6328605599999"/>
    <n v="0"/>
    <n v="725.11469599999998"/>
    <n v="11665"/>
    <n v="0"/>
    <n v="0"/>
    <n v="22288.747556559996"/>
    <n v="0.76802134856000814"/>
    <n v="20837.747556559996"/>
    <n v="0.71802307145032895"/>
  </r>
  <r>
    <x v="4"/>
    <n v="3"/>
    <x v="2"/>
    <n v="27505"/>
    <n v="32098.335000000003"/>
    <n v="33740.383499999996"/>
    <x v="1"/>
    <n v="26188"/>
    <n v="2280"/>
    <n v="7014"/>
    <n v="1682"/>
    <n v="1755.6328605599999"/>
    <n v="0"/>
    <n v="719.58187999999996"/>
    <n v="11665"/>
    <n v="0"/>
    <n v="0"/>
    <n v="23799.214740559997"/>
    <n v="0.86526866898963817"/>
    <n v="22348.214740559997"/>
    <n v="0.81251462427049614"/>
  </r>
  <r>
    <x v="4"/>
    <n v="3"/>
    <x v="3"/>
    <n v="26546"/>
    <n v="30979.182000000001"/>
    <n v="32563.978199999998"/>
    <x v="1"/>
    <n v="26188"/>
    <n v="2280"/>
    <n v="7014"/>
    <n v="1682"/>
    <n v="1755.6328605599999"/>
    <n v="0"/>
    <n v="591.85972800000002"/>
    <n v="11665"/>
    <n v="0"/>
    <n v="0"/>
    <n v="24630.492588560002"/>
    <n v="0.92784195692609062"/>
    <n v="23179.492588560002"/>
    <n v="0.87318212116929117"/>
  </r>
  <r>
    <x v="4"/>
    <n v="3"/>
    <x v="4"/>
    <n v="26324"/>
    <n v="30720.108"/>
    <n v="32291.650799999996"/>
    <x v="1"/>
    <n v="26188"/>
    <n v="2280"/>
    <n v="7014"/>
    <n v="1682"/>
    <n v="1755.6328605599999"/>
    <n v="0"/>
    <n v="356.992952"/>
    <n v="11665"/>
    <n v="0"/>
    <n v="0"/>
    <n v="24617.62581256"/>
    <n v="0.93517800533961404"/>
    <n v="23166.62581256"/>
    <n v="0.88005720302993462"/>
  </r>
  <r>
    <x v="4"/>
    <n v="3"/>
    <x v="5"/>
    <n v="27208"/>
    <n v="31751.736000000001"/>
    <n v="33376.053599999999"/>
    <x v="1"/>
    <n v="26188"/>
    <n v="2280"/>
    <n v="7014"/>
    <n v="1682"/>
    <n v="1755.6328605599999"/>
    <n v="0"/>
    <n v="328.293048"/>
    <n v="11665"/>
    <n v="0"/>
    <n v="0"/>
    <n v="23704.925908559999"/>
    <n v="0.87124837946780354"/>
    <n v="22253.925908559999"/>
    <n v="0.8179184764980888"/>
  </r>
  <r>
    <x v="4"/>
    <n v="3"/>
    <x v="6"/>
    <n v="28924"/>
    <n v="33754.308000000005"/>
    <n v="35481.070799999994"/>
    <x v="1"/>
    <n v="26188"/>
    <n v="2280"/>
    <n v="7014"/>
    <n v="1682"/>
    <n v="1755.6328605599999"/>
    <n v="155.30867999999899"/>
    <n v="330.95839999999998"/>
    <n v="11665"/>
    <n v="0"/>
    <n v="0"/>
    <n v="22146.899940560004"/>
    <n v="0.76569284817314354"/>
    <n v="20695.899940560004"/>
    <n v="0.71552689602268027"/>
  </r>
  <r>
    <x v="4"/>
    <n v="3"/>
    <x v="7"/>
    <n v="36461.823000000004"/>
    <n v="41493.365999999995"/>
    <n v="43292.067299999995"/>
    <x v="1"/>
    <n v="26188"/>
    <n v="2280"/>
    <n v="7014"/>
    <n v="1682"/>
    <n v="1755.6328605599999"/>
    <n v="3417.6369599999998"/>
    <n v="323.61456573999999"/>
    <n v="11665"/>
    <n v="0"/>
    <n v="0"/>
    <n v="17864.061386299996"/>
    <n v="0.48993878847747119"/>
    <n v="16413.061386299996"/>
    <n v="0.45014374038017779"/>
  </r>
  <r>
    <x v="4"/>
    <n v="3"/>
    <x v="8"/>
    <n v="37320.823000000004"/>
    <n v="42495.819000000003"/>
    <n v="44345.802599999995"/>
    <x v="1"/>
    <n v="26188"/>
    <n v="2280"/>
    <n v="7014"/>
    <n v="1682"/>
    <n v="1755.6328605599999"/>
    <n v="8622.7873199999995"/>
    <n v="277.992423999999"/>
    <n v="11665"/>
    <n v="0"/>
    <n v="0"/>
    <n v="22164.589604559995"/>
    <n v="0.59389337701797174"/>
    <n v="20713.589604559995"/>
    <n v="0.55501427727250263"/>
  </r>
  <r>
    <x v="4"/>
    <n v="3"/>
    <x v="9"/>
    <n v="38298.823000000004"/>
    <n v="43637.145000000004"/>
    <n v="45545.515199999994"/>
    <x v="1"/>
    <n v="26188"/>
    <n v="2280"/>
    <n v="7014"/>
    <n v="1682"/>
    <n v="1755.6328605599999"/>
    <n v="11304.556559999901"/>
    <n v="205.76264800000001"/>
    <n v="11665"/>
    <n v="0"/>
    <n v="0"/>
    <n v="23796.129068559901"/>
    <n v="0.62132794703795202"/>
    <n v="22345.129068559901"/>
    <n v="0.58344166525848329"/>
  </r>
  <r>
    <x v="4"/>
    <n v="3"/>
    <x v="10"/>
    <n v="39046.823000000004"/>
    <n v="44510.061000000002"/>
    <n v="46463.08679999999"/>
    <x v="1"/>
    <n v="26188"/>
    <n v="2280"/>
    <n v="7014"/>
    <n v="1682"/>
    <n v="1755.6328605599999"/>
    <n v="12390.194519999999"/>
    <n v="221.59054399999999"/>
    <n v="11665"/>
    <n v="0"/>
    <n v="0"/>
    <n v="24149.594924559991"/>
    <n v="0.61847784452425203"/>
    <n v="22698.594924559991"/>
    <n v="0.5813173308507068"/>
  </r>
  <r>
    <x v="4"/>
    <n v="3"/>
    <x v="11"/>
    <n v="40273.823000000004"/>
    <n v="45941.97"/>
    <n v="47968.247699999993"/>
    <x v="1"/>
    <n v="26188"/>
    <n v="2280"/>
    <n v="7014"/>
    <n v="1682"/>
    <n v="1755.6328605599999"/>
    <n v="12923.98668"/>
    <n v="199.86350399999901"/>
    <n v="11665"/>
    <n v="0"/>
    <n v="0"/>
    <n v="23434.660044559998"/>
    <n v="0.58188317619015195"/>
    <n v="21983.660044559998"/>
    <n v="0.54585481106573852"/>
  </r>
  <r>
    <x v="4"/>
    <n v="3"/>
    <x v="12"/>
    <n v="42191.823000000004"/>
    <n v="48180.275999999998"/>
    <n v="50321.05829999999"/>
    <x v="1"/>
    <n v="26188"/>
    <n v="2280"/>
    <n v="7014"/>
    <n v="1682"/>
    <n v="1755.6328605599999"/>
    <n v="13035.844800000001"/>
    <n v="216.38615999999999"/>
    <n v="11665"/>
    <n v="0"/>
    <n v="0"/>
    <n v="21645.040820559996"/>
    <n v="0.51301506504139427"/>
    <n v="20194.040820559996"/>
    <n v="0.4786245150051941"/>
  </r>
  <r>
    <x v="4"/>
    <n v="3"/>
    <x v="13"/>
    <n v="44830.823000000004"/>
    <n v="51259.989000000001"/>
    <n v="53558.319600000003"/>
    <x v="1"/>
    <n v="26188"/>
    <n v="2280"/>
    <n v="7014"/>
    <n v="1682"/>
    <n v="1755.6328605599999"/>
    <n v="12592.867169880001"/>
    <n v="311.64407199999999"/>
    <n v="11665"/>
    <n v="0"/>
    <n v="0"/>
    <n v="18658.321102440001"/>
    <n v="0.41619403468100508"/>
    <n v="17207.321102440001"/>
    <n v="0.3838279101510137"/>
  </r>
  <r>
    <x v="4"/>
    <n v="3"/>
    <x v="14"/>
    <n v="47483.823000000004"/>
    <n v="54356.040000000008"/>
    <n v="56812.75469999999"/>
    <x v="1"/>
    <n v="26188"/>
    <n v="2280"/>
    <n v="7014"/>
    <n v="1682"/>
    <n v="1755.6328605599999"/>
    <n v="12166.76592"/>
    <n v="316.55848212400002"/>
    <n v="11665"/>
    <n v="0"/>
    <n v="0"/>
    <n v="15584.134262683991"/>
    <n v="0.32819881126007883"/>
    <n v="14133.134262683991"/>
    <n v="0.29764103582569562"/>
  </r>
  <r>
    <x v="4"/>
    <n v="3"/>
    <x v="15"/>
    <n v="44374"/>
    <n v="51784.457999999999"/>
    <n v="54433.585799999993"/>
    <x v="1"/>
    <n v="26188"/>
    <n v="2280"/>
    <n v="7014"/>
    <n v="1682"/>
    <n v="1755.6328605599999"/>
    <n v="11529.86231556"/>
    <n v="324.31396799999999"/>
    <n v="11665"/>
    <n v="0"/>
    <n v="0"/>
    <n v="18064.809144120001"/>
    <n v="0.40710346473430392"/>
    <n v="16613.809144120001"/>
    <n v="0.37440413629873354"/>
  </r>
  <r>
    <x v="4"/>
    <n v="3"/>
    <x v="16"/>
    <n v="45351"/>
    <n v="52924.616999999998"/>
    <n v="55632.071699999993"/>
    <x v="1"/>
    <n v="26188"/>
    <n v="2280"/>
    <n v="7014"/>
    <n v="1682"/>
    <n v="1755.6328605599999"/>
    <n v="8779.1616385199995"/>
    <n v="396.192144912"/>
    <n v="5500"/>
    <n v="2264.0126892210001"/>
    <n v="1392.0006618266755"/>
    <n v="11899.999995039681"/>
    <n v="0.26239774194702831"/>
    <n v="10448.999995039681"/>
    <n v="0.2304028576004869"/>
  </r>
  <r>
    <x v="4"/>
    <n v="3"/>
    <x v="17"/>
    <n v="46094"/>
    <n v="53791.698000000004"/>
    <n v="56543.509799999993"/>
    <x v="1"/>
    <n v="26188"/>
    <n v="2280"/>
    <n v="7014"/>
    <n v="1682"/>
    <n v="1755.6328605599999"/>
    <n v="5405.9230799999996"/>
    <n v="535.62206400000002"/>
    <n v="5500"/>
    <n v="6312.9816830700001"/>
    <n v="1319.8403175368774"/>
    <n v="11900.000005166883"/>
    <n v="0.25816809140380276"/>
    <n v="10449.000005166883"/>
    <n v="0.22668894010428436"/>
  </r>
  <r>
    <x v="4"/>
    <n v="3"/>
    <x v="18"/>
    <n v="45913"/>
    <n v="53580.471000000005"/>
    <n v="56321.477099999996"/>
    <x v="1"/>
    <n v="26188"/>
    <n v="2280"/>
    <n v="7014"/>
    <n v="1682"/>
    <n v="1755.6328605599999"/>
    <n v="1148.5295999999901"/>
    <n v="785.47039199999995"/>
    <n v="5500"/>
    <n v="10219.539318236901"/>
    <n v="1239.8278274465672"/>
    <n v="11899.99999824346"/>
    <n v="0.25918585146349532"/>
    <n v="10448.99999824346"/>
    <n v="0.22758260183920589"/>
  </r>
  <r>
    <x v="4"/>
    <n v="3"/>
    <x v="19"/>
    <n v="44356"/>
    <n v="51763.452000000005"/>
    <n v="54411.505199999992"/>
    <x v="1"/>
    <n v="26188"/>
    <n v="2280"/>
    <n v="7014"/>
    <n v="1682"/>
    <n v="1755.6328605599999"/>
    <n v="0"/>
    <n v="905.12069599999995"/>
    <n v="5500"/>
    <n v="9740.8012602420004"/>
    <n v="1177.6536663718309"/>
    <n v="11887.208483173825"/>
    <n v="0.2679955019202323"/>
    <n v="10436.208483173825"/>
    <n v="0.23528290385007269"/>
  </r>
  <r>
    <x v="4"/>
    <n v="3"/>
    <x v="20"/>
    <n v="42013"/>
    <n v="49029.171000000002"/>
    <n v="51537.347099999999"/>
    <x v="1"/>
    <n v="26188"/>
    <n v="2280"/>
    <n v="7014"/>
    <n v="1682"/>
    <n v="1755.6328605599999"/>
    <n v="0"/>
    <n v="1081.6276319999999"/>
    <n v="5500"/>
    <n v="7382.450551635"/>
    <n v="1023.942240642835"/>
    <n v="11894.653284837841"/>
    <n v="0.28311839870606337"/>
    <n v="10443.653284837841"/>
    <n v="0.24858146966029185"/>
  </r>
  <r>
    <x v="4"/>
    <n v="3"/>
    <x v="21"/>
    <n v="39765"/>
    <n v="46405.755000000005"/>
    <n v="48779.725499999993"/>
    <x v="1"/>
    <n v="26188"/>
    <n v="2280"/>
    <n v="7014"/>
    <n v="1682"/>
    <n v="1755.6328605599999"/>
    <n v="0"/>
    <n v="1164.0640639999999"/>
    <n v="5500"/>
    <n v="5789.9630394989999"/>
    <n v="287.3300000000001"/>
    <n v="11895.989964059001"/>
    <n v="0.29915729822856785"/>
    <n v="10444.989964059001"/>
    <n v="0.26266792314998116"/>
  </r>
  <r>
    <x v="4"/>
    <n v="3"/>
    <x v="22"/>
    <n v="36490"/>
    <n v="42583.83"/>
    <n v="44762.282999999996"/>
    <x v="1"/>
    <n v="26188"/>
    <n v="2280"/>
    <n v="7014"/>
    <n v="1682"/>
    <n v="1755.6328605599999"/>
    <n v="0"/>
    <n v="1096.58392"/>
    <n v="5500"/>
    <n v="2869.8916248"/>
    <n v="0"/>
    <n v="11896.108405359999"/>
    <n v="0.32601009606357906"/>
    <n v="10445.108405359999"/>
    <n v="0.28624577707207449"/>
  </r>
  <r>
    <x v="4"/>
    <n v="3"/>
    <x v="23"/>
    <n v="33712"/>
    <n v="39341.904000000002"/>
    <n v="41354.510399999999"/>
    <x v="1"/>
    <n v="26188"/>
    <n v="2280"/>
    <n v="7014"/>
    <n v="1682"/>
    <n v="1755.6328605599999"/>
    <n v="0"/>
    <n v="1058.7258159999999"/>
    <n v="11665"/>
    <n v="0"/>
    <n v="0"/>
    <n v="17931.358676559998"/>
    <n v="0.53189839453488363"/>
    <n v="16480.358676559998"/>
    <n v="0.488857340904129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4:N29" firstHeaderRow="0" firstDataRow="1" firstDataCol="1" rowPageCount="2" colPageCount="1"/>
  <pivotFields count="21">
    <pivotField axis="axisPage" showAll="0">
      <items count="6">
        <item x="0"/>
        <item x="1"/>
        <item x="2"/>
        <item x="3"/>
        <item x="4"/>
        <item t="default"/>
      </items>
    </pivotField>
    <pivotField showAll="0"/>
    <pivotField axis="axisRow" showAll="0">
      <items count="25">
        <item x="0"/>
        <item x="1"/>
        <item x="2"/>
        <item x="3"/>
        <item x="4"/>
        <item x="5"/>
        <item x="6"/>
        <item x="7"/>
        <item x="8"/>
        <item x="9"/>
        <item x="10"/>
        <item x="11"/>
        <item x="12"/>
        <item x="13"/>
        <item x="14"/>
        <item x="15"/>
        <item x="16"/>
        <item x="17"/>
        <item x="18"/>
        <item x="19"/>
        <item x="20"/>
        <item x="21"/>
        <item x="22"/>
        <item x="23"/>
        <item t="default"/>
      </items>
    </pivotField>
    <pivotField dataField="1" numFmtId="1" showAll="0"/>
    <pivotField dataField="1" numFmtId="1" showAll="0"/>
    <pivotField dataField="1" numFmtId="1" showAll="0"/>
    <pivotField axis="axisPage" showAll="0" defaultSubtotal="0">
      <items count="2">
        <item x="0"/>
        <item x="1"/>
      </items>
    </pivotField>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numFmtId="1" showAll="0"/>
    <pivotField numFmtId="10" showAll="0"/>
    <pivotField numFmtId="1" showAll="0"/>
    <pivotField numFmtId="10" showAll="0"/>
  </pivotFields>
  <rowFields count="1">
    <field x="2"/>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Fields count="1">
    <field x="-2"/>
  </colFields>
  <colItems count="13">
    <i>
      <x/>
    </i>
    <i i="1">
      <x v="1"/>
    </i>
    <i i="2">
      <x v="2"/>
    </i>
    <i i="3">
      <x v="3"/>
    </i>
    <i i="4">
      <x v="4"/>
    </i>
    <i i="5">
      <x v="5"/>
    </i>
    <i i="6">
      <x v="6"/>
    </i>
    <i i="7">
      <x v="7"/>
    </i>
    <i i="8">
      <x v="8"/>
    </i>
    <i i="9">
      <x v="9"/>
    </i>
    <i i="10">
      <x v="10"/>
    </i>
    <i i="11">
      <x v="11"/>
    </i>
    <i i="12">
      <x v="12"/>
    </i>
  </colItems>
  <pageFields count="2">
    <pageField fld="0" item="4" hier="-1"/>
    <pageField fld="6" item="1" hier="-1"/>
  </pageFields>
  <dataFields count="13">
    <dataField name=" 2024 IEPR Forecast" fld="3" baseField="0" baseItem="0"/>
    <dataField name=" Forecast + 16.7% PRM" fld="4" baseField="0" baseItem="0"/>
    <dataField name=" Forecast + 22.67% PRM" fld="5" baseField="0" baseItem="0"/>
    <dataField name=" Natural Gas" fld="7" baseField="0" baseItem="0"/>
    <dataField name=" Nuclear" fld="8" baseField="0" baseItem="0"/>
    <dataField name=" Hydro" fld="9" baseField="0" baseItem="0"/>
    <dataField name=" Other" fld="10" baseField="0" baseItem="0"/>
    <dataField name=" Other Renewables" fld="11" baseField="0" baseItem="0"/>
    <dataField name=" Solar" fld="12" baseField="0" baseItem="0"/>
    <dataField name=" Wind" fld="13" baseField="0" baseItem="0"/>
    <dataField name=" Imports" fld="14" baseField="0" baseItem="0"/>
    <dataField name=" Battery Storage" fld="15" baseField="0" baseItem="0"/>
    <dataField name=" Demand Response" fld="16" baseField="0" baseItem="0"/>
  </dataFields>
  <chartFormats count="13">
    <chartFormat chart="1" format="87" series="1">
      <pivotArea type="data" outline="0" fieldPosition="0">
        <references count="1">
          <reference field="4294967294" count="1" selected="0">
            <x v="3"/>
          </reference>
        </references>
      </pivotArea>
    </chartFormat>
    <chartFormat chart="1" format="88" series="1">
      <pivotArea type="data" outline="0" fieldPosition="0">
        <references count="1">
          <reference field="4294967294" count="1" selected="0">
            <x v="4"/>
          </reference>
        </references>
      </pivotArea>
    </chartFormat>
    <chartFormat chart="1" format="89" series="1">
      <pivotArea type="data" outline="0" fieldPosition="0">
        <references count="1">
          <reference field="4294967294" count="1" selected="0">
            <x v="5"/>
          </reference>
        </references>
      </pivotArea>
    </chartFormat>
    <chartFormat chart="1" format="90" series="1">
      <pivotArea type="data" outline="0" fieldPosition="0">
        <references count="1">
          <reference field="4294967294" count="1" selected="0">
            <x v="6"/>
          </reference>
        </references>
      </pivotArea>
    </chartFormat>
    <chartFormat chart="1" format="91" series="1">
      <pivotArea type="data" outline="0" fieldPosition="0">
        <references count="1">
          <reference field="4294967294" count="1" selected="0">
            <x v="7"/>
          </reference>
        </references>
      </pivotArea>
    </chartFormat>
    <chartFormat chart="1" format="92" series="1">
      <pivotArea type="data" outline="0" fieldPosition="0">
        <references count="1">
          <reference field="4294967294" count="1" selected="0">
            <x v="8"/>
          </reference>
        </references>
      </pivotArea>
    </chartFormat>
    <chartFormat chart="1" format="93" series="1">
      <pivotArea type="data" outline="0" fieldPosition="0">
        <references count="1">
          <reference field="4294967294" count="1" selected="0">
            <x v="9"/>
          </reference>
        </references>
      </pivotArea>
    </chartFormat>
    <chartFormat chart="1" format="94" series="1">
      <pivotArea type="data" outline="0" fieldPosition="0">
        <references count="1">
          <reference field="4294967294" count="1" selected="0">
            <x v="10"/>
          </reference>
        </references>
      </pivotArea>
    </chartFormat>
    <chartFormat chart="1" format="95" series="1">
      <pivotArea type="data" outline="0" fieldPosition="0">
        <references count="1">
          <reference field="4294967294" count="1" selected="0">
            <x v="11"/>
          </reference>
        </references>
      </pivotArea>
    </chartFormat>
    <chartFormat chart="1" format="96" series="1">
      <pivotArea type="data" outline="0" fieldPosition="0">
        <references count="1">
          <reference field="4294967294" count="1" selected="0">
            <x v="12"/>
          </reference>
        </references>
      </pivotArea>
    </chartFormat>
    <chartFormat chart="1" format="97" series="1">
      <pivotArea type="data" outline="0" fieldPosition="0">
        <references count="1">
          <reference field="4294967294" count="1" selected="0">
            <x v="0"/>
          </reference>
        </references>
      </pivotArea>
    </chartFormat>
    <chartFormat chart="1" format="98" series="1">
      <pivotArea type="data" outline="0" fieldPosition="0">
        <references count="1">
          <reference field="4294967294" count="1" selected="0">
            <x v="1"/>
          </reference>
        </references>
      </pivotArea>
    </chartFormat>
    <chartFormat chart="1" format="99"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aiso.com/documents/2025-summer-loads-and-resources-assessment-technical-appendix.pdf" TargetMode="External"/><Relationship Id="rId1" Type="http://schemas.openxmlformats.org/officeDocument/2006/relationships/hyperlink" Target="https://www.caiso.com/documents/2025-summer-loads-and-resources-assessment.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election activeCell="B5" sqref="B5"/>
    </sheetView>
  </sheetViews>
  <sheetFormatPr defaultRowHeight="14.5" x14ac:dyDescent="0.35"/>
  <cols>
    <col min="1" max="1" width="27.453125" customWidth="1"/>
    <col min="2" max="2" width="101.1796875" customWidth="1"/>
  </cols>
  <sheetData>
    <row r="1" spans="1:2" x14ac:dyDescent="0.35">
      <c r="A1" s="29"/>
      <c r="B1" s="41" t="s">
        <v>25</v>
      </c>
    </row>
    <row r="2" spans="1:2" x14ac:dyDescent="0.35">
      <c r="A2" s="29"/>
      <c r="B2" s="29"/>
    </row>
    <row r="3" spans="1:2" x14ac:dyDescent="0.35">
      <c r="A3" s="77" t="s">
        <v>38</v>
      </c>
      <c r="B3" s="29"/>
    </row>
    <row r="4" spans="1:2" x14ac:dyDescent="0.35">
      <c r="A4" s="77" t="s">
        <v>62</v>
      </c>
    </row>
    <row r="5" spans="1:2" ht="87" x14ac:dyDescent="0.35">
      <c r="A5" s="33" t="s">
        <v>26</v>
      </c>
      <c r="B5" s="31" t="s">
        <v>56</v>
      </c>
    </row>
    <row r="6" spans="1:2" x14ac:dyDescent="0.35">
      <c r="A6" s="36"/>
      <c r="B6" s="30"/>
    </row>
    <row r="7" spans="1:2" x14ac:dyDescent="0.35">
      <c r="A7" s="34" t="s">
        <v>27</v>
      </c>
      <c r="B7" s="30"/>
    </row>
    <row r="8" spans="1:2" ht="87" x14ac:dyDescent="0.35">
      <c r="A8" s="35" t="s">
        <v>28</v>
      </c>
      <c r="B8" s="32" t="s">
        <v>41</v>
      </c>
    </row>
    <row r="9" spans="1:2" ht="29" x14ac:dyDescent="0.35">
      <c r="A9" s="35" t="s">
        <v>29</v>
      </c>
      <c r="B9" s="39" t="s">
        <v>34</v>
      </c>
    </row>
    <row r="10" spans="1:2" ht="58" x14ac:dyDescent="0.35">
      <c r="A10" s="35" t="s">
        <v>30</v>
      </c>
      <c r="B10" s="39" t="s">
        <v>35</v>
      </c>
    </row>
    <row r="11" spans="1:2" ht="29" x14ac:dyDescent="0.35">
      <c r="A11" s="37" t="s">
        <v>6</v>
      </c>
      <c r="B11" s="40" t="s">
        <v>31</v>
      </c>
    </row>
    <row r="12" spans="1:2" ht="58" x14ac:dyDescent="0.35">
      <c r="A12" s="38" t="s">
        <v>32</v>
      </c>
      <c r="B12" s="40" t="s">
        <v>36</v>
      </c>
    </row>
    <row r="13" spans="1:2" ht="72.5" x14ac:dyDescent="0.35">
      <c r="A13" s="38" t="s">
        <v>14</v>
      </c>
      <c r="B13" s="40" t="s">
        <v>61</v>
      </c>
    </row>
    <row r="14" spans="1:2" ht="29" x14ac:dyDescent="0.35">
      <c r="A14" s="38" t="s">
        <v>33</v>
      </c>
      <c r="B14" s="40" t="s">
        <v>37</v>
      </c>
    </row>
    <row r="15" spans="1:2" x14ac:dyDescent="0.35">
      <c r="A15" s="38" t="s">
        <v>9</v>
      </c>
      <c r="B15" s="40" t="s">
        <v>39</v>
      </c>
    </row>
    <row r="16" spans="1:2" ht="29" x14ac:dyDescent="0.35">
      <c r="A16" s="38" t="s">
        <v>8</v>
      </c>
      <c r="B16" s="40" t="s">
        <v>40</v>
      </c>
    </row>
    <row r="17" spans="1:2" ht="116" x14ac:dyDescent="0.35">
      <c r="A17" s="38" t="s">
        <v>42</v>
      </c>
      <c r="B17" s="40" t="s">
        <v>57</v>
      </c>
    </row>
    <row r="18" spans="1:2" ht="43.5" x14ac:dyDescent="0.35">
      <c r="A18" s="60" t="s">
        <v>59</v>
      </c>
      <c r="B18" s="61" t="s">
        <v>60</v>
      </c>
    </row>
    <row r="20" spans="1:2" x14ac:dyDescent="0.35">
      <c r="B20" s="50"/>
    </row>
  </sheetData>
  <hyperlinks>
    <hyperlink ref="A3" r:id="rId1"/>
    <hyperlink ref="A4"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zoomScale="125" zoomScaleNormal="125" workbookViewId="0">
      <pane ySplit="1" topLeftCell="A114" activePane="bottomLeft" state="frozen"/>
      <selection pane="bottomLeft"/>
    </sheetView>
  </sheetViews>
  <sheetFormatPr defaultColWidth="9.1796875" defaultRowHeight="10.5" x14ac:dyDescent="0.25"/>
  <cols>
    <col min="1" max="1" width="6" style="1" bestFit="1" customWidth="1"/>
    <col min="2" max="2" width="3.54296875" style="1" bestFit="1" customWidth="1"/>
    <col min="3" max="3" width="8.54296875" style="1" bestFit="1" customWidth="1"/>
    <col min="4" max="4" width="14" style="1" bestFit="1" customWidth="1"/>
    <col min="5" max="5" width="15.81640625" style="1" bestFit="1" customWidth="1"/>
    <col min="6" max="6" width="16.7265625" style="1" bestFit="1" customWidth="1"/>
    <col min="7" max="7" width="10.54296875" style="1" bestFit="1" customWidth="1"/>
    <col min="8" max="8" width="9.1796875" style="1" bestFit="1" customWidth="1"/>
    <col min="9" max="9" width="6.453125" style="1" bestFit="1" customWidth="1"/>
    <col min="10" max="10" width="5.1796875" style="1" bestFit="1" customWidth="1"/>
    <col min="11" max="11" width="5" style="1" bestFit="1" customWidth="1"/>
    <col min="12" max="12" width="13.7265625" style="1" bestFit="1" customWidth="1"/>
    <col min="13" max="13" width="5.7265625" style="1" bestFit="1" customWidth="1"/>
    <col min="14" max="14" width="4.81640625" style="1" bestFit="1" customWidth="1"/>
    <col min="15" max="15" width="6.453125" style="1" bestFit="1" customWidth="1"/>
    <col min="16" max="16" width="11.54296875" style="1" bestFit="1" customWidth="1"/>
    <col min="17" max="17" width="13.81640625" style="1" bestFit="1" customWidth="1"/>
    <col min="18" max="16384" width="9.1796875" style="1"/>
  </cols>
  <sheetData>
    <row r="1" spans="1:17" s="63" customFormat="1" ht="11" thickBot="1" x14ac:dyDescent="0.3">
      <c r="A1" s="62" t="s">
        <v>0</v>
      </c>
      <c r="B1" s="62" t="s">
        <v>1</v>
      </c>
      <c r="C1" s="62" t="s">
        <v>2</v>
      </c>
      <c r="D1" s="62" t="s">
        <v>3</v>
      </c>
      <c r="E1" s="62" t="s">
        <v>15</v>
      </c>
      <c r="F1" s="62" t="s">
        <v>16</v>
      </c>
      <c r="G1" s="62" t="s">
        <v>4</v>
      </c>
      <c r="H1" s="62" t="s">
        <v>5</v>
      </c>
      <c r="I1" s="62" t="s">
        <v>6</v>
      </c>
      <c r="J1" s="62" t="s">
        <v>7</v>
      </c>
      <c r="K1" s="62" t="s">
        <v>8</v>
      </c>
      <c r="L1" s="62" t="s">
        <v>9</v>
      </c>
      <c r="M1" s="62" t="s">
        <v>10</v>
      </c>
      <c r="N1" s="62" t="s">
        <v>11</v>
      </c>
      <c r="O1" s="62" t="s">
        <v>12</v>
      </c>
      <c r="P1" s="62" t="s">
        <v>13</v>
      </c>
      <c r="Q1" s="62" t="s">
        <v>14</v>
      </c>
    </row>
    <row r="2" spans="1:17" x14ac:dyDescent="0.25">
      <c r="A2" s="1">
        <v>5</v>
      </c>
      <c r="B2" s="1">
        <v>28</v>
      </c>
      <c r="C2" s="1">
        <v>1</v>
      </c>
      <c r="D2" s="51">
        <v>25460</v>
      </c>
      <c r="E2" s="51">
        <v>29711.82</v>
      </c>
      <c r="F2" s="51">
        <v>31231.781999999999</v>
      </c>
      <c r="G2" s="51">
        <v>0</v>
      </c>
      <c r="H2" s="51">
        <v>26236</v>
      </c>
      <c r="I2" s="51">
        <v>2280</v>
      </c>
      <c r="J2" s="51">
        <v>6814</v>
      </c>
      <c r="K2" s="51">
        <v>1183</v>
      </c>
      <c r="L2" s="51">
        <v>1747.51278269</v>
      </c>
      <c r="M2" s="51">
        <v>0</v>
      </c>
      <c r="N2" s="51">
        <v>2573.8773719999999</v>
      </c>
      <c r="O2" s="51">
        <v>11665</v>
      </c>
      <c r="P2" s="51">
        <v>0</v>
      </c>
      <c r="Q2" s="51">
        <v>0</v>
      </c>
    </row>
    <row r="3" spans="1:17" x14ac:dyDescent="0.25">
      <c r="A3" s="1">
        <v>5</v>
      </c>
      <c r="B3" s="1">
        <v>28</v>
      </c>
      <c r="C3" s="1">
        <v>2</v>
      </c>
      <c r="D3" s="51">
        <v>23856</v>
      </c>
      <c r="E3" s="51">
        <v>27839.952000000001</v>
      </c>
      <c r="F3" s="51">
        <v>29264.155199999997</v>
      </c>
      <c r="G3" s="51">
        <v>0</v>
      </c>
      <c r="H3" s="51">
        <v>26236</v>
      </c>
      <c r="I3" s="51">
        <v>2280</v>
      </c>
      <c r="J3" s="51">
        <v>6814</v>
      </c>
      <c r="K3" s="51">
        <v>1183</v>
      </c>
      <c r="L3" s="51">
        <v>1747.51278269</v>
      </c>
      <c r="M3" s="51">
        <v>0</v>
      </c>
      <c r="N3" s="51">
        <v>2389.5417539999999</v>
      </c>
      <c r="O3" s="51">
        <v>11665</v>
      </c>
      <c r="P3" s="51">
        <v>0</v>
      </c>
      <c r="Q3" s="51">
        <v>0</v>
      </c>
    </row>
    <row r="4" spans="1:17" x14ac:dyDescent="0.25">
      <c r="A4" s="1">
        <v>5</v>
      </c>
      <c r="B4" s="1">
        <v>28</v>
      </c>
      <c r="C4" s="1">
        <v>3</v>
      </c>
      <c r="D4" s="51">
        <v>22851</v>
      </c>
      <c r="E4" s="51">
        <v>26667.117000000002</v>
      </c>
      <c r="F4" s="51">
        <v>28031.321699999997</v>
      </c>
      <c r="G4" s="51">
        <v>0</v>
      </c>
      <c r="H4" s="51">
        <v>26236</v>
      </c>
      <c r="I4" s="51">
        <v>2280</v>
      </c>
      <c r="J4" s="51">
        <v>6814</v>
      </c>
      <c r="K4" s="51">
        <v>1183</v>
      </c>
      <c r="L4" s="51">
        <v>1747.51278269</v>
      </c>
      <c r="M4" s="51">
        <v>0</v>
      </c>
      <c r="N4" s="51">
        <v>2224.2299280000002</v>
      </c>
      <c r="O4" s="51">
        <v>11665</v>
      </c>
      <c r="P4" s="51">
        <v>0</v>
      </c>
      <c r="Q4" s="51">
        <v>0</v>
      </c>
    </row>
    <row r="5" spans="1:17" x14ac:dyDescent="0.25">
      <c r="A5" s="1">
        <v>5</v>
      </c>
      <c r="B5" s="1">
        <v>28</v>
      </c>
      <c r="C5" s="1">
        <v>4</v>
      </c>
      <c r="D5" s="51">
        <v>22267</v>
      </c>
      <c r="E5" s="51">
        <v>25985.589</v>
      </c>
      <c r="F5" s="51">
        <v>27314.928899999999</v>
      </c>
      <c r="G5" s="51">
        <v>0</v>
      </c>
      <c r="H5" s="51">
        <v>26236</v>
      </c>
      <c r="I5" s="51">
        <v>2280</v>
      </c>
      <c r="J5" s="51">
        <v>6814</v>
      </c>
      <c r="K5" s="51">
        <v>1183</v>
      </c>
      <c r="L5" s="51">
        <v>1747.51278269</v>
      </c>
      <c r="M5" s="51">
        <v>0</v>
      </c>
      <c r="N5" s="51">
        <v>1985.5546039999999</v>
      </c>
      <c r="O5" s="51">
        <v>11665</v>
      </c>
      <c r="P5" s="51">
        <v>0</v>
      </c>
      <c r="Q5" s="51">
        <v>0</v>
      </c>
    </row>
    <row r="6" spans="1:17" x14ac:dyDescent="0.25">
      <c r="A6" s="1">
        <v>5</v>
      </c>
      <c r="B6" s="1">
        <v>28</v>
      </c>
      <c r="C6" s="1">
        <v>5</v>
      </c>
      <c r="D6" s="51">
        <v>22285</v>
      </c>
      <c r="E6" s="51">
        <v>26006.595000000001</v>
      </c>
      <c r="F6" s="51">
        <v>27337.009499999996</v>
      </c>
      <c r="G6" s="51">
        <v>0</v>
      </c>
      <c r="H6" s="51">
        <v>26236</v>
      </c>
      <c r="I6" s="51">
        <v>2280</v>
      </c>
      <c r="J6" s="51">
        <v>6814</v>
      </c>
      <c r="K6" s="51">
        <v>1183</v>
      </c>
      <c r="L6" s="51">
        <v>1747.51278269</v>
      </c>
      <c r="M6" s="51">
        <v>0</v>
      </c>
      <c r="N6" s="51">
        <v>1705.5694819999901</v>
      </c>
      <c r="O6" s="51">
        <v>11665</v>
      </c>
      <c r="P6" s="51">
        <v>0</v>
      </c>
      <c r="Q6" s="51">
        <v>0</v>
      </c>
    </row>
    <row r="7" spans="1:17" x14ac:dyDescent="0.25">
      <c r="A7" s="1">
        <v>5</v>
      </c>
      <c r="B7" s="1">
        <v>28</v>
      </c>
      <c r="C7" s="1">
        <v>6</v>
      </c>
      <c r="D7" s="51">
        <v>22954</v>
      </c>
      <c r="E7" s="51">
        <v>26787.317999999999</v>
      </c>
      <c r="F7" s="51">
        <v>28157.671799999996</v>
      </c>
      <c r="G7" s="51">
        <v>0</v>
      </c>
      <c r="H7" s="51">
        <v>26236</v>
      </c>
      <c r="I7" s="51">
        <v>2280</v>
      </c>
      <c r="J7" s="51">
        <v>6814</v>
      </c>
      <c r="K7" s="51">
        <v>1183</v>
      </c>
      <c r="L7" s="51">
        <v>1747.51278269</v>
      </c>
      <c r="M7" s="51">
        <v>0</v>
      </c>
      <c r="N7" s="51">
        <v>1415.71561</v>
      </c>
      <c r="O7" s="51">
        <v>11665</v>
      </c>
      <c r="P7" s="51">
        <v>0</v>
      </c>
      <c r="Q7" s="51">
        <v>0</v>
      </c>
    </row>
    <row r="8" spans="1:17" x14ac:dyDescent="0.25">
      <c r="A8" s="1">
        <v>5</v>
      </c>
      <c r="B8" s="1">
        <v>28</v>
      </c>
      <c r="C8" s="1">
        <v>7</v>
      </c>
      <c r="D8" s="51">
        <v>23606</v>
      </c>
      <c r="E8" s="51">
        <v>27548.202000000001</v>
      </c>
      <c r="F8" s="51">
        <v>28957.480199999998</v>
      </c>
      <c r="G8" s="51">
        <v>0</v>
      </c>
      <c r="H8" s="51">
        <v>26236</v>
      </c>
      <c r="I8" s="51">
        <v>2280</v>
      </c>
      <c r="J8" s="51">
        <v>6814</v>
      </c>
      <c r="K8" s="51">
        <v>1183</v>
      </c>
      <c r="L8" s="51">
        <v>1747.51278269</v>
      </c>
      <c r="M8" s="51">
        <v>1785.3137999999999</v>
      </c>
      <c r="N8" s="51">
        <v>1173.7749139999901</v>
      </c>
      <c r="O8" s="51">
        <v>11665</v>
      </c>
      <c r="P8" s="51">
        <v>0</v>
      </c>
      <c r="Q8" s="51">
        <v>0</v>
      </c>
    </row>
    <row r="9" spans="1:17" x14ac:dyDescent="0.25">
      <c r="A9" s="1">
        <v>5</v>
      </c>
      <c r="B9" s="1">
        <v>28</v>
      </c>
      <c r="C9" s="1">
        <v>8</v>
      </c>
      <c r="D9" s="51">
        <v>24081</v>
      </c>
      <c r="E9" s="51">
        <v>28102.527000000002</v>
      </c>
      <c r="F9" s="51">
        <v>29540.162699999997</v>
      </c>
      <c r="G9" s="51">
        <v>0</v>
      </c>
      <c r="H9" s="51">
        <v>26236</v>
      </c>
      <c r="I9" s="51">
        <v>2280</v>
      </c>
      <c r="J9" s="51">
        <v>6814</v>
      </c>
      <c r="K9" s="51">
        <v>1183</v>
      </c>
      <c r="L9" s="51">
        <v>1747.51278269</v>
      </c>
      <c r="M9" s="51">
        <v>7617.3163199999999</v>
      </c>
      <c r="N9" s="51">
        <v>762.426466</v>
      </c>
      <c r="O9" s="51">
        <v>11665</v>
      </c>
      <c r="P9" s="51">
        <v>0</v>
      </c>
      <c r="Q9" s="51">
        <v>0</v>
      </c>
    </row>
    <row r="10" spans="1:17" x14ac:dyDescent="0.25">
      <c r="A10" s="1">
        <v>5</v>
      </c>
      <c r="B10" s="1">
        <v>28</v>
      </c>
      <c r="C10" s="1">
        <v>9</v>
      </c>
      <c r="D10" s="51">
        <v>23779</v>
      </c>
      <c r="E10" s="51">
        <v>27750.093000000001</v>
      </c>
      <c r="F10" s="51">
        <v>29169.699299999997</v>
      </c>
      <c r="G10" s="51">
        <v>6236.2439999999997</v>
      </c>
      <c r="H10" s="51">
        <v>26236</v>
      </c>
      <c r="I10" s="51">
        <v>2280</v>
      </c>
      <c r="J10" s="51">
        <v>6814</v>
      </c>
      <c r="K10" s="51">
        <v>1183</v>
      </c>
      <c r="L10" s="51">
        <v>1747.51278269</v>
      </c>
      <c r="M10" s="51">
        <v>11598.93072</v>
      </c>
      <c r="N10" s="51">
        <v>535.69469800000002</v>
      </c>
      <c r="O10" s="51">
        <v>11665</v>
      </c>
      <c r="P10" s="51">
        <v>0</v>
      </c>
      <c r="Q10" s="51">
        <v>0</v>
      </c>
    </row>
    <row r="11" spans="1:17" x14ac:dyDescent="0.25">
      <c r="A11" s="1">
        <v>5</v>
      </c>
      <c r="B11" s="1">
        <v>28</v>
      </c>
      <c r="C11" s="1">
        <v>10</v>
      </c>
      <c r="D11" s="51">
        <v>22933</v>
      </c>
      <c r="E11" s="51">
        <v>26762.811000000002</v>
      </c>
      <c r="F11" s="51">
        <v>28131.911099999998</v>
      </c>
      <c r="G11" s="51">
        <v>6236.2439999999997</v>
      </c>
      <c r="H11" s="51">
        <v>26236</v>
      </c>
      <c r="I11" s="51">
        <v>2280</v>
      </c>
      <c r="J11" s="51">
        <v>6814</v>
      </c>
      <c r="K11" s="51">
        <v>1183</v>
      </c>
      <c r="L11" s="51">
        <v>1747.51278269</v>
      </c>
      <c r="M11" s="51">
        <v>13218.93612</v>
      </c>
      <c r="N11" s="51">
        <v>479.03701999999998</v>
      </c>
      <c r="O11" s="51">
        <v>11665</v>
      </c>
      <c r="P11" s="51">
        <v>0</v>
      </c>
      <c r="Q11" s="51">
        <v>0</v>
      </c>
    </row>
    <row r="12" spans="1:17" x14ac:dyDescent="0.25">
      <c r="A12" s="1">
        <v>5</v>
      </c>
      <c r="B12" s="1">
        <v>28</v>
      </c>
      <c r="C12" s="1">
        <v>11</v>
      </c>
      <c r="D12" s="51">
        <v>21917</v>
      </c>
      <c r="E12" s="51">
        <v>25577.138999999999</v>
      </c>
      <c r="F12" s="51">
        <v>26885.583899999998</v>
      </c>
      <c r="G12" s="51">
        <v>6236.2439999999997</v>
      </c>
      <c r="H12" s="51">
        <v>26236</v>
      </c>
      <c r="I12" s="51">
        <v>2280</v>
      </c>
      <c r="J12" s="51">
        <v>6814</v>
      </c>
      <c r="K12" s="51">
        <v>1183</v>
      </c>
      <c r="L12" s="51">
        <v>1747.51278269</v>
      </c>
      <c r="M12" s="51">
        <v>13811.969429999999</v>
      </c>
      <c r="N12" s="51">
        <v>450.91609740400003</v>
      </c>
      <c r="O12" s="51">
        <v>11665</v>
      </c>
      <c r="P12" s="51">
        <v>0</v>
      </c>
      <c r="Q12" s="51">
        <v>0</v>
      </c>
    </row>
    <row r="13" spans="1:17" x14ac:dyDescent="0.25">
      <c r="A13" s="1">
        <v>5</v>
      </c>
      <c r="B13" s="1">
        <v>28</v>
      </c>
      <c r="C13" s="1">
        <v>12</v>
      </c>
      <c r="D13" s="51">
        <v>21262</v>
      </c>
      <c r="E13" s="51">
        <v>24812.754000000001</v>
      </c>
      <c r="F13" s="51">
        <v>26082.095399999998</v>
      </c>
      <c r="G13" s="51">
        <v>6236.2439999999997</v>
      </c>
      <c r="H13" s="51">
        <v>26236</v>
      </c>
      <c r="I13" s="51">
        <v>2280</v>
      </c>
      <c r="J13" s="51">
        <v>6814</v>
      </c>
      <c r="K13" s="51">
        <v>1183</v>
      </c>
      <c r="L13" s="51">
        <v>1747.51278269</v>
      </c>
      <c r="M13" s="51">
        <v>14064.61464</v>
      </c>
      <c r="N13" s="51">
        <v>417.41396807199999</v>
      </c>
      <c r="O13" s="51">
        <v>11665</v>
      </c>
      <c r="P13" s="51">
        <v>0</v>
      </c>
      <c r="Q13" s="51">
        <v>0</v>
      </c>
    </row>
    <row r="14" spans="1:17" x14ac:dyDescent="0.25">
      <c r="A14" s="1">
        <v>5</v>
      </c>
      <c r="B14" s="1">
        <v>28</v>
      </c>
      <c r="C14" s="1">
        <v>13</v>
      </c>
      <c r="D14" s="51">
        <v>21241</v>
      </c>
      <c r="E14" s="51">
        <v>24788.246999999999</v>
      </c>
      <c r="F14" s="51">
        <v>26056.334699999999</v>
      </c>
      <c r="G14" s="51">
        <v>6236.2439999999997</v>
      </c>
      <c r="H14" s="51">
        <v>26236</v>
      </c>
      <c r="I14" s="51">
        <v>2280</v>
      </c>
      <c r="J14" s="51">
        <v>6814</v>
      </c>
      <c r="K14" s="51">
        <v>1183</v>
      </c>
      <c r="L14" s="51">
        <v>1747.51278269</v>
      </c>
      <c r="M14" s="51">
        <v>14271.01831908</v>
      </c>
      <c r="N14" s="51">
        <v>384.221228</v>
      </c>
      <c r="O14" s="51">
        <v>11665</v>
      </c>
      <c r="P14" s="51">
        <v>0</v>
      </c>
      <c r="Q14" s="51">
        <v>0</v>
      </c>
    </row>
    <row r="15" spans="1:17" x14ac:dyDescent="0.25">
      <c r="A15" s="1">
        <v>5</v>
      </c>
      <c r="B15" s="1">
        <v>28</v>
      </c>
      <c r="C15" s="1">
        <v>14</v>
      </c>
      <c r="D15" s="51">
        <v>21867</v>
      </c>
      <c r="E15" s="51">
        <v>25518.789000000001</v>
      </c>
      <c r="F15" s="51">
        <v>26824.248899999999</v>
      </c>
      <c r="G15" s="51">
        <v>6236.2439999999997</v>
      </c>
      <c r="H15" s="51">
        <v>26236</v>
      </c>
      <c r="I15" s="51">
        <v>2280</v>
      </c>
      <c r="J15" s="51">
        <v>6814</v>
      </c>
      <c r="K15" s="51">
        <v>1183</v>
      </c>
      <c r="L15" s="51">
        <v>1747.51278269</v>
      </c>
      <c r="M15" s="51">
        <v>13929.49152</v>
      </c>
      <c r="N15" s="51">
        <v>506.19266199999998</v>
      </c>
      <c r="O15" s="51">
        <v>11665</v>
      </c>
      <c r="P15" s="51">
        <v>0</v>
      </c>
      <c r="Q15" s="51">
        <v>0</v>
      </c>
    </row>
    <row r="16" spans="1:17" x14ac:dyDescent="0.25">
      <c r="A16" s="1">
        <v>5</v>
      </c>
      <c r="B16" s="1">
        <v>28</v>
      </c>
      <c r="C16" s="1">
        <v>15</v>
      </c>
      <c r="D16" s="51">
        <v>22924</v>
      </c>
      <c r="E16" s="51">
        <v>26752.308000000001</v>
      </c>
      <c r="F16" s="51">
        <v>28120.870799999997</v>
      </c>
      <c r="G16" s="51">
        <v>6236.2439999999997</v>
      </c>
      <c r="H16" s="51">
        <v>26236</v>
      </c>
      <c r="I16" s="51">
        <v>2280</v>
      </c>
      <c r="J16" s="51">
        <v>6814</v>
      </c>
      <c r="K16" s="51">
        <v>1183</v>
      </c>
      <c r="L16" s="51">
        <v>1747.51278269</v>
      </c>
      <c r="M16" s="51">
        <v>13829.748458399999</v>
      </c>
      <c r="N16" s="51">
        <v>559.88813600000003</v>
      </c>
      <c r="O16" s="51">
        <v>11665</v>
      </c>
      <c r="P16" s="51">
        <v>0</v>
      </c>
      <c r="Q16" s="51">
        <v>0</v>
      </c>
    </row>
    <row r="17" spans="1:17" x14ac:dyDescent="0.25">
      <c r="A17" s="1">
        <v>5</v>
      </c>
      <c r="B17" s="1">
        <v>28</v>
      </c>
      <c r="C17" s="1">
        <v>16</v>
      </c>
      <c r="D17" s="51">
        <v>24577</v>
      </c>
      <c r="E17" s="51">
        <v>28681.359</v>
      </c>
      <c r="F17" s="51">
        <v>30148.605899999999</v>
      </c>
      <c r="G17" s="51">
        <v>6236.2439999999997</v>
      </c>
      <c r="H17" s="51">
        <v>26236</v>
      </c>
      <c r="I17" s="51">
        <v>2280</v>
      </c>
      <c r="J17" s="51">
        <v>6814</v>
      </c>
      <c r="K17" s="51">
        <v>1183</v>
      </c>
      <c r="L17" s="51">
        <v>1747.51278269</v>
      </c>
      <c r="M17" s="51">
        <v>13156.484399999999</v>
      </c>
      <c r="N17" s="51">
        <v>836.79105000000004</v>
      </c>
      <c r="O17" s="51">
        <v>11665</v>
      </c>
      <c r="P17" s="51">
        <v>0</v>
      </c>
      <c r="Q17" s="51">
        <v>0</v>
      </c>
    </row>
    <row r="18" spans="1:17" x14ac:dyDescent="0.25">
      <c r="A18" s="1">
        <v>5</v>
      </c>
      <c r="B18" s="1">
        <v>28</v>
      </c>
      <c r="C18" s="1">
        <v>17</v>
      </c>
      <c r="D18" s="51">
        <v>26456</v>
      </c>
      <c r="E18" s="51">
        <v>30874.152000000002</v>
      </c>
      <c r="F18" s="51">
        <v>32453.575199999996</v>
      </c>
      <c r="G18" s="51">
        <v>0</v>
      </c>
      <c r="H18" s="51">
        <v>26236</v>
      </c>
      <c r="I18" s="51">
        <v>2280</v>
      </c>
      <c r="J18" s="51">
        <v>6814</v>
      </c>
      <c r="K18" s="51">
        <v>1183</v>
      </c>
      <c r="L18" s="51">
        <v>1747.51278269</v>
      </c>
      <c r="M18" s="51">
        <v>11569.811400000001</v>
      </c>
      <c r="N18" s="51">
        <v>1445.7860859999901</v>
      </c>
      <c r="O18" s="51">
        <v>5500</v>
      </c>
      <c r="P18" s="51">
        <v>0</v>
      </c>
      <c r="Q18" s="51">
        <v>270.55</v>
      </c>
    </row>
    <row r="19" spans="1:17" x14ac:dyDescent="0.25">
      <c r="A19" s="1">
        <v>5</v>
      </c>
      <c r="B19" s="1">
        <v>28</v>
      </c>
      <c r="C19" s="1">
        <v>18</v>
      </c>
      <c r="D19" s="51">
        <v>28674</v>
      </c>
      <c r="E19" s="51">
        <v>33462.558000000005</v>
      </c>
      <c r="F19" s="51">
        <v>35174.395799999998</v>
      </c>
      <c r="G19" s="51">
        <v>0</v>
      </c>
      <c r="H19" s="51">
        <v>26236</v>
      </c>
      <c r="I19" s="51">
        <v>2280</v>
      </c>
      <c r="J19" s="51">
        <v>6814</v>
      </c>
      <c r="K19" s="51">
        <v>1183</v>
      </c>
      <c r="L19" s="51">
        <v>1747.51278269</v>
      </c>
      <c r="M19" s="51">
        <v>9310.23</v>
      </c>
      <c r="N19" s="51">
        <v>1873.3319160000001</v>
      </c>
      <c r="O19" s="51">
        <v>5500</v>
      </c>
      <c r="P19" s="51">
        <v>0</v>
      </c>
      <c r="Q19" s="51">
        <v>1163.9927931951499</v>
      </c>
    </row>
    <row r="20" spans="1:17" x14ac:dyDescent="0.25">
      <c r="A20" s="1">
        <v>5</v>
      </c>
      <c r="B20" s="1">
        <v>28</v>
      </c>
      <c r="C20" s="1">
        <v>19</v>
      </c>
      <c r="D20" s="51">
        <v>30391</v>
      </c>
      <c r="E20" s="51">
        <v>35466.296999999999</v>
      </c>
      <c r="F20" s="51">
        <v>37280.6397</v>
      </c>
      <c r="G20" s="51">
        <v>0</v>
      </c>
      <c r="H20" s="51">
        <v>26236</v>
      </c>
      <c r="I20" s="51">
        <v>2280</v>
      </c>
      <c r="J20" s="51">
        <v>6814</v>
      </c>
      <c r="K20" s="51">
        <v>1183</v>
      </c>
      <c r="L20" s="51">
        <v>1747.51278269</v>
      </c>
      <c r="M20" s="51">
        <v>4454.0546399999903</v>
      </c>
      <c r="N20" s="51">
        <v>2041.5080479999999</v>
      </c>
      <c r="O20" s="51">
        <v>5500</v>
      </c>
      <c r="P20" s="51">
        <v>5537.5363083960001</v>
      </c>
      <c r="Q20" s="51">
        <v>1146.3882201291501</v>
      </c>
    </row>
    <row r="21" spans="1:17" x14ac:dyDescent="0.25">
      <c r="A21" s="1">
        <v>5</v>
      </c>
      <c r="B21" s="1">
        <v>28</v>
      </c>
      <c r="C21" s="1">
        <v>20</v>
      </c>
      <c r="D21" s="51">
        <v>30943</v>
      </c>
      <c r="E21" s="51">
        <v>36110.481</v>
      </c>
      <c r="F21" s="51">
        <v>37957.778099999996</v>
      </c>
      <c r="G21" s="51">
        <v>0</v>
      </c>
      <c r="H21" s="51">
        <v>26236</v>
      </c>
      <c r="I21" s="51">
        <v>2280</v>
      </c>
      <c r="J21" s="51">
        <v>6814</v>
      </c>
      <c r="K21" s="51">
        <v>1183</v>
      </c>
      <c r="L21" s="51">
        <v>1747.51278269</v>
      </c>
      <c r="M21" s="51">
        <v>456.95844</v>
      </c>
      <c r="N21" s="51">
        <v>1980.53654199999</v>
      </c>
      <c r="O21" s="51">
        <v>5500</v>
      </c>
      <c r="P21" s="51">
        <v>10211.514220692001</v>
      </c>
      <c r="Q21" s="51">
        <v>1082.4780196450199</v>
      </c>
    </row>
    <row r="22" spans="1:17" x14ac:dyDescent="0.25">
      <c r="A22" s="1">
        <v>5</v>
      </c>
      <c r="B22" s="1">
        <v>28</v>
      </c>
      <c r="C22" s="1">
        <v>21</v>
      </c>
      <c r="D22" s="51">
        <v>31026</v>
      </c>
      <c r="E22" s="51">
        <v>36207.342000000004</v>
      </c>
      <c r="F22" s="51">
        <v>38059.5942</v>
      </c>
      <c r="G22" s="51">
        <v>0</v>
      </c>
      <c r="H22" s="51">
        <v>26236</v>
      </c>
      <c r="I22" s="51">
        <v>2280</v>
      </c>
      <c r="J22" s="51">
        <v>6814</v>
      </c>
      <c r="K22" s="51">
        <v>1183</v>
      </c>
      <c r="L22" s="51">
        <v>1747.51278269</v>
      </c>
      <c r="M22" s="51">
        <v>0</v>
      </c>
      <c r="N22" s="51">
        <v>2284.7624719999999</v>
      </c>
      <c r="O22" s="51">
        <v>5500</v>
      </c>
      <c r="P22" s="51">
        <v>10478.812257468</v>
      </c>
      <c r="Q22" s="51">
        <v>1044.1952497498901</v>
      </c>
    </row>
    <row r="23" spans="1:17" x14ac:dyDescent="0.25">
      <c r="A23" s="1">
        <v>5</v>
      </c>
      <c r="B23" s="1">
        <v>28</v>
      </c>
      <c r="C23" s="1">
        <v>22</v>
      </c>
      <c r="D23" s="51">
        <v>30084</v>
      </c>
      <c r="E23" s="51">
        <v>35108.027999999998</v>
      </c>
      <c r="F23" s="51">
        <v>36904.042799999996</v>
      </c>
      <c r="G23" s="51">
        <v>0</v>
      </c>
      <c r="H23" s="51">
        <v>26236</v>
      </c>
      <c r="I23" s="51">
        <v>2280</v>
      </c>
      <c r="J23" s="51">
        <v>6814</v>
      </c>
      <c r="K23" s="51">
        <v>1183</v>
      </c>
      <c r="L23" s="51">
        <v>1747.51278269</v>
      </c>
      <c r="M23" s="51">
        <v>0</v>
      </c>
      <c r="N23" s="51">
        <v>2529.0306139999998</v>
      </c>
      <c r="O23" s="51">
        <v>5500</v>
      </c>
      <c r="P23" s="51">
        <v>9303.4620908639899</v>
      </c>
      <c r="Q23" s="51">
        <v>1033.3280366993999</v>
      </c>
    </row>
    <row r="24" spans="1:17" x14ac:dyDescent="0.25">
      <c r="A24" s="1">
        <v>5</v>
      </c>
      <c r="B24" s="1">
        <v>28</v>
      </c>
      <c r="C24" s="1">
        <v>23</v>
      </c>
      <c r="D24" s="51">
        <v>28132</v>
      </c>
      <c r="E24" s="51">
        <v>32830.044000000002</v>
      </c>
      <c r="F24" s="51">
        <v>34509.524399999995</v>
      </c>
      <c r="G24" s="51">
        <v>0</v>
      </c>
      <c r="H24" s="51">
        <v>26236</v>
      </c>
      <c r="I24" s="51">
        <v>2280</v>
      </c>
      <c r="J24" s="51">
        <v>6814</v>
      </c>
      <c r="K24" s="51">
        <v>1183</v>
      </c>
      <c r="L24" s="51">
        <v>1747.51278269</v>
      </c>
      <c r="M24" s="51">
        <v>0</v>
      </c>
      <c r="N24" s="51">
        <v>2512.3847959999998</v>
      </c>
      <c r="O24" s="51">
        <v>5500</v>
      </c>
      <c r="P24" s="51">
        <v>8402.4342173160003</v>
      </c>
      <c r="Q24" s="51">
        <v>0</v>
      </c>
    </row>
    <row r="25" spans="1:17" s="2" customFormat="1" ht="11" thickBot="1" x14ac:dyDescent="0.3">
      <c r="A25" s="2">
        <v>5</v>
      </c>
      <c r="B25" s="2">
        <v>28</v>
      </c>
      <c r="C25" s="2">
        <v>24</v>
      </c>
      <c r="D25" s="52">
        <v>26478</v>
      </c>
      <c r="E25" s="52">
        <v>30899.826000000001</v>
      </c>
      <c r="F25" s="52">
        <v>32480.562599999997</v>
      </c>
      <c r="G25" s="52">
        <v>0</v>
      </c>
      <c r="H25" s="52">
        <v>26236</v>
      </c>
      <c r="I25" s="52">
        <v>2280</v>
      </c>
      <c r="J25" s="52">
        <v>6814</v>
      </c>
      <c r="K25" s="52">
        <v>1183</v>
      </c>
      <c r="L25" s="52">
        <v>1747.51278269</v>
      </c>
      <c r="M25" s="52">
        <v>0</v>
      </c>
      <c r="N25" s="52">
        <v>2462.3873400000002</v>
      </c>
      <c r="O25" s="52">
        <v>11665</v>
      </c>
      <c r="P25" s="52">
        <v>0</v>
      </c>
      <c r="Q25" s="52">
        <v>0</v>
      </c>
    </row>
    <row r="26" spans="1:17" x14ac:dyDescent="0.25">
      <c r="A26" s="1">
        <v>6</v>
      </c>
      <c r="B26" s="1">
        <v>25</v>
      </c>
      <c r="C26" s="1">
        <v>1</v>
      </c>
      <c r="D26" s="51">
        <v>30164</v>
      </c>
      <c r="E26" s="51">
        <v>35201.387999999999</v>
      </c>
      <c r="F26" s="51">
        <v>37002.178799999994</v>
      </c>
      <c r="G26" s="51">
        <v>0</v>
      </c>
      <c r="H26" s="51">
        <v>26186</v>
      </c>
      <c r="I26" s="51">
        <v>2280</v>
      </c>
      <c r="J26" s="51">
        <v>7103</v>
      </c>
      <c r="K26" s="51">
        <v>1741</v>
      </c>
      <c r="L26" s="51">
        <v>1757.6416152500001</v>
      </c>
      <c r="M26" s="51">
        <v>0</v>
      </c>
      <c r="N26" s="51">
        <v>1865.9756076399999</v>
      </c>
      <c r="O26" s="51">
        <v>11665</v>
      </c>
      <c r="P26" s="51">
        <v>0</v>
      </c>
      <c r="Q26" s="51">
        <v>0</v>
      </c>
    </row>
    <row r="27" spans="1:17" x14ac:dyDescent="0.25">
      <c r="A27" s="1">
        <v>6</v>
      </c>
      <c r="B27" s="1">
        <v>25</v>
      </c>
      <c r="C27" s="1">
        <v>2</v>
      </c>
      <c r="D27" s="51">
        <v>27268</v>
      </c>
      <c r="E27" s="51">
        <v>31821.756000000001</v>
      </c>
      <c r="F27" s="51">
        <v>33449.655599999998</v>
      </c>
      <c r="G27" s="51">
        <v>0</v>
      </c>
      <c r="H27" s="51">
        <v>26186</v>
      </c>
      <c r="I27" s="51">
        <v>2280</v>
      </c>
      <c r="J27" s="51">
        <v>7103</v>
      </c>
      <c r="K27" s="51">
        <v>1741</v>
      </c>
      <c r="L27" s="51">
        <v>1757.6416152500001</v>
      </c>
      <c r="M27" s="51">
        <v>0</v>
      </c>
      <c r="N27" s="51">
        <v>1491.77326096</v>
      </c>
      <c r="O27" s="51">
        <v>11665</v>
      </c>
      <c r="P27" s="51">
        <v>0</v>
      </c>
      <c r="Q27" s="51">
        <v>0</v>
      </c>
    </row>
    <row r="28" spans="1:17" x14ac:dyDescent="0.25">
      <c r="A28" s="1">
        <v>6</v>
      </c>
      <c r="B28" s="1">
        <v>25</v>
      </c>
      <c r="C28" s="1">
        <v>3</v>
      </c>
      <c r="D28" s="51">
        <v>25791</v>
      </c>
      <c r="E28" s="51">
        <v>30098.097000000002</v>
      </c>
      <c r="F28" s="51">
        <v>31637.819699999996</v>
      </c>
      <c r="G28" s="51">
        <v>0</v>
      </c>
      <c r="H28" s="51">
        <v>26186</v>
      </c>
      <c r="I28" s="51">
        <v>2280</v>
      </c>
      <c r="J28" s="51">
        <v>7103</v>
      </c>
      <c r="K28" s="51">
        <v>1741</v>
      </c>
      <c r="L28" s="51">
        <v>1757.6416152500001</v>
      </c>
      <c r="M28" s="51">
        <v>0</v>
      </c>
      <c r="N28" s="51">
        <v>1220.6048960000001</v>
      </c>
      <c r="O28" s="51">
        <v>11665</v>
      </c>
      <c r="P28" s="51">
        <v>0</v>
      </c>
      <c r="Q28" s="51">
        <v>0</v>
      </c>
    </row>
    <row r="29" spans="1:17" x14ac:dyDescent="0.25">
      <c r="A29" s="1">
        <v>6</v>
      </c>
      <c r="B29" s="1">
        <v>25</v>
      </c>
      <c r="C29" s="1">
        <v>4</v>
      </c>
      <c r="D29" s="51">
        <v>24967</v>
      </c>
      <c r="E29" s="51">
        <v>29136.489000000001</v>
      </c>
      <c r="F29" s="51">
        <v>30627.018899999999</v>
      </c>
      <c r="G29" s="51">
        <v>0</v>
      </c>
      <c r="H29" s="51">
        <v>26186</v>
      </c>
      <c r="I29" s="51">
        <v>2280</v>
      </c>
      <c r="J29" s="51">
        <v>7103</v>
      </c>
      <c r="K29" s="51">
        <v>1741</v>
      </c>
      <c r="L29" s="51">
        <v>1757.6416152500001</v>
      </c>
      <c r="M29" s="51">
        <v>0</v>
      </c>
      <c r="N29" s="51">
        <v>1129.6678290759901</v>
      </c>
      <c r="O29" s="51">
        <v>11665</v>
      </c>
      <c r="P29" s="51">
        <v>0</v>
      </c>
      <c r="Q29" s="51">
        <v>0</v>
      </c>
    </row>
    <row r="30" spans="1:17" x14ac:dyDescent="0.25">
      <c r="A30" s="1">
        <v>6</v>
      </c>
      <c r="B30" s="1">
        <v>25</v>
      </c>
      <c r="C30" s="1">
        <v>5</v>
      </c>
      <c r="D30" s="51">
        <v>24862</v>
      </c>
      <c r="E30" s="51">
        <v>29013.954000000002</v>
      </c>
      <c r="F30" s="51">
        <v>30498.215399999997</v>
      </c>
      <c r="G30" s="51">
        <v>0</v>
      </c>
      <c r="H30" s="51">
        <v>26186</v>
      </c>
      <c r="I30" s="51">
        <v>2280</v>
      </c>
      <c r="J30" s="51">
        <v>7103</v>
      </c>
      <c r="K30" s="51">
        <v>1741</v>
      </c>
      <c r="L30" s="51">
        <v>1757.6416152500001</v>
      </c>
      <c r="M30" s="51">
        <v>0</v>
      </c>
      <c r="N30" s="51">
        <v>865.10252000000003</v>
      </c>
      <c r="O30" s="51">
        <v>11665</v>
      </c>
      <c r="P30" s="51">
        <v>0</v>
      </c>
      <c r="Q30" s="51">
        <v>0</v>
      </c>
    </row>
    <row r="31" spans="1:17" x14ac:dyDescent="0.25">
      <c r="A31" s="1">
        <v>6</v>
      </c>
      <c r="B31" s="1">
        <v>25</v>
      </c>
      <c r="C31" s="1">
        <v>6</v>
      </c>
      <c r="D31" s="51">
        <v>25397</v>
      </c>
      <c r="E31" s="51">
        <v>29638.299000000003</v>
      </c>
      <c r="F31" s="51">
        <v>31154.499899999999</v>
      </c>
      <c r="G31" s="51">
        <v>0</v>
      </c>
      <c r="H31" s="51">
        <v>26186</v>
      </c>
      <c r="I31" s="51">
        <v>2280</v>
      </c>
      <c r="J31" s="51">
        <v>7103</v>
      </c>
      <c r="K31" s="51">
        <v>1741</v>
      </c>
      <c r="L31" s="51">
        <v>1757.6416152500001</v>
      </c>
      <c r="M31" s="51">
        <v>0</v>
      </c>
      <c r="N31" s="51">
        <v>653.19375345200001</v>
      </c>
      <c r="O31" s="51">
        <v>11665</v>
      </c>
      <c r="P31" s="51">
        <v>0</v>
      </c>
      <c r="Q31" s="51">
        <v>0</v>
      </c>
    </row>
    <row r="32" spans="1:17" x14ac:dyDescent="0.25">
      <c r="A32" s="1">
        <v>6</v>
      </c>
      <c r="B32" s="1">
        <v>25</v>
      </c>
      <c r="C32" s="1">
        <v>7</v>
      </c>
      <c r="D32" s="51">
        <v>26090</v>
      </c>
      <c r="E32" s="51">
        <v>30447.030000000002</v>
      </c>
      <c r="F32" s="51">
        <v>32004.602999999999</v>
      </c>
      <c r="G32" s="51">
        <v>0</v>
      </c>
      <c r="H32" s="51">
        <v>26186</v>
      </c>
      <c r="I32" s="51">
        <v>2280</v>
      </c>
      <c r="J32" s="51">
        <v>7103</v>
      </c>
      <c r="K32" s="51">
        <v>1741</v>
      </c>
      <c r="L32" s="51">
        <v>1757.6416152500001</v>
      </c>
      <c r="M32" s="51">
        <v>2350.7632800000001</v>
      </c>
      <c r="N32" s="51">
        <v>598.27678400000002</v>
      </c>
      <c r="O32" s="51">
        <v>11665</v>
      </c>
      <c r="P32" s="51">
        <v>0</v>
      </c>
      <c r="Q32" s="51">
        <v>0</v>
      </c>
    </row>
    <row r="33" spans="1:17" x14ac:dyDescent="0.25">
      <c r="A33" s="1">
        <v>6</v>
      </c>
      <c r="B33" s="1">
        <v>25</v>
      </c>
      <c r="C33" s="1">
        <v>8</v>
      </c>
      <c r="D33" s="51">
        <v>27323</v>
      </c>
      <c r="E33" s="51">
        <v>31885.941000000003</v>
      </c>
      <c r="F33" s="51">
        <v>33517.124100000001</v>
      </c>
      <c r="G33" s="51">
        <v>0</v>
      </c>
      <c r="H33" s="51">
        <v>26186</v>
      </c>
      <c r="I33" s="51">
        <v>2280</v>
      </c>
      <c r="J33" s="51">
        <v>7103</v>
      </c>
      <c r="K33" s="51">
        <v>1741</v>
      </c>
      <c r="L33" s="51">
        <v>1757.6416152500001</v>
      </c>
      <c r="M33" s="51">
        <v>7823.7233999999999</v>
      </c>
      <c r="N33" s="51">
        <v>458.17522778799997</v>
      </c>
      <c r="O33" s="51">
        <v>11665</v>
      </c>
      <c r="P33" s="51">
        <v>0</v>
      </c>
      <c r="Q33" s="51">
        <v>0</v>
      </c>
    </row>
    <row r="34" spans="1:17" x14ac:dyDescent="0.25">
      <c r="A34" s="1">
        <v>6</v>
      </c>
      <c r="B34" s="1">
        <v>25</v>
      </c>
      <c r="C34" s="1">
        <v>9</v>
      </c>
      <c r="D34" s="51">
        <v>27970</v>
      </c>
      <c r="E34" s="51">
        <v>32640.99</v>
      </c>
      <c r="F34" s="51">
        <v>34310.798999999999</v>
      </c>
      <c r="G34" s="51">
        <v>6236.2439999999997</v>
      </c>
      <c r="H34" s="51">
        <v>26186</v>
      </c>
      <c r="I34" s="51">
        <v>2280</v>
      </c>
      <c r="J34" s="51">
        <v>7103</v>
      </c>
      <c r="K34" s="51">
        <v>1741</v>
      </c>
      <c r="L34" s="51">
        <v>1757.6416152500001</v>
      </c>
      <c r="M34" s="51">
        <v>11153.900879999999</v>
      </c>
      <c r="N34" s="51">
        <v>344.42322775999997</v>
      </c>
      <c r="O34" s="51">
        <v>11665</v>
      </c>
      <c r="P34" s="51">
        <v>0</v>
      </c>
      <c r="Q34" s="51">
        <v>0</v>
      </c>
    </row>
    <row r="35" spans="1:17" x14ac:dyDescent="0.25">
      <c r="A35" s="1">
        <v>6</v>
      </c>
      <c r="B35" s="1">
        <v>25</v>
      </c>
      <c r="C35" s="1">
        <v>10</v>
      </c>
      <c r="D35" s="51">
        <v>27881</v>
      </c>
      <c r="E35" s="51">
        <v>32537.127</v>
      </c>
      <c r="F35" s="51">
        <v>34201.6227</v>
      </c>
      <c r="G35" s="51">
        <v>6236.2439999999997</v>
      </c>
      <c r="H35" s="51">
        <v>26186</v>
      </c>
      <c r="I35" s="51">
        <v>2280</v>
      </c>
      <c r="J35" s="51">
        <v>7103</v>
      </c>
      <c r="K35" s="51">
        <v>1741</v>
      </c>
      <c r="L35" s="51">
        <v>1757.6416152500001</v>
      </c>
      <c r="M35" s="51">
        <v>13002.78312</v>
      </c>
      <c r="N35" s="51">
        <v>268.859488</v>
      </c>
      <c r="O35" s="51">
        <v>11665</v>
      </c>
      <c r="P35" s="51">
        <v>0</v>
      </c>
      <c r="Q35" s="51">
        <v>0</v>
      </c>
    </row>
    <row r="36" spans="1:17" x14ac:dyDescent="0.25">
      <c r="A36" s="1">
        <v>6</v>
      </c>
      <c r="B36" s="1">
        <v>25</v>
      </c>
      <c r="C36" s="1">
        <v>11</v>
      </c>
      <c r="D36" s="51">
        <v>28025</v>
      </c>
      <c r="E36" s="51">
        <v>32705.174999999999</v>
      </c>
      <c r="F36" s="51">
        <v>34378.267499999994</v>
      </c>
      <c r="G36" s="51">
        <v>6236.2439999999997</v>
      </c>
      <c r="H36" s="51">
        <v>26186</v>
      </c>
      <c r="I36" s="51">
        <v>2280</v>
      </c>
      <c r="J36" s="51">
        <v>7103</v>
      </c>
      <c r="K36" s="51">
        <v>1741</v>
      </c>
      <c r="L36" s="51">
        <v>1757.6416152500001</v>
      </c>
      <c r="M36" s="51">
        <v>13747.4229124799</v>
      </c>
      <c r="N36" s="51">
        <v>354.02443199999999</v>
      </c>
      <c r="O36" s="51">
        <v>11665</v>
      </c>
      <c r="P36" s="51">
        <v>0</v>
      </c>
      <c r="Q36" s="51">
        <v>0</v>
      </c>
    </row>
    <row r="37" spans="1:17" x14ac:dyDescent="0.25">
      <c r="A37" s="1">
        <v>6</v>
      </c>
      <c r="B37" s="1">
        <v>25</v>
      </c>
      <c r="C37" s="1">
        <v>12</v>
      </c>
      <c r="D37" s="51">
        <v>28695</v>
      </c>
      <c r="E37" s="51">
        <v>33487.065000000002</v>
      </c>
      <c r="F37" s="51">
        <v>35200.156499999997</v>
      </c>
      <c r="G37" s="51">
        <v>6236.2439999999997</v>
      </c>
      <c r="H37" s="51">
        <v>26186</v>
      </c>
      <c r="I37" s="51">
        <v>2280</v>
      </c>
      <c r="J37" s="51">
        <v>7103</v>
      </c>
      <c r="K37" s="51">
        <v>1741</v>
      </c>
      <c r="L37" s="51">
        <v>1757.6416152500001</v>
      </c>
      <c r="M37" s="51">
        <v>14008.42573956</v>
      </c>
      <c r="N37" s="51">
        <v>286.93588</v>
      </c>
      <c r="O37" s="51">
        <v>11665</v>
      </c>
      <c r="P37" s="51">
        <v>0</v>
      </c>
      <c r="Q37" s="51">
        <v>0</v>
      </c>
    </row>
    <row r="38" spans="1:17" x14ac:dyDescent="0.25">
      <c r="A38" s="1">
        <v>6</v>
      </c>
      <c r="B38" s="1">
        <v>25</v>
      </c>
      <c r="C38" s="1">
        <v>13</v>
      </c>
      <c r="D38" s="51">
        <v>30015</v>
      </c>
      <c r="E38" s="51">
        <v>35027.505000000005</v>
      </c>
      <c r="F38" s="51">
        <v>36819.400499999996</v>
      </c>
      <c r="G38" s="51">
        <v>6236.2439999999997</v>
      </c>
      <c r="H38" s="51">
        <v>26186</v>
      </c>
      <c r="I38" s="51">
        <v>2280</v>
      </c>
      <c r="J38" s="51">
        <v>7103</v>
      </c>
      <c r="K38" s="51">
        <v>1741</v>
      </c>
      <c r="L38" s="51">
        <v>1757.6416152500001</v>
      </c>
      <c r="M38" s="51">
        <v>14061.107124</v>
      </c>
      <c r="N38" s="51">
        <v>303.04167999999999</v>
      </c>
      <c r="O38" s="51">
        <v>11665</v>
      </c>
      <c r="P38" s="51">
        <v>0</v>
      </c>
      <c r="Q38" s="51">
        <v>0</v>
      </c>
    </row>
    <row r="39" spans="1:17" x14ac:dyDescent="0.25">
      <c r="A39" s="1">
        <v>6</v>
      </c>
      <c r="B39" s="1">
        <v>25</v>
      </c>
      <c r="C39" s="1">
        <v>14</v>
      </c>
      <c r="D39" s="51">
        <v>32194</v>
      </c>
      <c r="E39" s="51">
        <v>37570.398000000001</v>
      </c>
      <c r="F39" s="51">
        <v>39492.379799999995</v>
      </c>
      <c r="G39" s="51">
        <v>6236.2439999999997</v>
      </c>
      <c r="H39" s="51">
        <v>26186</v>
      </c>
      <c r="I39" s="51">
        <v>2280</v>
      </c>
      <c r="J39" s="51">
        <v>7103</v>
      </c>
      <c r="K39" s="51">
        <v>1741</v>
      </c>
      <c r="L39" s="51">
        <v>1757.6416152500001</v>
      </c>
      <c r="M39" s="51">
        <v>13651.389205560001</v>
      </c>
      <c r="N39" s="51">
        <v>384.20227999999997</v>
      </c>
      <c r="O39" s="51">
        <v>11665</v>
      </c>
      <c r="P39" s="51">
        <v>0</v>
      </c>
      <c r="Q39" s="51">
        <v>0</v>
      </c>
    </row>
    <row r="40" spans="1:17" x14ac:dyDescent="0.25">
      <c r="A40" s="1">
        <v>6</v>
      </c>
      <c r="B40" s="1">
        <v>25</v>
      </c>
      <c r="C40" s="1">
        <v>15</v>
      </c>
      <c r="D40" s="51">
        <v>34702</v>
      </c>
      <c r="E40" s="51">
        <v>40497.234000000004</v>
      </c>
      <c r="F40" s="51">
        <v>42568.943399999996</v>
      </c>
      <c r="G40" s="51">
        <v>6236.2439999999997</v>
      </c>
      <c r="H40" s="51">
        <v>26186</v>
      </c>
      <c r="I40" s="51">
        <v>2280</v>
      </c>
      <c r="J40" s="51">
        <v>7103</v>
      </c>
      <c r="K40" s="51">
        <v>1741</v>
      </c>
      <c r="L40" s="51">
        <v>1757.6416152500001</v>
      </c>
      <c r="M40" s="51">
        <v>13376.13745428</v>
      </c>
      <c r="N40" s="51">
        <v>556.14906399999995</v>
      </c>
      <c r="O40" s="51">
        <v>11665</v>
      </c>
      <c r="P40" s="51">
        <v>0</v>
      </c>
      <c r="Q40" s="51">
        <v>0</v>
      </c>
    </row>
    <row r="41" spans="1:17" x14ac:dyDescent="0.25">
      <c r="A41" s="1">
        <v>6</v>
      </c>
      <c r="B41" s="1">
        <v>25</v>
      </c>
      <c r="C41" s="1">
        <v>16</v>
      </c>
      <c r="D41" s="51">
        <v>37487</v>
      </c>
      <c r="E41" s="51">
        <v>43747.328999999998</v>
      </c>
      <c r="F41" s="51">
        <v>45985.302899999995</v>
      </c>
      <c r="G41" s="51">
        <v>6236.2439999999997</v>
      </c>
      <c r="H41" s="51">
        <v>26186</v>
      </c>
      <c r="I41" s="51">
        <v>2280</v>
      </c>
      <c r="J41" s="51">
        <v>7103</v>
      </c>
      <c r="K41" s="51">
        <v>1741</v>
      </c>
      <c r="L41" s="51">
        <v>1757.6416152500001</v>
      </c>
      <c r="M41" s="51">
        <v>12737.815919999999</v>
      </c>
      <c r="N41" s="51">
        <v>868.26052000000004</v>
      </c>
      <c r="O41" s="51">
        <v>11665</v>
      </c>
      <c r="P41" s="51">
        <v>0</v>
      </c>
      <c r="Q41" s="51">
        <v>0</v>
      </c>
    </row>
    <row r="42" spans="1:17" x14ac:dyDescent="0.25">
      <c r="A42" s="1">
        <v>6</v>
      </c>
      <c r="B42" s="1">
        <v>25</v>
      </c>
      <c r="C42" s="1">
        <v>17</v>
      </c>
      <c r="D42" s="51">
        <v>38803</v>
      </c>
      <c r="E42" s="51">
        <v>45283.101000000002</v>
      </c>
      <c r="F42" s="51">
        <v>47599.640099999997</v>
      </c>
      <c r="G42" s="51">
        <v>0</v>
      </c>
      <c r="H42" s="51">
        <v>26186</v>
      </c>
      <c r="I42" s="51">
        <v>2280</v>
      </c>
      <c r="J42" s="51">
        <v>7103</v>
      </c>
      <c r="K42" s="51">
        <v>1741</v>
      </c>
      <c r="L42" s="51">
        <v>1757.6416152500001</v>
      </c>
      <c r="M42" s="51">
        <v>11410.81416</v>
      </c>
      <c r="N42" s="51">
        <v>1212.343568</v>
      </c>
      <c r="O42" s="51">
        <v>5500</v>
      </c>
      <c r="P42" s="51">
        <v>0</v>
      </c>
      <c r="Q42" s="51">
        <v>1412.94378853341</v>
      </c>
    </row>
    <row r="43" spans="1:17" x14ac:dyDescent="0.25">
      <c r="A43" s="1">
        <v>6</v>
      </c>
      <c r="B43" s="1">
        <v>25</v>
      </c>
      <c r="C43" s="1">
        <v>18</v>
      </c>
      <c r="D43" s="51">
        <v>40383</v>
      </c>
      <c r="E43" s="51">
        <v>47126.961000000003</v>
      </c>
      <c r="F43" s="51">
        <v>49537.826099999998</v>
      </c>
      <c r="G43" s="51">
        <v>0</v>
      </c>
      <c r="H43" s="51">
        <v>26186</v>
      </c>
      <c r="I43" s="51">
        <v>2280</v>
      </c>
      <c r="J43" s="51">
        <v>7103</v>
      </c>
      <c r="K43" s="51">
        <v>1741</v>
      </c>
      <c r="L43" s="51">
        <v>1757.6416152500001</v>
      </c>
      <c r="M43" s="51">
        <v>9580.3747199999998</v>
      </c>
      <c r="N43" s="51">
        <v>1631.47332799999</v>
      </c>
      <c r="O43" s="51">
        <v>5500</v>
      </c>
      <c r="P43" s="51">
        <v>2024.2167651</v>
      </c>
      <c r="Q43" s="51">
        <v>1356.2935697292901</v>
      </c>
    </row>
    <row r="44" spans="1:17" x14ac:dyDescent="0.25">
      <c r="A44" s="1">
        <v>6</v>
      </c>
      <c r="B44" s="1">
        <v>25</v>
      </c>
      <c r="C44" s="1">
        <v>19</v>
      </c>
      <c r="D44" s="51">
        <v>41047</v>
      </c>
      <c r="E44" s="51">
        <v>47901.849000000002</v>
      </c>
      <c r="F44" s="51">
        <v>50352.354899999998</v>
      </c>
      <c r="G44" s="51">
        <v>0</v>
      </c>
      <c r="H44" s="51">
        <v>26186</v>
      </c>
      <c r="I44" s="51">
        <v>2280</v>
      </c>
      <c r="J44" s="51">
        <v>7103</v>
      </c>
      <c r="K44" s="51">
        <v>1741</v>
      </c>
      <c r="L44" s="51">
        <v>1757.6416152500001</v>
      </c>
      <c r="M44" s="51">
        <v>5652.2275200000004</v>
      </c>
      <c r="N44" s="51">
        <v>1806.0601999999999</v>
      </c>
      <c r="O44" s="51">
        <v>5500</v>
      </c>
      <c r="P44" s="51">
        <v>6514.91769027599</v>
      </c>
      <c r="Q44" s="51">
        <v>1283.15298027417</v>
      </c>
    </row>
    <row r="45" spans="1:17" x14ac:dyDescent="0.25">
      <c r="A45" s="1">
        <v>6</v>
      </c>
      <c r="B45" s="1">
        <v>25</v>
      </c>
      <c r="C45" s="1">
        <v>20</v>
      </c>
      <c r="D45" s="51">
        <v>40264</v>
      </c>
      <c r="E45" s="51">
        <v>46988.088000000003</v>
      </c>
      <c r="F45" s="51">
        <v>49391.848799999992</v>
      </c>
      <c r="G45" s="51">
        <v>0</v>
      </c>
      <c r="H45" s="51">
        <v>26186</v>
      </c>
      <c r="I45" s="51">
        <v>2280</v>
      </c>
      <c r="J45" s="51">
        <v>7103</v>
      </c>
      <c r="K45" s="51">
        <v>1741</v>
      </c>
      <c r="L45" s="51">
        <v>1757.6416152500001</v>
      </c>
      <c r="M45" s="51">
        <v>1274.0083199999999</v>
      </c>
      <c r="N45" s="51">
        <v>2112.9672719999999</v>
      </c>
      <c r="O45" s="51">
        <v>5500</v>
      </c>
      <c r="P45" s="51">
        <v>9857.4217508519996</v>
      </c>
      <c r="Q45" s="51">
        <v>1228.96104454029</v>
      </c>
    </row>
    <row r="46" spans="1:17" x14ac:dyDescent="0.25">
      <c r="A46" s="1">
        <v>6</v>
      </c>
      <c r="B46" s="1">
        <v>25</v>
      </c>
      <c r="C46" s="1">
        <v>21</v>
      </c>
      <c r="D46" s="51">
        <v>39184</v>
      </c>
      <c r="E46" s="51">
        <v>45727.728000000003</v>
      </c>
      <c r="F46" s="51">
        <v>48067.012799999997</v>
      </c>
      <c r="G46" s="51">
        <v>0</v>
      </c>
      <c r="H46" s="51">
        <v>26186</v>
      </c>
      <c r="I46" s="51">
        <v>2280</v>
      </c>
      <c r="J46" s="51">
        <v>7103</v>
      </c>
      <c r="K46" s="51">
        <v>1741</v>
      </c>
      <c r="L46" s="51">
        <v>1757.6416152500001</v>
      </c>
      <c r="M46" s="51">
        <v>0</v>
      </c>
      <c r="N46" s="51">
        <v>2303.6094159999998</v>
      </c>
      <c r="O46" s="51">
        <v>5500</v>
      </c>
      <c r="P46" s="51">
        <v>9981.29895321599</v>
      </c>
      <c r="Q46" s="51">
        <v>1091.9360996834</v>
      </c>
    </row>
    <row r="47" spans="1:17" x14ac:dyDescent="0.25">
      <c r="A47" s="1">
        <v>6</v>
      </c>
      <c r="B47" s="1">
        <v>25</v>
      </c>
      <c r="C47" s="1">
        <v>22</v>
      </c>
      <c r="D47" s="51">
        <v>37622</v>
      </c>
      <c r="E47" s="51">
        <v>43904.874000000003</v>
      </c>
      <c r="F47" s="51">
        <v>46150.907399999996</v>
      </c>
      <c r="G47" s="51">
        <v>0</v>
      </c>
      <c r="H47" s="51">
        <v>26186</v>
      </c>
      <c r="I47" s="51">
        <v>2280</v>
      </c>
      <c r="J47" s="51">
        <v>7103</v>
      </c>
      <c r="K47" s="51">
        <v>1741</v>
      </c>
      <c r="L47" s="51">
        <v>1757.6416152500001</v>
      </c>
      <c r="M47" s="51">
        <v>0</v>
      </c>
      <c r="N47" s="51">
        <v>2454.258648</v>
      </c>
      <c r="O47" s="51">
        <v>5500</v>
      </c>
      <c r="P47" s="51">
        <v>9051.5075819039994</v>
      </c>
      <c r="Q47" s="51">
        <v>320.55</v>
      </c>
    </row>
    <row r="48" spans="1:17" x14ac:dyDescent="0.25">
      <c r="A48" s="1">
        <v>6</v>
      </c>
      <c r="B48" s="1">
        <v>25</v>
      </c>
      <c r="C48" s="1">
        <v>23</v>
      </c>
      <c r="D48" s="51">
        <v>34804</v>
      </c>
      <c r="E48" s="51">
        <v>40616.268000000004</v>
      </c>
      <c r="F48" s="51">
        <v>42694.066799999993</v>
      </c>
      <c r="G48" s="51">
        <v>0</v>
      </c>
      <c r="H48" s="51">
        <v>26186</v>
      </c>
      <c r="I48" s="51">
        <v>2280</v>
      </c>
      <c r="J48" s="51">
        <v>7103</v>
      </c>
      <c r="K48" s="51">
        <v>1741</v>
      </c>
      <c r="L48" s="51">
        <v>1757.6416152500001</v>
      </c>
      <c r="M48" s="51">
        <v>0</v>
      </c>
      <c r="N48" s="51">
        <v>2507.7172719999999</v>
      </c>
      <c r="O48" s="51">
        <v>5500</v>
      </c>
      <c r="P48" s="51">
        <v>6502.4263104840002</v>
      </c>
      <c r="Q48" s="51">
        <v>0</v>
      </c>
    </row>
    <row r="49" spans="1:17" s="2" customFormat="1" ht="11" thickBot="1" x14ac:dyDescent="0.3">
      <c r="A49" s="2">
        <v>6</v>
      </c>
      <c r="B49" s="2">
        <v>25</v>
      </c>
      <c r="C49" s="2">
        <v>24</v>
      </c>
      <c r="D49" s="52">
        <v>32034</v>
      </c>
      <c r="E49" s="52">
        <v>37383.678</v>
      </c>
      <c r="F49" s="52">
        <v>39296.107799999998</v>
      </c>
      <c r="G49" s="52">
        <v>0</v>
      </c>
      <c r="H49" s="52">
        <v>26186</v>
      </c>
      <c r="I49" s="52">
        <v>2280</v>
      </c>
      <c r="J49" s="52">
        <v>7103</v>
      </c>
      <c r="K49" s="52">
        <v>1741</v>
      </c>
      <c r="L49" s="52">
        <v>1757.6416152500001</v>
      </c>
      <c r="M49" s="52">
        <v>0</v>
      </c>
      <c r="N49" s="52">
        <v>2422.4639040000002</v>
      </c>
      <c r="O49" s="52">
        <v>11665</v>
      </c>
      <c r="P49" s="52">
        <v>0</v>
      </c>
      <c r="Q49" s="52">
        <v>0</v>
      </c>
    </row>
    <row r="50" spans="1:17" x14ac:dyDescent="0.25">
      <c r="A50" s="1">
        <v>7</v>
      </c>
      <c r="B50" s="1">
        <v>23</v>
      </c>
      <c r="C50" s="1">
        <v>1</v>
      </c>
      <c r="D50" s="51">
        <v>32177</v>
      </c>
      <c r="E50" s="51">
        <v>37550.559000000001</v>
      </c>
      <c r="F50" s="51">
        <v>39471.525899999993</v>
      </c>
      <c r="G50" s="51">
        <v>0</v>
      </c>
      <c r="H50" s="51">
        <v>26175</v>
      </c>
      <c r="I50" s="51">
        <v>2280</v>
      </c>
      <c r="J50" s="51">
        <v>7310</v>
      </c>
      <c r="K50" s="51">
        <v>2012</v>
      </c>
      <c r="L50" s="51">
        <v>1759.5576672449999</v>
      </c>
      <c r="M50" s="51">
        <v>0</v>
      </c>
      <c r="N50" s="51">
        <v>2143.9030400000001</v>
      </c>
      <c r="O50" s="51">
        <v>11665</v>
      </c>
      <c r="P50" s="51">
        <v>0</v>
      </c>
      <c r="Q50" s="51">
        <v>0</v>
      </c>
    </row>
    <row r="51" spans="1:17" x14ac:dyDescent="0.25">
      <c r="A51" s="1">
        <v>7</v>
      </c>
      <c r="B51" s="1">
        <v>23</v>
      </c>
      <c r="C51" s="1">
        <v>2</v>
      </c>
      <c r="D51" s="51">
        <v>29355</v>
      </c>
      <c r="E51" s="51">
        <v>34257.285000000003</v>
      </c>
      <c r="F51" s="51">
        <v>36009.7785</v>
      </c>
      <c r="G51" s="51">
        <v>0</v>
      </c>
      <c r="H51" s="51">
        <v>26175</v>
      </c>
      <c r="I51" s="51">
        <v>2280</v>
      </c>
      <c r="J51" s="51">
        <v>7310</v>
      </c>
      <c r="K51" s="51">
        <v>2012</v>
      </c>
      <c r="L51" s="51">
        <v>1759.5576672449999</v>
      </c>
      <c r="M51" s="51">
        <v>0</v>
      </c>
      <c r="N51" s="51">
        <v>2148.0084400000001</v>
      </c>
      <c r="O51" s="51">
        <v>11665</v>
      </c>
      <c r="P51" s="51">
        <v>0</v>
      </c>
      <c r="Q51" s="51">
        <v>0</v>
      </c>
    </row>
    <row r="52" spans="1:17" x14ac:dyDescent="0.25">
      <c r="A52" s="1">
        <v>7</v>
      </c>
      <c r="B52" s="1">
        <v>23</v>
      </c>
      <c r="C52" s="1">
        <v>3</v>
      </c>
      <c r="D52" s="51">
        <v>27795</v>
      </c>
      <c r="E52" s="51">
        <v>32436.764999999999</v>
      </c>
      <c r="F52" s="51">
        <v>34096.126499999998</v>
      </c>
      <c r="G52" s="51">
        <v>0</v>
      </c>
      <c r="H52" s="51">
        <v>26175</v>
      </c>
      <c r="I52" s="51">
        <v>2280</v>
      </c>
      <c r="J52" s="51">
        <v>7310</v>
      </c>
      <c r="K52" s="51">
        <v>2012</v>
      </c>
      <c r="L52" s="51">
        <v>1759.5576672449999</v>
      </c>
      <c r="M52" s="51">
        <v>0</v>
      </c>
      <c r="N52" s="51">
        <v>1994.9086</v>
      </c>
      <c r="O52" s="51">
        <v>11665</v>
      </c>
      <c r="P52" s="51">
        <v>0</v>
      </c>
      <c r="Q52" s="51">
        <v>0</v>
      </c>
    </row>
    <row r="53" spans="1:17" x14ac:dyDescent="0.25">
      <c r="A53" s="1">
        <v>7</v>
      </c>
      <c r="B53" s="1">
        <v>23</v>
      </c>
      <c r="C53" s="1">
        <v>4</v>
      </c>
      <c r="D53" s="51">
        <v>26868</v>
      </c>
      <c r="E53" s="51">
        <v>31354.956000000002</v>
      </c>
      <c r="F53" s="51">
        <v>32958.975599999998</v>
      </c>
      <c r="G53" s="51">
        <v>0</v>
      </c>
      <c r="H53" s="51">
        <v>26175</v>
      </c>
      <c r="I53" s="51">
        <v>2280</v>
      </c>
      <c r="J53" s="51">
        <v>7310</v>
      </c>
      <c r="K53" s="51">
        <v>2012</v>
      </c>
      <c r="L53" s="51">
        <v>1759.5576672449999</v>
      </c>
      <c r="M53" s="51">
        <v>0</v>
      </c>
      <c r="N53" s="51">
        <v>1943.420568</v>
      </c>
      <c r="O53" s="51">
        <v>11665</v>
      </c>
      <c r="P53" s="51">
        <v>0</v>
      </c>
      <c r="Q53" s="51">
        <v>0</v>
      </c>
    </row>
    <row r="54" spans="1:17" x14ac:dyDescent="0.25">
      <c r="A54" s="1">
        <v>7</v>
      </c>
      <c r="B54" s="1">
        <v>23</v>
      </c>
      <c r="C54" s="1">
        <v>5</v>
      </c>
      <c r="D54" s="51">
        <v>26670</v>
      </c>
      <c r="E54" s="51">
        <v>31123.89</v>
      </c>
      <c r="F54" s="51">
        <v>32716.088999999996</v>
      </c>
      <c r="G54" s="51">
        <v>0</v>
      </c>
      <c r="H54" s="51">
        <v>26175</v>
      </c>
      <c r="I54" s="51">
        <v>2280</v>
      </c>
      <c r="J54" s="51">
        <v>7310</v>
      </c>
      <c r="K54" s="51">
        <v>2012</v>
      </c>
      <c r="L54" s="51">
        <v>1759.5576672449999</v>
      </c>
      <c r="M54" s="51">
        <v>0</v>
      </c>
      <c r="N54" s="51">
        <v>1651.9560086280001</v>
      </c>
      <c r="O54" s="51">
        <v>11665</v>
      </c>
      <c r="P54" s="51">
        <v>0</v>
      </c>
      <c r="Q54" s="51">
        <v>0</v>
      </c>
    </row>
    <row r="55" spans="1:17" x14ac:dyDescent="0.25">
      <c r="A55" s="1">
        <v>7</v>
      </c>
      <c r="B55" s="1">
        <v>23</v>
      </c>
      <c r="C55" s="1">
        <v>6</v>
      </c>
      <c r="D55" s="51">
        <v>27360</v>
      </c>
      <c r="E55" s="51">
        <v>31929.120000000003</v>
      </c>
      <c r="F55" s="51">
        <v>33562.511999999995</v>
      </c>
      <c r="G55" s="51">
        <v>0</v>
      </c>
      <c r="H55" s="51">
        <v>26175</v>
      </c>
      <c r="I55" s="51">
        <v>2280</v>
      </c>
      <c r="J55" s="51">
        <v>7310</v>
      </c>
      <c r="K55" s="51">
        <v>2012</v>
      </c>
      <c r="L55" s="51">
        <v>1759.5576672449999</v>
      </c>
      <c r="M55" s="51">
        <v>0</v>
      </c>
      <c r="N55" s="51">
        <v>1369.637232</v>
      </c>
      <c r="O55" s="51">
        <v>11665</v>
      </c>
      <c r="P55" s="51">
        <v>0</v>
      </c>
      <c r="Q55" s="51">
        <v>0</v>
      </c>
    </row>
    <row r="56" spans="1:17" x14ac:dyDescent="0.25">
      <c r="A56" s="1">
        <v>7</v>
      </c>
      <c r="B56" s="1">
        <v>23</v>
      </c>
      <c r="C56" s="1">
        <v>7</v>
      </c>
      <c r="D56" s="51">
        <v>28292</v>
      </c>
      <c r="E56" s="51">
        <v>33016.764000000003</v>
      </c>
      <c r="F56" s="51">
        <v>34705.796399999999</v>
      </c>
      <c r="G56" s="51">
        <v>0</v>
      </c>
      <c r="H56" s="51">
        <v>26175</v>
      </c>
      <c r="I56" s="51">
        <v>2280</v>
      </c>
      <c r="J56" s="51">
        <v>7310</v>
      </c>
      <c r="K56" s="51">
        <v>2012</v>
      </c>
      <c r="L56" s="51">
        <v>1759.5576672449999</v>
      </c>
      <c r="M56" s="51">
        <v>1155.0268799999999</v>
      </c>
      <c r="N56" s="51">
        <v>1098.729250456</v>
      </c>
      <c r="O56" s="51">
        <v>11665</v>
      </c>
      <c r="P56" s="51">
        <v>0</v>
      </c>
      <c r="Q56" s="51">
        <v>0</v>
      </c>
    </row>
    <row r="57" spans="1:17" x14ac:dyDescent="0.25">
      <c r="A57" s="1">
        <v>7</v>
      </c>
      <c r="B57" s="1">
        <v>23</v>
      </c>
      <c r="C57" s="1">
        <v>8</v>
      </c>
      <c r="D57" s="51">
        <v>29753</v>
      </c>
      <c r="E57" s="51">
        <v>34721.751000000004</v>
      </c>
      <c r="F57" s="51">
        <v>36498.005099999995</v>
      </c>
      <c r="G57" s="51">
        <v>6297.0529999999999</v>
      </c>
      <c r="H57" s="51">
        <v>26175</v>
      </c>
      <c r="I57" s="51">
        <v>2280</v>
      </c>
      <c r="J57" s="51">
        <v>7310</v>
      </c>
      <c r="K57" s="51">
        <v>2012</v>
      </c>
      <c r="L57" s="51">
        <v>1759.5576672449999</v>
      </c>
      <c r="M57" s="51">
        <v>5922.1184400000002</v>
      </c>
      <c r="N57" s="51">
        <v>844.310248</v>
      </c>
      <c r="O57" s="51">
        <v>11665</v>
      </c>
      <c r="P57" s="51">
        <v>0</v>
      </c>
      <c r="Q57" s="51">
        <v>0</v>
      </c>
    </row>
    <row r="58" spans="1:17" x14ac:dyDescent="0.25">
      <c r="A58" s="1">
        <v>7</v>
      </c>
      <c r="B58" s="1">
        <v>23</v>
      </c>
      <c r="C58" s="1">
        <v>9</v>
      </c>
      <c r="D58" s="51">
        <v>30610</v>
      </c>
      <c r="E58" s="51">
        <v>35721.870000000003</v>
      </c>
      <c r="F58" s="51">
        <v>37549.286999999997</v>
      </c>
      <c r="G58" s="51">
        <v>6297.0529999999999</v>
      </c>
      <c r="H58" s="51">
        <v>26175</v>
      </c>
      <c r="I58" s="51">
        <v>2280</v>
      </c>
      <c r="J58" s="51">
        <v>7310</v>
      </c>
      <c r="K58" s="51">
        <v>2012</v>
      </c>
      <c r="L58" s="51">
        <v>1759.5576672449999</v>
      </c>
      <c r="M58" s="51">
        <v>10301.014439999901</v>
      </c>
      <c r="N58" s="51">
        <v>503.789424</v>
      </c>
      <c r="O58" s="51">
        <v>11665</v>
      </c>
      <c r="P58" s="51">
        <v>0</v>
      </c>
      <c r="Q58" s="51">
        <v>0</v>
      </c>
    </row>
    <row r="59" spans="1:17" x14ac:dyDescent="0.25">
      <c r="A59" s="1">
        <v>7</v>
      </c>
      <c r="B59" s="1">
        <v>23</v>
      </c>
      <c r="C59" s="1">
        <v>10</v>
      </c>
      <c r="D59" s="51">
        <v>31146</v>
      </c>
      <c r="E59" s="51">
        <v>36347.381999999998</v>
      </c>
      <c r="F59" s="51">
        <v>38206.798199999997</v>
      </c>
      <c r="G59" s="51">
        <v>6297.0529999999999</v>
      </c>
      <c r="H59" s="51">
        <v>26175</v>
      </c>
      <c r="I59" s="51">
        <v>2280</v>
      </c>
      <c r="J59" s="51">
        <v>7310</v>
      </c>
      <c r="K59" s="51">
        <v>2012</v>
      </c>
      <c r="L59" s="51">
        <v>1759.5576672449999</v>
      </c>
      <c r="M59" s="51">
        <v>12155.54796</v>
      </c>
      <c r="N59" s="51">
        <v>351.68751200000003</v>
      </c>
      <c r="O59" s="51">
        <v>11665</v>
      </c>
      <c r="P59" s="51">
        <v>0</v>
      </c>
      <c r="Q59" s="51">
        <v>0</v>
      </c>
    </row>
    <row r="60" spans="1:17" x14ac:dyDescent="0.25">
      <c r="A60" s="1">
        <v>7</v>
      </c>
      <c r="B60" s="1">
        <v>23</v>
      </c>
      <c r="C60" s="1">
        <v>11</v>
      </c>
      <c r="D60" s="51">
        <v>31692</v>
      </c>
      <c r="E60" s="51">
        <v>36984.563999999998</v>
      </c>
      <c r="F60" s="51">
        <v>38876.576399999998</v>
      </c>
      <c r="G60" s="51">
        <v>6297.0529999999999</v>
      </c>
      <c r="H60" s="51">
        <v>26175</v>
      </c>
      <c r="I60" s="51">
        <v>2280</v>
      </c>
      <c r="J60" s="51">
        <v>7310</v>
      </c>
      <c r="K60" s="51">
        <v>2012</v>
      </c>
      <c r="L60" s="51">
        <v>1759.5576672449999</v>
      </c>
      <c r="M60" s="51">
        <v>13005.135</v>
      </c>
      <c r="N60" s="51">
        <v>302.13217599999899</v>
      </c>
      <c r="O60" s="51">
        <v>11665</v>
      </c>
      <c r="P60" s="51">
        <v>0</v>
      </c>
      <c r="Q60" s="51">
        <v>0</v>
      </c>
    </row>
    <row r="61" spans="1:17" x14ac:dyDescent="0.25">
      <c r="A61" s="1">
        <v>7</v>
      </c>
      <c r="B61" s="1">
        <v>23</v>
      </c>
      <c r="C61" s="1">
        <v>12</v>
      </c>
      <c r="D61" s="51">
        <v>33182</v>
      </c>
      <c r="E61" s="51">
        <v>38723.394</v>
      </c>
      <c r="F61" s="51">
        <v>40704.359399999994</v>
      </c>
      <c r="G61" s="51">
        <v>6297.0529999999999</v>
      </c>
      <c r="H61" s="51">
        <v>26175</v>
      </c>
      <c r="I61" s="51">
        <v>2280</v>
      </c>
      <c r="J61" s="51">
        <v>7310</v>
      </c>
      <c r="K61" s="51">
        <v>2012</v>
      </c>
      <c r="L61" s="51">
        <v>1759.5576672449999</v>
      </c>
      <c r="M61" s="51">
        <v>13272.86016</v>
      </c>
      <c r="N61" s="51">
        <v>265.853072</v>
      </c>
      <c r="O61" s="51">
        <v>11665</v>
      </c>
      <c r="P61" s="51">
        <v>0</v>
      </c>
      <c r="Q61" s="51">
        <v>0</v>
      </c>
    </row>
    <row r="62" spans="1:17" x14ac:dyDescent="0.25">
      <c r="A62" s="1">
        <v>7</v>
      </c>
      <c r="B62" s="1">
        <v>23</v>
      </c>
      <c r="C62" s="1">
        <v>13</v>
      </c>
      <c r="D62" s="51">
        <v>34838</v>
      </c>
      <c r="E62" s="51">
        <v>40655.946000000004</v>
      </c>
      <c r="F62" s="51">
        <v>42735.774599999997</v>
      </c>
      <c r="G62" s="51">
        <v>6297.0529999999999</v>
      </c>
      <c r="H62" s="51">
        <v>26175</v>
      </c>
      <c r="I62" s="51">
        <v>2280</v>
      </c>
      <c r="J62" s="51">
        <v>7310</v>
      </c>
      <c r="K62" s="51">
        <v>2012</v>
      </c>
      <c r="L62" s="51">
        <v>1759.5576672449999</v>
      </c>
      <c r="M62" s="51">
        <v>13285.736279999999</v>
      </c>
      <c r="N62" s="51">
        <v>370.584983999999</v>
      </c>
      <c r="O62" s="51">
        <v>11665</v>
      </c>
      <c r="P62" s="51">
        <v>0</v>
      </c>
      <c r="Q62" s="51">
        <v>0</v>
      </c>
    </row>
    <row r="63" spans="1:17" x14ac:dyDescent="0.25">
      <c r="A63" s="1">
        <v>7</v>
      </c>
      <c r="B63" s="1">
        <v>23</v>
      </c>
      <c r="C63" s="1">
        <v>14</v>
      </c>
      <c r="D63" s="51">
        <v>37539</v>
      </c>
      <c r="E63" s="51">
        <v>43808.012999999999</v>
      </c>
      <c r="F63" s="51">
        <v>46049.091299999993</v>
      </c>
      <c r="G63" s="51">
        <v>6297.0529999999999</v>
      </c>
      <c r="H63" s="51">
        <v>26175</v>
      </c>
      <c r="I63" s="51">
        <v>2280</v>
      </c>
      <c r="J63" s="51">
        <v>7310</v>
      </c>
      <c r="K63" s="51">
        <v>2012</v>
      </c>
      <c r="L63" s="51">
        <v>1759.5576672449999</v>
      </c>
      <c r="M63" s="51">
        <v>13097.738159999901</v>
      </c>
      <c r="N63" s="51">
        <v>457.88473599999998</v>
      </c>
      <c r="O63" s="51">
        <v>11665</v>
      </c>
      <c r="P63" s="51">
        <v>0</v>
      </c>
      <c r="Q63" s="51">
        <v>0</v>
      </c>
    </row>
    <row r="64" spans="1:17" x14ac:dyDescent="0.25">
      <c r="A64" s="1">
        <v>7</v>
      </c>
      <c r="B64" s="1">
        <v>23</v>
      </c>
      <c r="C64" s="1">
        <v>15</v>
      </c>
      <c r="D64" s="51">
        <v>40464</v>
      </c>
      <c r="E64" s="51">
        <v>47221.488000000005</v>
      </c>
      <c r="F64" s="51">
        <v>49637.188799999996</v>
      </c>
      <c r="G64" s="51">
        <v>6297.0529999999999</v>
      </c>
      <c r="H64" s="51">
        <v>26175</v>
      </c>
      <c r="I64" s="51">
        <v>2280</v>
      </c>
      <c r="J64" s="51">
        <v>7310</v>
      </c>
      <c r="K64" s="51">
        <v>2012</v>
      </c>
      <c r="L64" s="51">
        <v>1759.5576672449999</v>
      </c>
      <c r="M64" s="51">
        <v>12761.656199999999</v>
      </c>
      <c r="N64" s="51">
        <v>667.33592799999997</v>
      </c>
      <c r="O64" s="51">
        <v>11665</v>
      </c>
      <c r="P64" s="51">
        <v>0</v>
      </c>
      <c r="Q64" s="51">
        <v>0</v>
      </c>
    </row>
    <row r="65" spans="1:17" x14ac:dyDescent="0.25">
      <c r="A65" s="1">
        <v>7</v>
      </c>
      <c r="B65" s="1">
        <v>23</v>
      </c>
      <c r="C65" s="1">
        <v>16</v>
      </c>
      <c r="D65" s="51">
        <v>43190</v>
      </c>
      <c r="E65" s="51">
        <v>50402.73</v>
      </c>
      <c r="F65" s="51">
        <v>52981.172999999995</v>
      </c>
      <c r="G65" s="51">
        <v>0</v>
      </c>
      <c r="H65" s="51">
        <v>26175</v>
      </c>
      <c r="I65" s="51">
        <v>2280</v>
      </c>
      <c r="J65" s="51">
        <v>7310</v>
      </c>
      <c r="K65" s="51">
        <v>2012</v>
      </c>
      <c r="L65" s="51">
        <v>1759.5576672449999</v>
      </c>
      <c r="M65" s="51">
        <v>12178.745279999999</v>
      </c>
      <c r="N65" s="51">
        <v>1156.4595999999999</v>
      </c>
      <c r="O65" s="51">
        <v>11665</v>
      </c>
      <c r="P65" s="51">
        <v>0</v>
      </c>
      <c r="Q65" s="51">
        <v>0</v>
      </c>
    </row>
    <row r="66" spans="1:17" x14ac:dyDescent="0.25">
      <c r="A66" s="1">
        <v>7</v>
      </c>
      <c r="B66" s="1">
        <v>23</v>
      </c>
      <c r="C66" s="1">
        <v>17</v>
      </c>
      <c r="D66" s="51">
        <v>44559</v>
      </c>
      <c r="E66" s="51">
        <v>52000.353000000003</v>
      </c>
      <c r="F66" s="51">
        <v>54660.525299999994</v>
      </c>
      <c r="G66" s="51">
        <v>0</v>
      </c>
      <c r="H66" s="51">
        <v>26175</v>
      </c>
      <c r="I66" s="51">
        <v>2280</v>
      </c>
      <c r="J66" s="51">
        <v>7310</v>
      </c>
      <c r="K66" s="51">
        <v>2012</v>
      </c>
      <c r="L66" s="51">
        <v>1759.5576672449999</v>
      </c>
      <c r="M66" s="51">
        <v>11034.00576</v>
      </c>
      <c r="N66" s="51">
        <v>1622.7572479999999</v>
      </c>
      <c r="O66" s="51">
        <v>5500</v>
      </c>
      <c r="P66" s="51">
        <v>1081.684375286</v>
      </c>
      <c r="Q66" s="51">
        <v>1433.9949497738246</v>
      </c>
    </row>
    <row r="67" spans="1:17" x14ac:dyDescent="0.25">
      <c r="A67" s="1">
        <v>7</v>
      </c>
      <c r="B67" s="1">
        <v>23</v>
      </c>
      <c r="C67" s="1">
        <v>18</v>
      </c>
      <c r="D67" s="51">
        <v>45568</v>
      </c>
      <c r="E67" s="51">
        <v>53177.856</v>
      </c>
      <c r="F67" s="51">
        <v>55898.265599999999</v>
      </c>
      <c r="G67" s="51">
        <v>0</v>
      </c>
      <c r="H67" s="51">
        <v>26175</v>
      </c>
      <c r="I67" s="51">
        <v>2280</v>
      </c>
      <c r="J67" s="51">
        <v>7310</v>
      </c>
      <c r="K67" s="51">
        <v>2012</v>
      </c>
      <c r="L67" s="51">
        <v>1759.5576672449999</v>
      </c>
      <c r="M67" s="51">
        <v>8942.0000400000008</v>
      </c>
      <c r="N67" s="51">
        <v>1986.053568</v>
      </c>
      <c r="O67" s="51">
        <v>5500</v>
      </c>
      <c r="P67" s="51">
        <v>3894.384713423</v>
      </c>
      <c r="Q67" s="51">
        <v>1359.0040088220126</v>
      </c>
    </row>
    <row r="68" spans="1:17" x14ac:dyDescent="0.25">
      <c r="A68" s="1">
        <v>7</v>
      </c>
      <c r="B68" s="1">
        <v>23</v>
      </c>
      <c r="C68" s="1">
        <v>19</v>
      </c>
      <c r="D68" s="51">
        <v>45434</v>
      </c>
      <c r="E68" s="51">
        <v>53021.478000000003</v>
      </c>
      <c r="F68" s="51">
        <v>55733.887799999997</v>
      </c>
      <c r="G68" s="51">
        <v>0</v>
      </c>
      <c r="H68" s="51">
        <v>26175</v>
      </c>
      <c r="I68" s="51">
        <v>2280</v>
      </c>
      <c r="J68" s="51">
        <v>7310</v>
      </c>
      <c r="K68" s="51">
        <v>2012</v>
      </c>
      <c r="L68" s="51">
        <v>1759.5576672449999</v>
      </c>
      <c r="M68" s="51">
        <v>5077.0659599999999</v>
      </c>
      <c r="N68" s="51">
        <v>2032.2787866839999</v>
      </c>
      <c r="O68" s="51">
        <v>5500</v>
      </c>
      <c r="P68" s="51">
        <v>7666.7475367970001</v>
      </c>
      <c r="Q68" s="51">
        <v>1271.3500440102744</v>
      </c>
    </row>
    <row r="69" spans="1:17" x14ac:dyDescent="0.25">
      <c r="A69" s="1">
        <v>7</v>
      </c>
      <c r="B69" s="1">
        <v>23</v>
      </c>
      <c r="C69" s="1">
        <v>20</v>
      </c>
      <c r="D69" s="51">
        <v>43726</v>
      </c>
      <c r="E69" s="51">
        <v>51028.241999999998</v>
      </c>
      <c r="F69" s="51">
        <v>53638.684199999996</v>
      </c>
      <c r="G69" s="51">
        <v>0</v>
      </c>
      <c r="H69" s="51">
        <v>26175</v>
      </c>
      <c r="I69" s="51">
        <v>2280</v>
      </c>
      <c r="J69" s="51">
        <v>7310</v>
      </c>
      <c r="K69" s="51">
        <v>2012</v>
      </c>
      <c r="L69" s="51">
        <v>1759.5576672449999</v>
      </c>
      <c r="M69" s="51">
        <v>941.64876000000004</v>
      </c>
      <c r="N69" s="51">
        <v>2275.793752</v>
      </c>
      <c r="O69" s="51">
        <v>5500</v>
      </c>
      <c r="P69" s="51">
        <v>9915.6684191170007</v>
      </c>
      <c r="Q69" s="51">
        <v>1206.3314021893937</v>
      </c>
    </row>
    <row r="70" spans="1:17" x14ac:dyDescent="0.25">
      <c r="A70" s="1">
        <v>7</v>
      </c>
      <c r="B70" s="1">
        <v>23</v>
      </c>
      <c r="C70" s="1">
        <v>21</v>
      </c>
      <c r="D70" s="51">
        <v>41826</v>
      </c>
      <c r="E70" s="51">
        <v>48810.942000000003</v>
      </c>
      <c r="F70" s="51">
        <v>51307.954199999993</v>
      </c>
      <c r="G70" s="51">
        <v>0</v>
      </c>
      <c r="H70" s="51">
        <v>26175</v>
      </c>
      <c r="I70" s="51">
        <v>2280</v>
      </c>
      <c r="J70" s="51">
        <v>7310</v>
      </c>
      <c r="K70" s="51">
        <v>2012</v>
      </c>
      <c r="L70" s="51">
        <v>1759.5576672449999</v>
      </c>
      <c r="M70" s="51">
        <v>0</v>
      </c>
      <c r="N70" s="51">
        <v>2527.5874079999999</v>
      </c>
      <c r="O70" s="51">
        <v>5500</v>
      </c>
      <c r="P70" s="51">
        <v>8857.7222207440009</v>
      </c>
      <c r="Q70" s="51">
        <v>1046.0111029888958</v>
      </c>
    </row>
    <row r="71" spans="1:17" x14ac:dyDescent="0.25">
      <c r="A71" s="1">
        <v>7</v>
      </c>
      <c r="B71" s="1">
        <v>23</v>
      </c>
      <c r="C71" s="1">
        <v>22</v>
      </c>
      <c r="D71" s="51">
        <v>40143</v>
      </c>
      <c r="E71" s="51">
        <v>46846.881000000001</v>
      </c>
      <c r="F71" s="51">
        <v>49243.418099999995</v>
      </c>
      <c r="G71" s="51">
        <v>0</v>
      </c>
      <c r="H71" s="51">
        <v>26175</v>
      </c>
      <c r="I71" s="51">
        <v>2280</v>
      </c>
      <c r="J71" s="51">
        <v>7310</v>
      </c>
      <c r="K71" s="51">
        <v>2012</v>
      </c>
      <c r="L71" s="51">
        <v>1759.5576672449999</v>
      </c>
      <c r="M71" s="51">
        <v>0</v>
      </c>
      <c r="N71" s="51">
        <v>2627.8692306160001</v>
      </c>
      <c r="O71" s="51">
        <v>5500</v>
      </c>
      <c r="P71" s="51">
        <v>7798.3162644369904</v>
      </c>
      <c r="Q71" s="51">
        <v>325.57000000000011</v>
      </c>
    </row>
    <row r="72" spans="1:17" x14ac:dyDescent="0.25">
      <c r="A72" s="1">
        <v>7</v>
      </c>
      <c r="B72" s="1">
        <v>23</v>
      </c>
      <c r="C72" s="1">
        <v>23</v>
      </c>
      <c r="D72" s="51">
        <v>37058</v>
      </c>
      <c r="E72" s="51">
        <v>43246.686000000002</v>
      </c>
      <c r="F72" s="51">
        <v>45459.048599999995</v>
      </c>
      <c r="G72" s="51">
        <v>0</v>
      </c>
      <c r="H72" s="51">
        <v>26175</v>
      </c>
      <c r="I72" s="51">
        <v>2280</v>
      </c>
      <c r="J72" s="51">
        <v>7310</v>
      </c>
      <c r="K72" s="51">
        <v>2012</v>
      </c>
      <c r="L72" s="51">
        <v>1759.5576672449999</v>
      </c>
      <c r="M72" s="51">
        <v>0</v>
      </c>
      <c r="N72" s="51">
        <v>2542.8468640000001</v>
      </c>
      <c r="O72" s="51">
        <v>5500</v>
      </c>
      <c r="P72" s="51">
        <v>5122.7919146920003</v>
      </c>
      <c r="Q72" s="51">
        <v>0</v>
      </c>
    </row>
    <row r="73" spans="1:17" s="2" customFormat="1" ht="11" thickBot="1" x14ac:dyDescent="0.3">
      <c r="A73" s="2">
        <v>7</v>
      </c>
      <c r="B73" s="2">
        <v>23</v>
      </c>
      <c r="C73" s="2">
        <v>24</v>
      </c>
      <c r="D73" s="52">
        <v>34187</v>
      </c>
      <c r="E73" s="52">
        <v>39896.228999999999</v>
      </c>
      <c r="F73" s="52">
        <v>41937.192899999995</v>
      </c>
      <c r="G73" s="52">
        <v>0</v>
      </c>
      <c r="H73" s="52">
        <v>26175</v>
      </c>
      <c r="I73" s="52">
        <v>2280</v>
      </c>
      <c r="J73" s="52">
        <v>7310</v>
      </c>
      <c r="K73" s="52">
        <v>2012</v>
      </c>
      <c r="L73" s="52">
        <v>1759.5576672449999</v>
      </c>
      <c r="M73" s="52">
        <v>0</v>
      </c>
      <c r="N73" s="52">
        <v>2446.2246959999902</v>
      </c>
      <c r="O73" s="52">
        <v>11665</v>
      </c>
      <c r="P73" s="52">
        <v>0</v>
      </c>
      <c r="Q73" s="52">
        <v>0</v>
      </c>
    </row>
    <row r="74" spans="1:17" x14ac:dyDescent="0.25">
      <c r="A74" s="1">
        <v>8</v>
      </c>
      <c r="B74" s="1">
        <v>13</v>
      </c>
      <c r="C74" s="1">
        <v>1</v>
      </c>
      <c r="D74" s="51">
        <v>31854</v>
      </c>
      <c r="E74" s="51">
        <v>37173.618000000002</v>
      </c>
      <c r="F74" s="51">
        <v>39075.301799999994</v>
      </c>
      <c r="G74" s="51">
        <v>0</v>
      </c>
      <c r="H74" s="51">
        <v>26176</v>
      </c>
      <c r="I74" s="51">
        <v>2280</v>
      </c>
      <c r="J74" s="51">
        <v>7377</v>
      </c>
      <c r="K74" s="51">
        <v>1437</v>
      </c>
      <c r="L74" s="51">
        <v>1750.5488272600001</v>
      </c>
      <c r="M74" s="51">
        <v>0</v>
      </c>
      <c r="N74" s="51">
        <v>1745.4913642639999</v>
      </c>
      <c r="O74" s="51">
        <v>11665</v>
      </c>
      <c r="P74" s="51">
        <v>0</v>
      </c>
      <c r="Q74" s="51">
        <v>0</v>
      </c>
    </row>
    <row r="75" spans="1:17" x14ac:dyDescent="0.25">
      <c r="A75" s="1">
        <v>8</v>
      </c>
      <c r="B75" s="1">
        <v>13</v>
      </c>
      <c r="C75" s="1">
        <v>2</v>
      </c>
      <c r="D75" s="51">
        <v>29219</v>
      </c>
      <c r="E75" s="51">
        <v>34098.573000000004</v>
      </c>
      <c r="F75" s="51">
        <v>35842.9473</v>
      </c>
      <c r="G75" s="51">
        <v>0</v>
      </c>
      <c r="H75" s="51">
        <v>26176</v>
      </c>
      <c r="I75" s="51">
        <v>2280</v>
      </c>
      <c r="J75" s="51">
        <v>7377</v>
      </c>
      <c r="K75" s="51">
        <v>1437</v>
      </c>
      <c r="L75" s="51">
        <v>1750.5488272600001</v>
      </c>
      <c r="M75" s="51">
        <v>0</v>
      </c>
      <c r="N75" s="51">
        <v>1704.7641919999901</v>
      </c>
      <c r="O75" s="51">
        <v>11665</v>
      </c>
      <c r="P75" s="51">
        <v>0</v>
      </c>
      <c r="Q75" s="51">
        <v>0</v>
      </c>
    </row>
    <row r="76" spans="1:17" x14ac:dyDescent="0.25">
      <c r="A76" s="1">
        <v>8</v>
      </c>
      <c r="B76" s="1">
        <v>13</v>
      </c>
      <c r="C76" s="1">
        <v>3</v>
      </c>
      <c r="D76" s="51">
        <v>27684</v>
      </c>
      <c r="E76" s="51">
        <v>32307.228000000003</v>
      </c>
      <c r="F76" s="51">
        <v>33959.962799999994</v>
      </c>
      <c r="G76" s="51">
        <v>0</v>
      </c>
      <c r="H76" s="51">
        <v>26176</v>
      </c>
      <c r="I76" s="51">
        <v>2280</v>
      </c>
      <c r="J76" s="51">
        <v>7377</v>
      </c>
      <c r="K76" s="51">
        <v>1437</v>
      </c>
      <c r="L76" s="51">
        <v>1750.5488272600001</v>
      </c>
      <c r="M76" s="51">
        <v>0</v>
      </c>
      <c r="N76" s="51">
        <v>1455.0927119999999</v>
      </c>
      <c r="O76" s="51">
        <v>11665</v>
      </c>
      <c r="P76" s="51">
        <v>0</v>
      </c>
      <c r="Q76" s="51">
        <v>0</v>
      </c>
    </row>
    <row r="77" spans="1:17" x14ac:dyDescent="0.25">
      <c r="A77" s="1">
        <v>8</v>
      </c>
      <c r="B77" s="1">
        <v>13</v>
      </c>
      <c r="C77" s="1">
        <v>4</v>
      </c>
      <c r="D77" s="51">
        <v>26703</v>
      </c>
      <c r="E77" s="51">
        <v>31162.401000000002</v>
      </c>
      <c r="F77" s="51">
        <v>32756.570099999997</v>
      </c>
      <c r="G77" s="51">
        <v>0</v>
      </c>
      <c r="H77" s="51">
        <v>26176</v>
      </c>
      <c r="I77" s="51">
        <v>2280</v>
      </c>
      <c r="J77" s="51">
        <v>7377</v>
      </c>
      <c r="K77" s="51">
        <v>1437</v>
      </c>
      <c r="L77" s="51">
        <v>1750.5488272600001</v>
      </c>
      <c r="M77" s="51">
        <v>0</v>
      </c>
      <c r="N77" s="51">
        <v>1262.5178719999999</v>
      </c>
      <c r="O77" s="51">
        <v>11665</v>
      </c>
      <c r="P77" s="51">
        <v>0</v>
      </c>
      <c r="Q77" s="51">
        <v>0</v>
      </c>
    </row>
    <row r="78" spans="1:17" x14ac:dyDescent="0.25">
      <c r="A78" s="1">
        <v>8</v>
      </c>
      <c r="B78" s="1">
        <v>13</v>
      </c>
      <c r="C78" s="1">
        <v>5</v>
      </c>
      <c r="D78" s="51">
        <v>26572</v>
      </c>
      <c r="E78" s="51">
        <v>31009.524000000001</v>
      </c>
      <c r="F78" s="51">
        <v>32595.872399999997</v>
      </c>
      <c r="G78" s="51">
        <v>0</v>
      </c>
      <c r="H78" s="51">
        <v>26176</v>
      </c>
      <c r="I78" s="51">
        <v>2280</v>
      </c>
      <c r="J78" s="51">
        <v>7377</v>
      </c>
      <c r="K78" s="51">
        <v>1437</v>
      </c>
      <c r="L78" s="51">
        <v>1750.5488272600001</v>
      </c>
      <c r="M78" s="51">
        <v>0</v>
      </c>
      <c r="N78" s="51">
        <v>1071.0925440000001</v>
      </c>
      <c r="O78" s="51">
        <v>11665</v>
      </c>
      <c r="P78" s="51">
        <v>0</v>
      </c>
      <c r="Q78" s="51">
        <v>0</v>
      </c>
    </row>
    <row r="79" spans="1:17" x14ac:dyDescent="0.25">
      <c r="A79" s="1">
        <v>8</v>
      </c>
      <c r="B79" s="1">
        <v>13</v>
      </c>
      <c r="C79" s="1">
        <v>6</v>
      </c>
      <c r="D79" s="51">
        <v>27405</v>
      </c>
      <c r="E79" s="51">
        <v>31981.635000000002</v>
      </c>
      <c r="F79" s="51">
        <v>33617.713499999998</v>
      </c>
      <c r="G79" s="51">
        <v>0</v>
      </c>
      <c r="H79" s="51">
        <v>26176</v>
      </c>
      <c r="I79" s="51">
        <v>2280</v>
      </c>
      <c r="J79" s="51">
        <v>7377</v>
      </c>
      <c r="K79" s="51">
        <v>1437</v>
      </c>
      <c r="L79" s="51">
        <v>1750.5488272600001</v>
      </c>
      <c r="M79" s="51">
        <v>0</v>
      </c>
      <c r="N79" s="51">
        <v>971.70873658000005</v>
      </c>
      <c r="O79" s="51">
        <v>11665</v>
      </c>
      <c r="P79" s="51">
        <v>0</v>
      </c>
      <c r="Q79" s="51">
        <v>0</v>
      </c>
    </row>
    <row r="80" spans="1:17" x14ac:dyDescent="0.25">
      <c r="A80" s="1">
        <v>8</v>
      </c>
      <c r="B80" s="1">
        <v>13</v>
      </c>
      <c r="C80" s="1">
        <v>7</v>
      </c>
      <c r="D80" s="51">
        <v>28639</v>
      </c>
      <c r="E80" s="51">
        <v>33421.713000000003</v>
      </c>
      <c r="F80" s="51">
        <v>35131.461299999995</v>
      </c>
      <c r="G80" s="51">
        <v>0</v>
      </c>
      <c r="H80" s="51">
        <v>26176</v>
      </c>
      <c r="I80" s="51">
        <v>2280</v>
      </c>
      <c r="J80" s="51">
        <v>7377</v>
      </c>
      <c r="K80" s="51">
        <v>1437</v>
      </c>
      <c r="L80" s="51">
        <v>1750.5488272600001</v>
      </c>
      <c r="M80" s="51">
        <v>383.89787999999999</v>
      </c>
      <c r="N80" s="51">
        <v>742.04157599999996</v>
      </c>
      <c r="O80" s="51">
        <v>11665</v>
      </c>
      <c r="P80" s="51">
        <v>0</v>
      </c>
      <c r="Q80" s="51">
        <v>0</v>
      </c>
    </row>
    <row r="81" spans="1:17" x14ac:dyDescent="0.25">
      <c r="A81" s="1">
        <v>8</v>
      </c>
      <c r="B81" s="1">
        <v>13</v>
      </c>
      <c r="C81" s="1">
        <v>8</v>
      </c>
      <c r="D81" s="51">
        <v>29613</v>
      </c>
      <c r="E81" s="51">
        <v>34558.370999999999</v>
      </c>
      <c r="F81" s="51">
        <v>36326.267099999997</v>
      </c>
      <c r="G81" s="51">
        <v>6332.8230000000003</v>
      </c>
      <c r="H81" s="51">
        <v>26176</v>
      </c>
      <c r="I81" s="51">
        <v>2280</v>
      </c>
      <c r="J81" s="51">
        <v>7377</v>
      </c>
      <c r="K81" s="51">
        <v>1437</v>
      </c>
      <c r="L81" s="51">
        <v>1750.5488272600001</v>
      </c>
      <c r="M81" s="51">
        <v>4157.3116799999998</v>
      </c>
      <c r="N81" s="51">
        <v>547.53404</v>
      </c>
      <c r="O81" s="51">
        <v>11665</v>
      </c>
      <c r="P81" s="51">
        <v>0</v>
      </c>
      <c r="Q81" s="51">
        <v>0</v>
      </c>
    </row>
    <row r="82" spans="1:17" x14ac:dyDescent="0.25">
      <c r="A82" s="1">
        <v>8</v>
      </c>
      <c r="B82" s="1">
        <v>13</v>
      </c>
      <c r="C82" s="1">
        <v>9</v>
      </c>
      <c r="D82" s="51">
        <v>30171</v>
      </c>
      <c r="E82" s="51">
        <v>35209.557000000001</v>
      </c>
      <c r="F82" s="51">
        <v>37010.765699999996</v>
      </c>
      <c r="G82" s="51">
        <v>6332.8230000000003</v>
      </c>
      <c r="H82" s="51">
        <v>26176</v>
      </c>
      <c r="I82" s="51">
        <v>2280</v>
      </c>
      <c r="J82" s="51">
        <v>7377</v>
      </c>
      <c r="K82" s="51">
        <v>1437</v>
      </c>
      <c r="L82" s="51">
        <v>1750.5488272600001</v>
      </c>
      <c r="M82" s="51">
        <v>8821.2589200000002</v>
      </c>
      <c r="N82" s="51">
        <v>349.83060799999998</v>
      </c>
      <c r="O82" s="51">
        <v>11665</v>
      </c>
      <c r="P82" s="51">
        <v>0</v>
      </c>
      <c r="Q82" s="51">
        <v>0</v>
      </c>
    </row>
    <row r="83" spans="1:17" x14ac:dyDescent="0.25">
      <c r="A83" s="1">
        <v>8</v>
      </c>
      <c r="B83" s="1">
        <v>13</v>
      </c>
      <c r="C83" s="1">
        <v>10</v>
      </c>
      <c r="D83" s="51">
        <v>30500</v>
      </c>
      <c r="E83" s="51">
        <v>35593.5</v>
      </c>
      <c r="F83" s="51">
        <v>37414.35</v>
      </c>
      <c r="G83" s="51">
        <v>6332.8230000000003</v>
      </c>
      <c r="H83" s="51">
        <v>26176</v>
      </c>
      <c r="I83" s="51">
        <v>2280</v>
      </c>
      <c r="J83" s="51">
        <v>7377</v>
      </c>
      <c r="K83" s="51">
        <v>1437</v>
      </c>
      <c r="L83" s="51">
        <v>1750.5488272600001</v>
      </c>
      <c r="M83" s="51">
        <v>11288.2626</v>
      </c>
      <c r="N83" s="51">
        <v>329.536428392</v>
      </c>
      <c r="O83" s="51">
        <v>11665</v>
      </c>
      <c r="P83" s="51">
        <v>0</v>
      </c>
      <c r="Q83" s="51">
        <v>0</v>
      </c>
    </row>
    <row r="84" spans="1:17" x14ac:dyDescent="0.25">
      <c r="A84" s="1">
        <v>8</v>
      </c>
      <c r="B84" s="1">
        <v>13</v>
      </c>
      <c r="C84" s="1">
        <v>11</v>
      </c>
      <c r="D84" s="51">
        <v>31093</v>
      </c>
      <c r="E84" s="51">
        <v>36285.531000000003</v>
      </c>
      <c r="F84" s="51">
        <v>38141.783100000001</v>
      </c>
      <c r="G84" s="51">
        <v>6332.8230000000003</v>
      </c>
      <c r="H84" s="51">
        <v>26176</v>
      </c>
      <c r="I84" s="51">
        <v>2280</v>
      </c>
      <c r="J84" s="51">
        <v>7377</v>
      </c>
      <c r="K84" s="51">
        <v>1437</v>
      </c>
      <c r="L84" s="51">
        <v>1750.5488272600001</v>
      </c>
      <c r="M84" s="51">
        <v>12502.2895199999</v>
      </c>
      <c r="N84" s="51">
        <v>250.21465599999999</v>
      </c>
      <c r="O84" s="51">
        <v>11665</v>
      </c>
      <c r="P84" s="51">
        <v>0</v>
      </c>
      <c r="Q84" s="51">
        <v>0</v>
      </c>
    </row>
    <row r="85" spans="1:17" x14ac:dyDescent="0.25">
      <c r="A85" s="1">
        <v>8</v>
      </c>
      <c r="B85" s="1">
        <v>13</v>
      </c>
      <c r="C85" s="1">
        <v>12</v>
      </c>
      <c r="D85" s="51">
        <v>32500</v>
      </c>
      <c r="E85" s="51">
        <v>37927.5</v>
      </c>
      <c r="F85" s="51">
        <v>39867.75</v>
      </c>
      <c r="G85" s="51">
        <v>6332.8230000000003</v>
      </c>
      <c r="H85" s="51">
        <v>26176</v>
      </c>
      <c r="I85" s="51">
        <v>2280</v>
      </c>
      <c r="J85" s="51">
        <v>7377</v>
      </c>
      <c r="K85" s="51">
        <v>1437</v>
      </c>
      <c r="L85" s="51">
        <v>1750.5488272600001</v>
      </c>
      <c r="M85" s="51">
        <v>13031.293320000001</v>
      </c>
      <c r="N85" s="51">
        <v>199.497176</v>
      </c>
      <c r="O85" s="51">
        <v>11665</v>
      </c>
      <c r="P85" s="51">
        <v>0</v>
      </c>
      <c r="Q85" s="51">
        <v>0</v>
      </c>
    </row>
    <row r="86" spans="1:17" x14ac:dyDescent="0.25">
      <c r="A86" s="1">
        <v>8</v>
      </c>
      <c r="B86" s="1">
        <v>13</v>
      </c>
      <c r="C86" s="1">
        <v>13</v>
      </c>
      <c r="D86" s="51">
        <v>34343</v>
      </c>
      <c r="E86" s="51">
        <v>40078.281000000003</v>
      </c>
      <c r="F86" s="51">
        <v>42128.558099999995</v>
      </c>
      <c r="G86" s="51">
        <v>6332.8230000000003</v>
      </c>
      <c r="H86" s="51">
        <v>26176</v>
      </c>
      <c r="I86" s="51">
        <v>2280</v>
      </c>
      <c r="J86" s="51">
        <v>7377</v>
      </c>
      <c r="K86" s="51">
        <v>1437</v>
      </c>
      <c r="L86" s="51">
        <v>1750.5488272600001</v>
      </c>
      <c r="M86" s="51">
        <v>13281.320159999999</v>
      </c>
      <c r="N86" s="51">
        <v>244.78289599999999</v>
      </c>
      <c r="O86" s="51">
        <v>11665</v>
      </c>
      <c r="P86" s="51">
        <v>0</v>
      </c>
      <c r="Q86" s="51">
        <v>0</v>
      </c>
    </row>
    <row r="87" spans="1:17" x14ac:dyDescent="0.25">
      <c r="A87" s="1">
        <v>8</v>
      </c>
      <c r="B87" s="1">
        <v>13</v>
      </c>
      <c r="C87" s="1">
        <v>14</v>
      </c>
      <c r="D87" s="51">
        <v>37227</v>
      </c>
      <c r="E87" s="51">
        <v>43443.909</v>
      </c>
      <c r="F87" s="51">
        <v>45666.3609</v>
      </c>
      <c r="G87" s="51">
        <v>6332.8230000000003</v>
      </c>
      <c r="H87" s="51">
        <v>26176</v>
      </c>
      <c r="I87" s="51">
        <v>2280</v>
      </c>
      <c r="J87" s="51">
        <v>7377</v>
      </c>
      <c r="K87" s="51">
        <v>1437</v>
      </c>
      <c r="L87" s="51">
        <v>1750.5488272600001</v>
      </c>
      <c r="M87" s="51">
        <v>12771.723599999999</v>
      </c>
      <c r="N87" s="51">
        <v>283.87893600000001</v>
      </c>
      <c r="O87" s="51">
        <v>11665</v>
      </c>
      <c r="P87" s="51">
        <v>0</v>
      </c>
      <c r="Q87" s="51">
        <v>0</v>
      </c>
    </row>
    <row r="88" spans="1:17" x14ac:dyDescent="0.25">
      <c r="A88" s="1">
        <v>8</v>
      </c>
      <c r="B88" s="1">
        <v>13</v>
      </c>
      <c r="C88" s="1">
        <v>15</v>
      </c>
      <c r="D88" s="51">
        <v>39886</v>
      </c>
      <c r="E88" s="51">
        <v>46546.962</v>
      </c>
      <c r="F88" s="51">
        <v>48928.156199999998</v>
      </c>
      <c r="G88" s="51">
        <v>6332.8230000000003</v>
      </c>
      <c r="H88" s="51">
        <v>26176</v>
      </c>
      <c r="I88" s="51">
        <v>2280</v>
      </c>
      <c r="J88" s="51">
        <v>7377</v>
      </c>
      <c r="K88" s="51">
        <v>1437</v>
      </c>
      <c r="L88" s="51">
        <v>1750.5488272600001</v>
      </c>
      <c r="M88" s="51">
        <v>12408.77268</v>
      </c>
      <c r="N88" s="51">
        <v>321.648616</v>
      </c>
      <c r="O88" s="51">
        <v>11665</v>
      </c>
      <c r="P88" s="51">
        <v>0</v>
      </c>
      <c r="Q88" s="51">
        <v>0</v>
      </c>
    </row>
    <row r="89" spans="1:17" x14ac:dyDescent="0.25">
      <c r="A89" s="1">
        <v>8</v>
      </c>
      <c r="B89" s="1">
        <v>13</v>
      </c>
      <c r="C89" s="1">
        <v>16</v>
      </c>
      <c r="D89" s="51">
        <v>42210</v>
      </c>
      <c r="E89" s="51">
        <v>49259.07</v>
      </c>
      <c r="F89" s="51">
        <v>51779.006999999998</v>
      </c>
      <c r="G89" s="51">
        <v>0</v>
      </c>
      <c r="H89" s="51">
        <v>26176</v>
      </c>
      <c r="I89" s="51">
        <v>2280</v>
      </c>
      <c r="J89" s="51">
        <v>7377</v>
      </c>
      <c r="K89" s="51">
        <v>1437</v>
      </c>
      <c r="L89" s="51">
        <v>1750.5488272600001</v>
      </c>
      <c r="M89" s="51">
        <v>11316.63744</v>
      </c>
      <c r="N89" s="51">
        <v>424.30887999999999</v>
      </c>
      <c r="O89" s="51">
        <v>11665</v>
      </c>
      <c r="P89" s="51">
        <v>0</v>
      </c>
      <c r="Q89" s="51">
        <v>0</v>
      </c>
    </row>
    <row r="90" spans="1:17" x14ac:dyDescent="0.25">
      <c r="A90" s="1">
        <v>8</v>
      </c>
      <c r="B90" s="1">
        <v>13</v>
      </c>
      <c r="C90" s="1">
        <v>17</v>
      </c>
      <c r="D90" s="51">
        <v>43556</v>
      </c>
      <c r="E90" s="51">
        <v>50829.851999999999</v>
      </c>
      <c r="F90" s="51">
        <v>53430.145199999999</v>
      </c>
      <c r="G90" s="51">
        <v>0</v>
      </c>
      <c r="H90" s="51">
        <v>26176</v>
      </c>
      <c r="I90" s="51">
        <v>2280</v>
      </c>
      <c r="J90" s="51">
        <v>7377</v>
      </c>
      <c r="K90" s="51">
        <v>1437</v>
      </c>
      <c r="L90" s="51">
        <v>1750.5488272600001</v>
      </c>
      <c r="M90" s="51">
        <v>9815.4611999999997</v>
      </c>
      <c r="N90" s="51">
        <v>751.17451199999903</v>
      </c>
      <c r="O90" s="51">
        <v>5500</v>
      </c>
      <c r="P90" s="51">
        <v>1012.185733284</v>
      </c>
      <c r="Q90" s="51">
        <v>1411.6297271763046</v>
      </c>
    </row>
    <row r="91" spans="1:17" x14ac:dyDescent="0.25">
      <c r="A91" s="1">
        <v>8</v>
      </c>
      <c r="B91" s="1">
        <v>13</v>
      </c>
      <c r="C91" s="1">
        <v>18</v>
      </c>
      <c r="D91" s="51">
        <v>44885</v>
      </c>
      <c r="E91" s="51">
        <v>52380.794999999998</v>
      </c>
      <c r="F91" s="51">
        <v>55060.429499999998</v>
      </c>
      <c r="G91" s="51">
        <v>0</v>
      </c>
      <c r="H91" s="51">
        <v>26176</v>
      </c>
      <c r="I91" s="51">
        <v>2280</v>
      </c>
      <c r="J91" s="51">
        <v>7377</v>
      </c>
      <c r="K91" s="51">
        <v>1437</v>
      </c>
      <c r="L91" s="51">
        <v>1750.5488272600001</v>
      </c>
      <c r="M91" s="51">
        <v>6830.9254799999999</v>
      </c>
      <c r="N91" s="51">
        <v>1082.802408</v>
      </c>
      <c r="O91" s="51">
        <v>5500</v>
      </c>
      <c r="P91" s="51">
        <v>5070.5543466989902</v>
      </c>
      <c r="Q91" s="51">
        <v>1335.1689359912812</v>
      </c>
    </row>
    <row r="92" spans="1:17" x14ac:dyDescent="0.25">
      <c r="A92" s="1">
        <v>8</v>
      </c>
      <c r="B92" s="1">
        <v>13</v>
      </c>
      <c r="C92" s="1">
        <v>19</v>
      </c>
      <c r="D92" s="51">
        <v>44896</v>
      </c>
      <c r="E92" s="51">
        <v>52393.632000000005</v>
      </c>
      <c r="F92" s="51">
        <v>55073.923199999997</v>
      </c>
      <c r="G92" s="51">
        <v>0</v>
      </c>
      <c r="H92" s="51">
        <v>26176</v>
      </c>
      <c r="I92" s="51">
        <v>2280</v>
      </c>
      <c r="J92" s="51">
        <v>7377</v>
      </c>
      <c r="K92" s="51">
        <v>1437</v>
      </c>
      <c r="L92" s="51">
        <v>1750.5488272600001</v>
      </c>
      <c r="M92" s="51">
        <v>2468.3403600000001</v>
      </c>
      <c r="N92" s="51">
        <v>1435.108888</v>
      </c>
      <c r="O92" s="51">
        <v>5500</v>
      </c>
      <c r="P92" s="51">
        <v>9177.3618681240005</v>
      </c>
      <c r="Q92" s="51">
        <v>1249.6400531710092</v>
      </c>
    </row>
    <row r="93" spans="1:17" x14ac:dyDescent="0.25">
      <c r="A93" s="1">
        <v>8</v>
      </c>
      <c r="B93" s="1">
        <v>13</v>
      </c>
      <c r="C93" s="1">
        <v>20</v>
      </c>
      <c r="D93" s="51">
        <v>43425</v>
      </c>
      <c r="E93" s="51">
        <v>50676.974999999999</v>
      </c>
      <c r="F93" s="51">
        <v>53269.447499999995</v>
      </c>
      <c r="G93" s="51">
        <v>0</v>
      </c>
      <c r="H93" s="51">
        <v>26176</v>
      </c>
      <c r="I93" s="51">
        <v>2280</v>
      </c>
      <c r="J93" s="51">
        <v>7377</v>
      </c>
      <c r="K93" s="51">
        <v>1437</v>
      </c>
      <c r="L93" s="51">
        <v>1750.5488272600001</v>
      </c>
      <c r="M93" s="51">
        <v>131.86035179999999</v>
      </c>
      <c r="N93" s="51">
        <v>1594.827896</v>
      </c>
      <c r="O93" s="51">
        <v>5500</v>
      </c>
      <c r="P93" s="51">
        <v>9943.2055208340007</v>
      </c>
      <c r="Q93" s="51">
        <v>1189.557403651304</v>
      </c>
    </row>
    <row r="94" spans="1:17" x14ac:dyDescent="0.25">
      <c r="A94" s="1">
        <v>8</v>
      </c>
      <c r="B94" s="1">
        <v>13</v>
      </c>
      <c r="C94" s="1">
        <v>21</v>
      </c>
      <c r="D94" s="51">
        <v>41537</v>
      </c>
      <c r="E94" s="51">
        <v>48473.679000000004</v>
      </c>
      <c r="F94" s="51">
        <v>50953.437899999997</v>
      </c>
      <c r="G94" s="51">
        <v>0</v>
      </c>
      <c r="H94" s="51">
        <v>26176</v>
      </c>
      <c r="I94" s="51">
        <v>2280</v>
      </c>
      <c r="J94" s="51">
        <v>7377</v>
      </c>
      <c r="K94" s="51">
        <v>1437</v>
      </c>
      <c r="L94" s="51">
        <v>1750.5488272600001</v>
      </c>
      <c r="M94" s="51">
        <v>0</v>
      </c>
      <c r="N94" s="51">
        <v>1750.871080424</v>
      </c>
      <c r="O94" s="51">
        <v>5500</v>
      </c>
      <c r="P94" s="51">
        <v>8191.6874263350001</v>
      </c>
      <c r="Q94" s="51">
        <v>1022.2261805850414</v>
      </c>
    </row>
    <row r="95" spans="1:17" x14ac:dyDescent="0.25">
      <c r="A95" s="1">
        <v>8</v>
      </c>
      <c r="B95" s="1">
        <v>13</v>
      </c>
      <c r="C95" s="1">
        <v>22</v>
      </c>
      <c r="D95" s="51">
        <v>39628</v>
      </c>
      <c r="E95" s="51">
        <v>46245.876000000004</v>
      </c>
      <c r="F95" s="51">
        <v>48611.667599999993</v>
      </c>
      <c r="G95" s="51">
        <v>0</v>
      </c>
      <c r="H95" s="51">
        <v>26176</v>
      </c>
      <c r="I95" s="51">
        <v>2280</v>
      </c>
      <c r="J95" s="51">
        <v>7377</v>
      </c>
      <c r="K95" s="51">
        <v>1437</v>
      </c>
      <c r="L95" s="51">
        <v>1750.5488272600001</v>
      </c>
      <c r="M95" s="51">
        <v>0</v>
      </c>
      <c r="N95" s="51">
        <v>1897.3263999999999</v>
      </c>
      <c r="O95" s="51">
        <v>5500</v>
      </c>
      <c r="P95" s="51">
        <v>6869.2658898869904</v>
      </c>
      <c r="Q95" s="51">
        <v>289.69999999999993</v>
      </c>
    </row>
    <row r="96" spans="1:17" x14ac:dyDescent="0.25">
      <c r="A96" s="1">
        <v>8</v>
      </c>
      <c r="B96" s="1">
        <v>13</v>
      </c>
      <c r="C96" s="1">
        <v>23</v>
      </c>
      <c r="D96" s="51">
        <v>36518</v>
      </c>
      <c r="E96" s="51">
        <v>42616.506000000001</v>
      </c>
      <c r="F96" s="51">
        <v>44796.630599999997</v>
      </c>
      <c r="G96" s="51">
        <v>0</v>
      </c>
      <c r="H96" s="51">
        <v>26176</v>
      </c>
      <c r="I96" s="51">
        <v>2280</v>
      </c>
      <c r="J96" s="51">
        <v>7377</v>
      </c>
      <c r="K96" s="51">
        <v>1437</v>
      </c>
      <c r="L96" s="51">
        <v>1750.5488272600001</v>
      </c>
      <c r="M96" s="51">
        <v>0</v>
      </c>
      <c r="N96" s="51">
        <v>1688.4057519999999</v>
      </c>
      <c r="O96" s="51">
        <v>5500</v>
      </c>
      <c r="P96" s="51">
        <v>4258.4787438120002</v>
      </c>
      <c r="Q96" s="51">
        <v>0</v>
      </c>
    </row>
    <row r="97" spans="1:17" s="2" customFormat="1" ht="11" thickBot="1" x14ac:dyDescent="0.3">
      <c r="A97" s="2">
        <v>8</v>
      </c>
      <c r="B97" s="2">
        <v>13</v>
      </c>
      <c r="C97" s="2">
        <v>24</v>
      </c>
      <c r="D97" s="52">
        <v>33651</v>
      </c>
      <c r="E97" s="52">
        <v>39270.717000000004</v>
      </c>
      <c r="F97" s="52">
        <v>41279.681699999994</v>
      </c>
      <c r="G97" s="52">
        <v>0</v>
      </c>
      <c r="H97" s="52">
        <v>26176</v>
      </c>
      <c r="I97" s="52">
        <v>2280</v>
      </c>
      <c r="J97" s="52">
        <v>7377</v>
      </c>
      <c r="K97" s="52">
        <v>1437</v>
      </c>
      <c r="L97" s="52">
        <v>1750.5488272600001</v>
      </c>
      <c r="M97" s="52">
        <v>0</v>
      </c>
      <c r="N97" s="52">
        <v>1638.5851439999999</v>
      </c>
      <c r="O97" s="52">
        <v>11665</v>
      </c>
      <c r="P97" s="52">
        <v>0</v>
      </c>
      <c r="Q97" s="52">
        <v>0</v>
      </c>
    </row>
    <row r="98" spans="1:17" x14ac:dyDescent="0.25">
      <c r="A98" s="1">
        <v>9</v>
      </c>
      <c r="B98" s="1">
        <v>3</v>
      </c>
      <c r="C98" s="1">
        <v>1</v>
      </c>
      <c r="D98" s="51">
        <v>31938</v>
      </c>
      <c r="E98" s="51">
        <v>37271.646000000001</v>
      </c>
      <c r="F98" s="51">
        <v>39178.344599999997</v>
      </c>
      <c r="G98" s="51">
        <v>0</v>
      </c>
      <c r="H98" s="51">
        <v>26188</v>
      </c>
      <c r="I98" s="51">
        <v>2280</v>
      </c>
      <c r="J98" s="51">
        <v>7014</v>
      </c>
      <c r="K98" s="51">
        <v>1682</v>
      </c>
      <c r="L98" s="51">
        <v>1755.6328605599999</v>
      </c>
      <c r="M98" s="51">
        <v>0</v>
      </c>
      <c r="N98" s="51">
        <v>742.44579999999996</v>
      </c>
      <c r="O98" s="51">
        <v>11665</v>
      </c>
      <c r="P98" s="51">
        <v>0</v>
      </c>
      <c r="Q98" s="51">
        <v>0</v>
      </c>
    </row>
    <row r="99" spans="1:17" x14ac:dyDescent="0.25">
      <c r="A99" s="1">
        <v>9</v>
      </c>
      <c r="B99" s="1">
        <v>3</v>
      </c>
      <c r="C99" s="1">
        <v>2</v>
      </c>
      <c r="D99" s="51">
        <v>29021</v>
      </c>
      <c r="E99" s="51">
        <v>33867.506999999998</v>
      </c>
      <c r="F99" s="51">
        <v>35600.060699999995</v>
      </c>
      <c r="G99" s="51">
        <v>0</v>
      </c>
      <c r="H99" s="51">
        <v>26188</v>
      </c>
      <c r="I99" s="51">
        <v>2280</v>
      </c>
      <c r="J99" s="51">
        <v>7014</v>
      </c>
      <c r="K99" s="51">
        <v>1682</v>
      </c>
      <c r="L99" s="51">
        <v>1755.6328605599999</v>
      </c>
      <c r="M99" s="51">
        <v>0</v>
      </c>
      <c r="N99" s="51">
        <v>725.11469599999998</v>
      </c>
      <c r="O99" s="51">
        <v>11665</v>
      </c>
      <c r="P99" s="51">
        <v>0</v>
      </c>
      <c r="Q99" s="51">
        <v>0</v>
      </c>
    </row>
    <row r="100" spans="1:17" x14ac:dyDescent="0.25">
      <c r="A100" s="1">
        <v>9</v>
      </c>
      <c r="B100" s="1">
        <v>3</v>
      </c>
      <c r="C100" s="1">
        <v>3</v>
      </c>
      <c r="D100" s="51">
        <v>27505</v>
      </c>
      <c r="E100" s="51">
        <v>32098.335000000003</v>
      </c>
      <c r="F100" s="51">
        <v>33740.383499999996</v>
      </c>
      <c r="G100" s="51">
        <v>0</v>
      </c>
      <c r="H100" s="51">
        <v>26188</v>
      </c>
      <c r="I100" s="51">
        <v>2280</v>
      </c>
      <c r="J100" s="51">
        <v>7014</v>
      </c>
      <c r="K100" s="51">
        <v>1682</v>
      </c>
      <c r="L100" s="51">
        <v>1755.6328605599999</v>
      </c>
      <c r="M100" s="51">
        <v>0</v>
      </c>
      <c r="N100" s="51">
        <v>719.58187999999996</v>
      </c>
      <c r="O100" s="51">
        <v>11665</v>
      </c>
      <c r="P100" s="51">
        <v>0</v>
      </c>
      <c r="Q100" s="51">
        <v>0</v>
      </c>
    </row>
    <row r="101" spans="1:17" x14ac:dyDescent="0.25">
      <c r="A101" s="1">
        <v>9</v>
      </c>
      <c r="B101" s="1">
        <v>3</v>
      </c>
      <c r="C101" s="1">
        <v>4</v>
      </c>
      <c r="D101" s="51">
        <v>26546</v>
      </c>
      <c r="E101" s="51">
        <v>30979.182000000001</v>
      </c>
      <c r="F101" s="51">
        <v>32563.978199999998</v>
      </c>
      <c r="G101" s="51">
        <v>0</v>
      </c>
      <c r="H101" s="51">
        <v>26188</v>
      </c>
      <c r="I101" s="51">
        <v>2280</v>
      </c>
      <c r="J101" s="51">
        <v>7014</v>
      </c>
      <c r="K101" s="51">
        <v>1682</v>
      </c>
      <c r="L101" s="51">
        <v>1755.6328605599999</v>
      </c>
      <c r="M101" s="51">
        <v>0</v>
      </c>
      <c r="N101" s="51">
        <v>591.85972800000002</v>
      </c>
      <c r="O101" s="51">
        <v>11665</v>
      </c>
      <c r="P101" s="51">
        <v>0</v>
      </c>
      <c r="Q101" s="51">
        <v>0</v>
      </c>
    </row>
    <row r="102" spans="1:17" x14ac:dyDescent="0.25">
      <c r="A102" s="1">
        <v>9</v>
      </c>
      <c r="B102" s="1">
        <v>3</v>
      </c>
      <c r="C102" s="1">
        <v>5</v>
      </c>
      <c r="D102" s="51">
        <v>26324</v>
      </c>
      <c r="E102" s="51">
        <v>30720.108</v>
      </c>
      <c r="F102" s="51">
        <v>32291.650799999996</v>
      </c>
      <c r="G102" s="51">
        <v>0</v>
      </c>
      <c r="H102" s="51">
        <v>26188</v>
      </c>
      <c r="I102" s="51">
        <v>2280</v>
      </c>
      <c r="J102" s="51">
        <v>7014</v>
      </c>
      <c r="K102" s="51">
        <v>1682</v>
      </c>
      <c r="L102" s="51">
        <v>1755.6328605599999</v>
      </c>
      <c r="M102" s="51">
        <v>0</v>
      </c>
      <c r="N102" s="51">
        <v>356.992952</v>
      </c>
      <c r="O102" s="51">
        <v>11665</v>
      </c>
      <c r="P102" s="51">
        <v>0</v>
      </c>
      <c r="Q102" s="51">
        <v>0</v>
      </c>
    </row>
    <row r="103" spans="1:17" x14ac:dyDescent="0.25">
      <c r="A103" s="1">
        <v>9</v>
      </c>
      <c r="B103" s="1">
        <v>3</v>
      </c>
      <c r="C103" s="1">
        <v>6</v>
      </c>
      <c r="D103" s="51">
        <v>27208</v>
      </c>
      <c r="E103" s="51">
        <v>31751.736000000001</v>
      </c>
      <c r="F103" s="51">
        <v>33376.053599999999</v>
      </c>
      <c r="G103" s="51">
        <v>0</v>
      </c>
      <c r="H103" s="51">
        <v>26188</v>
      </c>
      <c r="I103" s="51">
        <v>2280</v>
      </c>
      <c r="J103" s="51">
        <v>7014</v>
      </c>
      <c r="K103" s="51">
        <v>1682</v>
      </c>
      <c r="L103" s="51">
        <v>1755.6328605599999</v>
      </c>
      <c r="M103" s="51">
        <v>0</v>
      </c>
      <c r="N103" s="51">
        <v>328.293048</v>
      </c>
      <c r="O103" s="51">
        <v>11665</v>
      </c>
      <c r="P103" s="51">
        <v>0</v>
      </c>
      <c r="Q103" s="51">
        <v>0</v>
      </c>
    </row>
    <row r="104" spans="1:17" x14ac:dyDescent="0.25">
      <c r="A104" s="1">
        <v>9</v>
      </c>
      <c r="B104" s="1">
        <v>3</v>
      </c>
      <c r="C104" s="1">
        <v>7</v>
      </c>
      <c r="D104" s="51">
        <v>28924</v>
      </c>
      <c r="E104" s="51">
        <v>33754.308000000005</v>
      </c>
      <c r="F104" s="51">
        <v>35481.070799999994</v>
      </c>
      <c r="G104" s="51">
        <v>0</v>
      </c>
      <c r="H104" s="51">
        <v>26188</v>
      </c>
      <c r="I104" s="51">
        <v>2280</v>
      </c>
      <c r="J104" s="51">
        <v>7014</v>
      </c>
      <c r="K104" s="51">
        <v>1682</v>
      </c>
      <c r="L104" s="51">
        <v>1755.6328605599999</v>
      </c>
      <c r="M104" s="51">
        <v>155.30867999999899</v>
      </c>
      <c r="N104" s="51">
        <v>330.95839999999998</v>
      </c>
      <c r="O104" s="51">
        <v>11665</v>
      </c>
      <c r="P104" s="51">
        <v>0</v>
      </c>
      <c r="Q104" s="51">
        <v>0</v>
      </c>
    </row>
    <row r="105" spans="1:17" x14ac:dyDescent="0.25">
      <c r="A105" s="1">
        <v>9</v>
      </c>
      <c r="B105" s="1">
        <v>3</v>
      </c>
      <c r="C105" s="1">
        <v>8</v>
      </c>
      <c r="D105" s="51">
        <v>30129</v>
      </c>
      <c r="E105" s="51">
        <v>35160.542999999998</v>
      </c>
      <c r="F105" s="51">
        <v>36959.244299999998</v>
      </c>
      <c r="G105" s="51">
        <v>6332.8230000000003</v>
      </c>
      <c r="H105" s="51">
        <v>26188</v>
      </c>
      <c r="I105" s="51">
        <v>2280</v>
      </c>
      <c r="J105" s="51">
        <v>7014</v>
      </c>
      <c r="K105" s="51">
        <v>1682</v>
      </c>
      <c r="L105" s="51">
        <v>1755.6328605599999</v>
      </c>
      <c r="M105" s="51">
        <v>3417.6369599999998</v>
      </c>
      <c r="N105" s="51">
        <v>323.61456573999999</v>
      </c>
      <c r="O105" s="51">
        <v>11665</v>
      </c>
      <c r="P105" s="51">
        <v>0</v>
      </c>
      <c r="Q105" s="51">
        <v>0</v>
      </c>
    </row>
    <row r="106" spans="1:17" x14ac:dyDescent="0.25">
      <c r="A106" s="1">
        <v>9</v>
      </c>
      <c r="B106" s="1">
        <v>3</v>
      </c>
      <c r="C106" s="1">
        <v>9</v>
      </c>
      <c r="D106" s="51">
        <v>30988</v>
      </c>
      <c r="E106" s="51">
        <v>36162.995999999999</v>
      </c>
      <c r="F106" s="51">
        <v>38012.979599999999</v>
      </c>
      <c r="G106" s="51">
        <v>6332.8230000000003</v>
      </c>
      <c r="H106" s="51">
        <v>26188</v>
      </c>
      <c r="I106" s="51">
        <v>2280</v>
      </c>
      <c r="J106" s="51">
        <v>7014</v>
      </c>
      <c r="K106" s="51">
        <v>1682</v>
      </c>
      <c r="L106" s="51">
        <v>1755.6328605599999</v>
      </c>
      <c r="M106" s="51">
        <v>8622.7873199999995</v>
      </c>
      <c r="N106" s="51">
        <v>277.992423999999</v>
      </c>
      <c r="O106" s="51">
        <v>11665</v>
      </c>
      <c r="P106" s="51">
        <v>0</v>
      </c>
      <c r="Q106" s="51">
        <v>0</v>
      </c>
    </row>
    <row r="107" spans="1:17" x14ac:dyDescent="0.25">
      <c r="A107" s="1">
        <v>9</v>
      </c>
      <c r="B107" s="1">
        <v>3</v>
      </c>
      <c r="C107" s="1">
        <v>10</v>
      </c>
      <c r="D107" s="51">
        <v>31966</v>
      </c>
      <c r="E107" s="51">
        <v>37304.322</v>
      </c>
      <c r="F107" s="51">
        <v>39212.692199999998</v>
      </c>
      <c r="G107" s="51">
        <v>6332.8230000000003</v>
      </c>
      <c r="H107" s="51">
        <v>26188</v>
      </c>
      <c r="I107" s="51">
        <v>2280</v>
      </c>
      <c r="J107" s="51">
        <v>7014</v>
      </c>
      <c r="K107" s="51">
        <v>1682</v>
      </c>
      <c r="L107" s="51">
        <v>1755.6328605599999</v>
      </c>
      <c r="M107" s="51">
        <v>11304.556559999901</v>
      </c>
      <c r="N107" s="51">
        <v>205.76264800000001</v>
      </c>
      <c r="O107" s="51">
        <v>11665</v>
      </c>
      <c r="P107" s="51">
        <v>0</v>
      </c>
      <c r="Q107" s="51">
        <v>0</v>
      </c>
    </row>
    <row r="108" spans="1:17" x14ac:dyDescent="0.25">
      <c r="A108" s="1">
        <v>9</v>
      </c>
      <c r="B108" s="1">
        <v>3</v>
      </c>
      <c r="C108" s="1">
        <v>11</v>
      </c>
      <c r="D108" s="51">
        <v>32714</v>
      </c>
      <c r="E108" s="51">
        <v>38177.238000000005</v>
      </c>
      <c r="F108" s="51">
        <v>40130.263799999993</v>
      </c>
      <c r="G108" s="51">
        <v>6332.8230000000003</v>
      </c>
      <c r="H108" s="51">
        <v>26188</v>
      </c>
      <c r="I108" s="51">
        <v>2280</v>
      </c>
      <c r="J108" s="51">
        <v>7014</v>
      </c>
      <c r="K108" s="51">
        <v>1682</v>
      </c>
      <c r="L108" s="51">
        <v>1755.6328605599999</v>
      </c>
      <c r="M108" s="51">
        <v>12390.194519999999</v>
      </c>
      <c r="N108" s="51">
        <v>221.59054399999999</v>
      </c>
      <c r="O108" s="51">
        <v>11665</v>
      </c>
      <c r="P108" s="51">
        <v>0</v>
      </c>
      <c r="Q108" s="51">
        <v>0</v>
      </c>
    </row>
    <row r="109" spans="1:17" x14ac:dyDescent="0.25">
      <c r="A109" s="1">
        <v>9</v>
      </c>
      <c r="B109" s="1">
        <v>3</v>
      </c>
      <c r="C109" s="1">
        <v>12</v>
      </c>
      <c r="D109" s="51">
        <v>33941</v>
      </c>
      <c r="E109" s="51">
        <v>39609.147000000004</v>
      </c>
      <c r="F109" s="51">
        <v>41635.424699999996</v>
      </c>
      <c r="G109" s="51">
        <v>6332.8230000000003</v>
      </c>
      <c r="H109" s="51">
        <v>26188</v>
      </c>
      <c r="I109" s="51">
        <v>2280</v>
      </c>
      <c r="J109" s="51">
        <v>7014</v>
      </c>
      <c r="K109" s="51">
        <v>1682</v>
      </c>
      <c r="L109" s="51">
        <v>1755.6328605599999</v>
      </c>
      <c r="M109" s="51">
        <v>12923.98668</v>
      </c>
      <c r="N109" s="51">
        <v>199.86350399999901</v>
      </c>
      <c r="O109" s="51">
        <v>11665</v>
      </c>
      <c r="P109" s="51">
        <v>0</v>
      </c>
      <c r="Q109" s="51">
        <v>0</v>
      </c>
    </row>
    <row r="110" spans="1:17" x14ac:dyDescent="0.25">
      <c r="A110" s="1">
        <v>9</v>
      </c>
      <c r="B110" s="1">
        <v>3</v>
      </c>
      <c r="C110" s="1">
        <v>13</v>
      </c>
      <c r="D110" s="51">
        <v>35859</v>
      </c>
      <c r="E110" s="51">
        <v>41847.453000000001</v>
      </c>
      <c r="F110" s="51">
        <v>43988.235299999993</v>
      </c>
      <c r="G110" s="51">
        <v>6332.8230000000003</v>
      </c>
      <c r="H110" s="51">
        <v>26188</v>
      </c>
      <c r="I110" s="51">
        <v>2280</v>
      </c>
      <c r="J110" s="51">
        <v>7014</v>
      </c>
      <c r="K110" s="51">
        <v>1682</v>
      </c>
      <c r="L110" s="51">
        <v>1755.6328605599999</v>
      </c>
      <c r="M110" s="51">
        <v>13035.844800000001</v>
      </c>
      <c r="N110" s="51">
        <v>216.38615999999999</v>
      </c>
      <c r="O110" s="51">
        <v>11665</v>
      </c>
      <c r="P110" s="51">
        <v>0</v>
      </c>
      <c r="Q110" s="51">
        <v>0</v>
      </c>
    </row>
    <row r="111" spans="1:17" x14ac:dyDescent="0.25">
      <c r="A111" s="1">
        <v>9</v>
      </c>
      <c r="B111" s="1">
        <v>3</v>
      </c>
      <c r="C111" s="1">
        <v>14</v>
      </c>
      <c r="D111" s="51">
        <v>38498</v>
      </c>
      <c r="E111" s="51">
        <v>44927.166000000005</v>
      </c>
      <c r="F111" s="51">
        <v>47225.496599999999</v>
      </c>
      <c r="G111" s="51">
        <v>6332.8230000000003</v>
      </c>
      <c r="H111" s="51">
        <v>26188</v>
      </c>
      <c r="I111" s="51">
        <v>2280</v>
      </c>
      <c r="J111" s="51">
        <v>7014</v>
      </c>
      <c r="K111" s="51">
        <v>1682</v>
      </c>
      <c r="L111" s="51">
        <v>1755.6328605599999</v>
      </c>
      <c r="M111" s="51">
        <v>12592.867169880001</v>
      </c>
      <c r="N111" s="51">
        <v>311.64407199999999</v>
      </c>
      <c r="O111" s="51">
        <v>11665</v>
      </c>
      <c r="P111" s="51">
        <v>0</v>
      </c>
      <c r="Q111" s="51">
        <v>0</v>
      </c>
    </row>
    <row r="112" spans="1:17" x14ac:dyDescent="0.25">
      <c r="A112" s="1">
        <v>9</v>
      </c>
      <c r="B112" s="1">
        <v>3</v>
      </c>
      <c r="C112" s="1">
        <v>15</v>
      </c>
      <c r="D112" s="51">
        <v>41151</v>
      </c>
      <c r="E112" s="51">
        <v>48023.217000000004</v>
      </c>
      <c r="F112" s="51">
        <v>50479.931699999994</v>
      </c>
      <c r="G112" s="51">
        <v>6332.8230000000003</v>
      </c>
      <c r="H112" s="51">
        <v>26188</v>
      </c>
      <c r="I112" s="51">
        <v>2280</v>
      </c>
      <c r="J112" s="51">
        <v>7014</v>
      </c>
      <c r="K112" s="51">
        <v>1682</v>
      </c>
      <c r="L112" s="51">
        <v>1755.6328605599999</v>
      </c>
      <c r="M112" s="51">
        <v>12166.76592</v>
      </c>
      <c r="N112" s="51">
        <v>316.55848212400002</v>
      </c>
      <c r="O112" s="51">
        <v>11665</v>
      </c>
      <c r="P112" s="51">
        <v>0</v>
      </c>
      <c r="Q112" s="51">
        <v>0</v>
      </c>
    </row>
    <row r="113" spans="1:17" x14ac:dyDescent="0.25">
      <c r="A113" s="1">
        <v>9</v>
      </c>
      <c r="B113" s="1">
        <v>3</v>
      </c>
      <c r="C113" s="1">
        <v>16</v>
      </c>
      <c r="D113" s="51">
        <v>44374</v>
      </c>
      <c r="E113" s="51">
        <v>51784.457999999999</v>
      </c>
      <c r="F113" s="51">
        <v>54433.585799999993</v>
      </c>
      <c r="G113" s="51">
        <v>0</v>
      </c>
      <c r="H113" s="51">
        <v>26188</v>
      </c>
      <c r="I113" s="51">
        <v>2280</v>
      </c>
      <c r="J113" s="51">
        <v>7014</v>
      </c>
      <c r="K113" s="51">
        <v>1682</v>
      </c>
      <c r="L113" s="51">
        <v>1755.6328605599999</v>
      </c>
      <c r="M113" s="51">
        <v>11529.86231556</v>
      </c>
      <c r="N113" s="51">
        <v>324.31396799999999</v>
      </c>
      <c r="O113" s="51">
        <v>11665</v>
      </c>
      <c r="P113" s="51">
        <v>0</v>
      </c>
      <c r="Q113" s="51">
        <v>0</v>
      </c>
    </row>
    <row r="114" spans="1:17" x14ac:dyDescent="0.25">
      <c r="A114" s="1">
        <v>9</v>
      </c>
      <c r="B114" s="1">
        <v>3</v>
      </c>
      <c r="C114" s="1">
        <v>17</v>
      </c>
      <c r="D114" s="51">
        <v>45351</v>
      </c>
      <c r="E114" s="51">
        <v>52924.616999999998</v>
      </c>
      <c r="F114" s="51">
        <v>55632.071699999993</v>
      </c>
      <c r="G114" s="51">
        <v>0</v>
      </c>
      <c r="H114" s="51">
        <v>26188</v>
      </c>
      <c r="I114" s="51">
        <v>2280</v>
      </c>
      <c r="J114" s="51">
        <v>7014</v>
      </c>
      <c r="K114" s="51">
        <v>1682</v>
      </c>
      <c r="L114" s="51">
        <v>1755.6328605599999</v>
      </c>
      <c r="M114" s="51">
        <v>8779.1616385199995</v>
      </c>
      <c r="N114" s="51">
        <v>396.192144912</v>
      </c>
      <c r="O114" s="51">
        <v>5500</v>
      </c>
      <c r="P114" s="51">
        <v>2264.0126892210001</v>
      </c>
      <c r="Q114" s="51">
        <v>1392.0006618266755</v>
      </c>
    </row>
    <row r="115" spans="1:17" x14ac:dyDescent="0.25">
      <c r="A115" s="1">
        <v>9</v>
      </c>
      <c r="B115" s="1">
        <v>3</v>
      </c>
      <c r="C115" s="1">
        <v>18</v>
      </c>
      <c r="D115" s="51">
        <v>46094</v>
      </c>
      <c r="E115" s="51">
        <v>53791.698000000004</v>
      </c>
      <c r="F115" s="51">
        <v>56543.509799999993</v>
      </c>
      <c r="G115" s="51">
        <v>0</v>
      </c>
      <c r="H115" s="51">
        <v>26188</v>
      </c>
      <c r="I115" s="51">
        <v>2280</v>
      </c>
      <c r="J115" s="51">
        <v>7014</v>
      </c>
      <c r="K115" s="51">
        <v>1682</v>
      </c>
      <c r="L115" s="51">
        <v>1755.6328605599999</v>
      </c>
      <c r="M115" s="51">
        <v>5405.9230799999996</v>
      </c>
      <c r="N115" s="51">
        <v>535.62206400000002</v>
      </c>
      <c r="O115" s="51">
        <v>5500</v>
      </c>
      <c r="P115" s="51">
        <v>6312.9816830700001</v>
      </c>
      <c r="Q115" s="51">
        <v>1319.8403175368774</v>
      </c>
    </row>
    <row r="116" spans="1:17" x14ac:dyDescent="0.25">
      <c r="A116" s="1">
        <v>9</v>
      </c>
      <c r="B116" s="1">
        <v>3</v>
      </c>
      <c r="C116" s="1">
        <v>19</v>
      </c>
      <c r="D116" s="51">
        <v>45913</v>
      </c>
      <c r="E116" s="51">
        <v>53580.471000000005</v>
      </c>
      <c r="F116" s="51">
        <v>56321.477099999996</v>
      </c>
      <c r="G116" s="51">
        <v>0</v>
      </c>
      <c r="H116" s="51">
        <v>26188</v>
      </c>
      <c r="I116" s="51">
        <v>2280</v>
      </c>
      <c r="J116" s="51">
        <v>7014</v>
      </c>
      <c r="K116" s="51">
        <v>1682</v>
      </c>
      <c r="L116" s="51">
        <v>1755.6328605599999</v>
      </c>
      <c r="M116" s="51">
        <v>1148.5295999999901</v>
      </c>
      <c r="N116" s="51">
        <v>785.47039199999995</v>
      </c>
      <c r="O116" s="51">
        <v>5500</v>
      </c>
      <c r="P116" s="51">
        <v>10219.539318236901</v>
      </c>
      <c r="Q116" s="51">
        <v>1239.8278274465672</v>
      </c>
    </row>
    <row r="117" spans="1:17" x14ac:dyDescent="0.25">
      <c r="A117" s="1">
        <v>9</v>
      </c>
      <c r="B117" s="1">
        <v>3</v>
      </c>
      <c r="C117" s="1">
        <v>20</v>
      </c>
      <c r="D117" s="51">
        <v>44356</v>
      </c>
      <c r="E117" s="51">
        <v>51763.452000000005</v>
      </c>
      <c r="F117" s="51">
        <v>54411.505199999992</v>
      </c>
      <c r="G117" s="51">
        <v>0</v>
      </c>
      <c r="H117" s="51">
        <v>26188</v>
      </c>
      <c r="I117" s="51">
        <v>2280</v>
      </c>
      <c r="J117" s="51">
        <v>7014</v>
      </c>
      <c r="K117" s="51">
        <v>1682</v>
      </c>
      <c r="L117" s="51">
        <v>1755.6328605599999</v>
      </c>
      <c r="M117" s="51">
        <v>0</v>
      </c>
      <c r="N117" s="51">
        <v>905.12069599999995</v>
      </c>
      <c r="O117" s="51">
        <v>5500</v>
      </c>
      <c r="P117" s="51">
        <v>9740.8012602420004</v>
      </c>
      <c r="Q117" s="51">
        <v>1177.6536663718309</v>
      </c>
    </row>
    <row r="118" spans="1:17" x14ac:dyDescent="0.25">
      <c r="A118" s="1">
        <v>9</v>
      </c>
      <c r="B118" s="1">
        <v>3</v>
      </c>
      <c r="C118" s="1">
        <v>21</v>
      </c>
      <c r="D118" s="51">
        <v>42013</v>
      </c>
      <c r="E118" s="51">
        <v>49029.171000000002</v>
      </c>
      <c r="F118" s="51">
        <v>51537.347099999999</v>
      </c>
      <c r="G118" s="51">
        <v>0</v>
      </c>
      <c r="H118" s="51">
        <v>26188</v>
      </c>
      <c r="I118" s="51">
        <v>2280</v>
      </c>
      <c r="J118" s="51">
        <v>7014</v>
      </c>
      <c r="K118" s="51">
        <v>1682</v>
      </c>
      <c r="L118" s="51">
        <v>1755.6328605599999</v>
      </c>
      <c r="M118" s="51">
        <v>0</v>
      </c>
      <c r="N118" s="51">
        <v>1081.6276319999999</v>
      </c>
      <c r="O118" s="51">
        <v>5500</v>
      </c>
      <c r="P118" s="51">
        <v>7382.450551635</v>
      </c>
      <c r="Q118" s="51">
        <v>1023.942240642835</v>
      </c>
    </row>
    <row r="119" spans="1:17" x14ac:dyDescent="0.25">
      <c r="A119" s="1">
        <v>9</v>
      </c>
      <c r="B119" s="1">
        <v>3</v>
      </c>
      <c r="C119" s="1">
        <v>22</v>
      </c>
      <c r="D119" s="51">
        <v>39765</v>
      </c>
      <c r="E119" s="51">
        <v>46405.755000000005</v>
      </c>
      <c r="F119" s="51">
        <v>48779.725499999993</v>
      </c>
      <c r="G119" s="51">
        <v>0</v>
      </c>
      <c r="H119" s="51">
        <v>26188</v>
      </c>
      <c r="I119" s="51">
        <v>2280</v>
      </c>
      <c r="J119" s="51">
        <v>7014</v>
      </c>
      <c r="K119" s="51">
        <v>1682</v>
      </c>
      <c r="L119" s="51">
        <v>1755.6328605599999</v>
      </c>
      <c r="M119" s="51">
        <v>0</v>
      </c>
      <c r="N119" s="51">
        <v>1164.0640639999999</v>
      </c>
      <c r="O119" s="51">
        <v>5500</v>
      </c>
      <c r="P119" s="51">
        <v>5789.9630394989999</v>
      </c>
      <c r="Q119" s="51">
        <v>287.3300000000001</v>
      </c>
    </row>
    <row r="120" spans="1:17" x14ac:dyDescent="0.25">
      <c r="A120" s="1">
        <v>9</v>
      </c>
      <c r="B120" s="1">
        <v>3</v>
      </c>
      <c r="C120" s="1">
        <v>23</v>
      </c>
      <c r="D120" s="51">
        <v>36490</v>
      </c>
      <c r="E120" s="51">
        <v>42583.83</v>
      </c>
      <c r="F120" s="51">
        <v>44762.282999999996</v>
      </c>
      <c r="G120" s="51">
        <v>0</v>
      </c>
      <c r="H120" s="51">
        <v>26188</v>
      </c>
      <c r="I120" s="51">
        <v>2280</v>
      </c>
      <c r="J120" s="51">
        <v>7014</v>
      </c>
      <c r="K120" s="51">
        <v>1682</v>
      </c>
      <c r="L120" s="51">
        <v>1755.6328605599999</v>
      </c>
      <c r="M120" s="51">
        <v>0</v>
      </c>
      <c r="N120" s="51">
        <v>1096.58392</v>
      </c>
      <c r="O120" s="51">
        <v>5500</v>
      </c>
      <c r="P120" s="51">
        <v>2869.8916248</v>
      </c>
      <c r="Q120" s="51">
        <v>0</v>
      </c>
    </row>
    <row r="121" spans="1:17" s="2" customFormat="1" ht="11" thickBot="1" x14ac:dyDescent="0.3">
      <c r="A121" s="2">
        <v>9</v>
      </c>
      <c r="B121" s="2">
        <v>3</v>
      </c>
      <c r="C121" s="2">
        <v>24</v>
      </c>
      <c r="D121" s="52">
        <v>33712</v>
      </c>
      <c r="E121" s="52">
        <v>39341.904000000002</v>
      </c>
      <c r="F121" s="52">
        <v>41354.510399999999</v>
      </c>
      <c r="G121" s="52">
        <v>0</v>
      </c>
      <c r="H121" s="52">
        <v>26188</v>
      </c>
      <c r="I121" s="52">
        <v>2280</v>
      </c>
      <c r="J121" s="52">
        <v>7014</v>
      </c>
      <c r="K121" s="52">
        <v>1682</v>
      </c>
      <c r="L121" s="52">
        <v>1755.6328605599999</v>
      </c>
      <c r="M121" s="52">
        <v>0</v>
      </c>
      <c r="N121" s="52">
        <v>1058.7258159999999</v>
      </c>
      <c r="O121" s="52">
        <v>11665</v>
      </c>
      <c r="P121" s="52">
        <v>0</v>
      </c>
      <c r="Q121" s="52">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1"/>
  <sheetViews>
    <sheetView workbookViewId="0">
      <pane ySplit="1" topLeftCell="A102" activePane="bottomLeft" state="frozen"/>
      <selection pane="bottomLeft" activeCell="U115" sqref="U115"/>
    </sheetView>
  </sheetViews>
  <sheetFormatPr defaultRowHeight="14.5" x14ac:dyDescent="0.35"/>
  <cols>
    <col min="1" max="1" width="6" style="1" bestFit="1" customWidth="1"/>
    <col min="2" max="2" width="3.54296875" style="1" bestFit="1" customWidth="1"/>
    <col min="3" max="3" width="8.54296875" style="1" bestFit="1" customWidth="1"/>
    <col min="4" max="4" width="13.81640625" style="1" bestFit="1" customWidth="1"/>
    <col min="5" max="5" width="15.7265625" style="1" bestFit="1" customWidth="1"/>
    <col min="6" max="6" width="16.54296875" style="1" bestFit="1" customWidth="1"/>
    <col min="7" max="7" width="10.453125" style="1" bestFit="1" customWidth="1"/>
    <col min="8" max="8" width="9" style="1" bestFit="1" customWidth="1"/>
    <col min="9" max="9" width="6.26953125" style="1" bestFit="1" customWidth="1"/>
    <col min="10" max="10" width="5" style="1" bestFit="1" customWidth="1"/>
    <col min="11" max="11" width="4.81640625" style="1" bestFit="1" customWidth="1"/>
    <col min="12" max="12" width="13.54296875" style="1" bestFit="1" customWidth="1"/>
    <col min="13" max="13" width="5.26953125" style="1" bestFit="1" customWidth="1"/>
    <col min="14" max="14" width="4.54296875" style="1" bestFit="1" customWidth="1"/>
    <col min="15" max="15" width="6.26953125" style="1" bestFit="1" customWidth="1"/>
    <col min="16" max="16" width="11.453125" style="1" bestFit="1" customWidth="1"/>
    <col min="17" max="17" width="13.7265625" style="1" bestFit="1" customWidth="1"/>
    <col min="18" max="18" width="9.1796875" style="1" bestFit="1" customWidth="1"/>
    <col min="19" max="19" width="7.7265625" style="1" bestFit="1" customWidth="1"/>
    <col min="20" max="20" width="16.81640625" style="1" bestFit="1" customWidth="1"/>
    <col min="21" max="21" width="15.26953125" style="1" bestFit="1" customWidth="1"/>
  </cols>
  <sheetData>
    <row r="1" spans="1:21" s="76" customFormat="1" ht="21.5" thickBot="1" x14ac:dyDescent="0.4">
      <c r="A1" s="64" t="s">
        <v>0</v>
      </c>
      <c r="B1" s="65" t="s">
        <v>1</v>
      </c>
      <c r="C1" s="66" t="s">
        <v>2</v>
      </c>
      <c r="D1" s="67" t="s">
        <v>3</v>
      </c>
      <c r="E1" s="68" t="s">
        <v>15</v>
      </c>
      <c r="F1" s="68" t="s">
        <v>16</v>
      </c>
      <c r="G1" s="69" t="s">
        <v>58</v>
      </c>
      <c r="H1" s="70" t="s">
        <v>5</v>
      </c>
      <c r="I1" s="71" t="s">
        <v>6</v>
      </c>
      <c r="J1" s="71" t="s">
        <v>7</v>
      </c>
      <c r="K1" s="71" t="s">
        <v>8</v>
      </c>
      <c r="L1" s="71" t="s">
        <v>9</v>
      </c>
      <c r="M1" s="71" t="s">
        <v>10</v>
      </c>
      <c r="N1" s="71" t="s">
        <v>11</v>
      </c>
      <c r="O1" s="71" t="s">
        <v>12</v>
      </c>
      <c r="P1" s="71" t="s">
        <v>13</v>
      </c>
      <c r="Q1" s="72" t="s">
        <v>14</v>
      </c>
      <c r="R1" s="73" t="s">
        <v>19</v>
      </c>
      <c r="S1" s="74" t="s">
        <v>17</v>
      </c>
      <c r="T1" s="74" t="s">
        <v>20</v>
      </c>
      <c r="U1" s="75" t="s">
        <v>18</v>
      </c>
    </row>
    <row r="2" spans="1:21" x14ac:dyDescent="0.35">
      <c r="A2" s="8">
        <v>5</v>
      </c>
      <c r="B2" s="3">
        <v>28</v>
      </c>
      <c r="C2" s="9">
        <v>1</v>
      </c>
      <c r="D2" s="12">
        <v>25460</v>
      </c>
      <c r="E2" s="4">
        <v>29711.82</v>
      </c>
      <c r="F2" s="4">
        <v>31231.781999999999</v>
      </c>
      <c r="G2" s="53" t="s">
        <v>24</v>
      </c>
      <c r="H2" s="12">
        <v>26236</v>
      </c>
      <c r="I2" s="4">
        <v>2280</v>
      </c>
      <c r="J2" s="4">
        <v>6814</v>
      </c>
      <c r="K2" s="4">
        <v>1183</v>
      </c>
      <c r="L2" s="4">
        <v>1747.51278269</v>
      </c>
      <c r="M2" s="4">
        <v>0</v>
      </c>
      <c r="N2" s="4">
        <v>2573.8773719999999</v>
      </c>
      <c r="O2" s="4">
        <v>11665</v>
      </c>
      <c r="P2" s="4">
        <v>0</v>
      </c>
      <c r="Q2" s="13">
        <v>0</v>
      </c>
      <c r="R2" s="12">
        <f t="shared" ref="R2:R33" si="0">SUM(H2:Q2)-D2</f>
        <v>27039.390154690002</v>
      </c>
      <c r="S2" s="16">
        <f t="shared" ref="S2:S33" si="1">R2/D2</f>
        <v>1.0620341773248234</v>
      </c>
      <c r="T2" s="4">
        <f t="shared" ref="T2:T33" si="2">SUM(H2:Q2)-1451-D2</f>
        <v>25588.390154690002</v>
      </c>
      <c r="U2" s="17">
        <f t="shared" ref="U2:U33" si="3">T2/D2</f>
        <v>1.0050428183303222</v>
      </c>
    </row>
    <row r="3" spans="1:21" x14ac:dyDescent="0.35">
      <c r="A3" s="8">
        <v>5</v>
      </c>
      <c r="B3" s="3">
        <v>28</v>
      </c>
      <c r="C3" s="9">
        <v>2</v>
      </c>
      <c r="D3" s="12">
        <v>23856</v>
      </c>
      <c r="E3" s="4">
        <v>27839.952000000001</v>
      </c>
      <c r="F3" s="4">
        <v>29264.155199999997</v>
      </c>
      <c r="G3" s="53" t="s">
        <v>24</v>
      </c>
      <c r="H3" s="12">
        <v>26236</v>
      </c>
      <c r="I3" s="4">
        <v>2280</v>
      </c>
      <c r="J3" s="4">
        <v>6814</v>
      </c>
      <c r="K3" s="4">
        <v>1183</v>
      </c>
      <c r="L3" s="4">
        <v>1747.51278269</v>
      </c>
      <c r="M3" s="4">
        <v>0</v>
      </c>
      <c r="N3" s="4">
        <v>2389.5417539999999</v>
      </c>
      <c r="O3" s="4">
        <v>11665</v>
      </c>
      <c r="P3" s="4">
        <v>0</v>
      </c>
      <c r="Q3" s="13">
        <v>0</v>
      </c>
      <c r="R3" s="12">
        <f t="shared" si="0"/>
        <v>28459.054536689997</v>
      </c>
      <c r="S3" s="16">
        <f t="shared" si="1"/>
        <v>1.1929516489222836</v>
      </c>
      <c r="T3" s="4">
        <f t="shared" si="2"/>
        <v>27008.054536689997</v>
      </c>
      <c r="U3" s="17">
        <f t="shared" si="3"/>
        <v>1.1321283759511234</v>
      </c>
    </row>
    <row r="4" spans="1:21" x14ac:dyDescent="0.35">
      <c r="A4" s="8">
        <v>5</v>
      </c>
      <c r="B4" s="3">
        <v>28</v>
      </c>
      <c r="C4" s="9">
        <v>3</v>
      </c>
      <c r="D4" s="12">
        <v>22851</v>
      </c>
      <c r="E4" s="4">
        <v>26667.117000000002</v>
      </c>
      <c r="F4" s="4">
        <v>28031.321699999997</v>
      </c>
      <c r="G4" s="53" t="s">
        <v>24</v>
      </c>
      <c r="H4" s="12">
        <v>26236</v>
      </c>
      <c r="I4" s="4">
        <v>2280</v>
      </c>
      <c r="J4" s="4">
        <v>6814</v>
      </c>
      <c r="K4" s="4">
        <v>1183</v>
      </c>
      <c r="L4" s="4">
        <v>1747.51278269</v>
      </c>
      <c r="M4" s="4">
        <v>0</v>
      </c>
      <c r="N4" s="4">
        <v>2224.2299280000002</v>
      </c>
      <c r="O4" s="4">
        <v>11665</v>
      </c>
      <c r="P4" s="4">
        <v>0</v>
      </c>
      <c r="Q4" s="13">
        <v>0</v>
      </c>
      <c r="R4" s="12">
        <f t="shared" si="0"/>
        <v>29298.74271069</v>
      </c>
      <c r="S4" s="16">
        <f t="shared" si="1"/>
        <v>1.2821645753223054</v>
      </c>
      <c r="T4" s="4">
        <f t="shared" si="2"/>
        <v>27847.74271069</v>
      </c>
      <c r="U4" s="17">
        <f t="shared" si="3"/>
        <v>1.2186662601501028</v>
      </c>
    </row>
    <row r="5" spans="1:21" x14ac:dyDescent="0.35">
      <c r="A5" s="8">
        <v>5</v>
      </c>
      <c r="B5" s="3">
        <v>28</v>
      </c>
      <c r="C5" s="9">
        <v>4</v>
      </c>
      <c r="D5" s="12">
        <v>22267</v>
      </c>
      <c r="E5" s="4">
        <v>25985.589</v>
      </c>
      <c r="F5" s="4">
        <v>27314.928899999999</v>
      </c>
      <c r="G5" s="53" t="s">
        <v>24</v>
      </c>
      <c r="H5" s="12">
        <v>26236</v>
      </c>
      <c r="I5" s="4">
        <v>2280</v>
      </c>
      <c r="J5" s="4">
        <v>6814</v>
      </c>
      <c r="K5" s="4">
        <v>1183</v>
      </c>
      <c r="L5" s="4">
        <v>1747.51278269</v>
      </c>
      <c r="M5" s="4">
        <v>0</v>
      </c>
      <c r="N5" s="4">
        <v>1985.5546039999999</v>
      </c>
      <c r="O5" s="4">
        <v>11665</v>
      </c>
      <c r="P5" s="4">
        <v>0</v>
      </c>
      <c r="Q5" s="13">
        <v>0</v>
      </c>
      <c r="R5" s="12">
        <f t="shared" si="0"/>
        <v>29644.067386689996</v>
      </c>
      <c r="S5" s="16">
        <f t="shared" si="1"/>
        <v>1.3313004619701798</v>
      </c>
      <c r="T5" s="4">
        <f t="shared" si="2"/>
        <v>28193.067386689996</v>
      </c>
      <c r="U5" s="17">
        <f t="shared" si="3"/>
        <v>1.2661367668159158</v>
      </c>
    </row>
    <row r="6" spans="1:21" x14ac:dyDescent="0.35">
      <c r="A6" s="8">
        <v>5</v>
      </c>
      <c r="B6" s="3">
        <v>28</v>
      </c>
      <c r="C6" s="9">
        <v>5</v>
      </c>
      <c r="D6" s="12">
        <v>22285</v>
      </c>
      <c r="E6" s="4">
        <v>26006.595000000001</v>
      </c>
      <c r="F6" s="4">
        <v>27337.009499999996</v>
      </c>
      <c r="G6" s="53" t="s">
        <v>24</v>
      </c>
      <c r="H6" s="12">
        <v>26236</v>
      </c>
      <c r="I6" s="4">
        <v>2280</v>
      </c>
      <c r="J6" s="4">
        <v>6814</v>
      </c>
      <c r="K6" s="4">
        <v>1183</v>
      </c>
      <c r="L6" s="4">
        <v>1747.51278269</v>
      </c>
      <c r="M6" s="4">
        <v>0</v>
      </c>
      <c r="N6" s="4">
        <v>1705.5694819999901</v>
      </c>
      <c r="O6" s="4">
        <v>11665</v>
      </c>
      <c r="P6" s="4">
        <v>0</v>
      </c>
      <c r="Q6" s="13">
        <v>0</v>
      </c>
      <c r="R6" s="12">
        <f t="shared" si="0"/>
        <v>29346.082264689991</v>
      </c>
      <c r="S6" s="16">
        <f t="shared" si="1"/>
        <v>1.3168535905178367</v>
      </c>
      <c r="T6" s="4">
        <f t="shared" si="2"/>
        <v>27895.082264689991</v>
      </c>
      <c r="U6" s="17">
        <f t="shared" si="3"/>
        <v>1.2517425292658735</v>
      </c>
    </row>
    <row r="7" spans="1:21" x14ac:dyDescent="0.35">
      <c r="A7" s="8">
        <v>5</v>
      </c>
      <c r="B7" s="3">
        <v>28</v>
      </c>
      <c r="C7" s="9">
        <v>6</v>
      </c>
      <c r="D7" s="12">
        <v>22954</v>
      </c>
      <c r="E7" s="4">
        <v>26787.317999999999</v>
      </c>
      <c r="F7" s="4">
        <v>28157.671799999996</v>
      </c>
      <c r="G7" s="53" t="s">
        <v>24</v>
      </c>
      <c r="H7" s="12">
        <v>26236</v>
      </c>
      <c r="I7" s="4">
        <v>2280</v>
      </c>
      <c r="J7" s="4">
        <v>6814</v>
      </c>
      <c r="K7" s="4">
        <v>1183</v>
      </c>
      <c r="L7" s="4">
        <v>1747.51278269</v>
      </c>
      <c r="M7" s="4">
        <v>0</v>
      </c>
      <c r="N7" s="4">
        <v>1415.71561</v>
      </c>
      <c r="O7" s="4">
        <v>11665</v>
      </c>
      <c r="P7" s="4">
        <v>0</v>
      </c>
      <c r="Q7" s="13">
        <v>0</v>
      </c>
      <c r="R7" s="12">
        <f t="shared" si="0"/>
        <v>28387.228392689998</v>
      </c>
      <c r="S7" s="16">
        <f t="shared" si="1"/>
        <v>1.2367007228670384</v>
      </c>
      <c r="T7" s="4">
        <f t="shared" si="2"/>
        <v>26936.228392689998</v>
      </c>
      <c r="U7" s="17">
        <f t="shared" si="3"/>
        <v>1.1734873395787226</v>
      </c>
    </row>
    <row r="8" spans="1:21" x14ac:dyDescent="0.35">
      <c r="A8" s="8">
        <v>5</v>
      </c>
      <c r="B8" s="3">
        <v>28</v>
      </c>
      <c r="C8" s="9">
        <v>7</v>
      </c>
      <c r="D8" s="12">
        <v>23606</v>
      </c>
      <c r="E8" s="4">
        <v>27548.202000000001</v>
      </c>
      <c r="F8" s="4">
        <v>28957.480199999998</v>
      </c>
      <c r="G8" s="53" t="s">
        <v>24</v>
      </c>
      <c r="H8" s="12">
        <v>26236</v>
      </c>
      <c r="I8" s="4">
        <v>2280</v>
      </c>
      <c r="J8" s="4">
        <v>6814</v>
      </c>
      <c r="K8" s="4">
        <v>1183</v>
      </c>
      <c r="L8" s="4">
        <v>1747.51278269</v>
      </c>
      <c r="M8" s="4">
        <v>1785.3137999999999</v>
      </c>
      <c r="N8" s="4">
        <v>1173.7749139999901</v>
      </c>
      <c r="O8" s="4">
        <v>11665</v>
      </c>
      <c r="P8" s="4">
        <v>0</v>
      </c>
      <c r="Q8" s="13">
        <v>0</v>
      </c>
      <c r="R8" s="12">
        <f t="shared" si="0"/>
        <v>29278.601496689989</v>
      </c>
      <c r="S8" s="16">
        <f t="shared" si="1"/>
        <v>1.2403033761200537</v>
      </c>
      <c r="T8" s="4">
        <f t="shared" si="2"/>
        <v>27827.601496689989</v>
      </c>
      <c r="U8" s="17">
        <f t="shared" si="3"/>
        <v>1.1788359525836647</v>
      </c>
    </row>
    <row r="9" spans="1:21" x14ac:dyDescent="0.35">
      <c r="A9" s="8">
        <v>5</v>
      </c>
      <c r="B9" s="3">
        <v>28</v>
      </c>
      <c r="C9" s="9">
        <v>8</v>
      </c>
      <c r="D9" s="12">
        <v>24081</v>
      </c>
      <c r="E9" s="4">
        <v>28102.527000000002</v>
      </c>
      <c r="F9" s="4">
        <v>29540.162699999997</v>
      </c>
      <c r="G9" s="53" t="s">
        <v>24</v>
      </c>
      <c r="H9" s="12">
        <v>26236</v>
      </c>
      <c r="I9" s="4">
        <v>2280</v>
      </c>
      <c r="J9" s="4">
        <v>6814</v>
      </c>
      <c r="K9" s="4">
        <v>1183</v>
      </c>
      <c r="L9" s="4">
        <v>1747.51278269</v>
      </c>
      <c r="M9" s="4">
        <v>7617.3163199999999</v>
      </c>
      <c r="N9" s="4">
        <v>762.426466</v>
      </c>
      <c r="O9" s="4">
        <v>11665</v>
      </c>
      <c r="P9" s="4">
        <v>0</v>
      </c>
      <c r="Q9" s="13">
        <v>0</v>
      </c>
      <c r="R9" s="12">
        <f t="shared" si="0"/>
        <v>34224.255568689994</v>
      </c>
      <c r="S9" s="16">
        <f t="shared" si="1"/>
        <v>1.4212140512723721</v>
      </c>
      <c r="T9" s="4">
        <f t="shared" si="2"/>
        <v>32773.255568689994</v>
      </c>
      <c r="U9" s="17">
        <f t="shared" si="3"/>
        <v>1.3609590784722392</v>
      </c>
    </row>
    <row r="10" spans="1:21" x14ac:dyDescent="0.35">
      <c r="A10" s="8">
        <v>5</v>
      </c>
      <c r="B10" s="3">
        <v>28</v>
      </c>
      <c r="C10" s="9">
        <v>9</v>
      </c>
      <c r="D10" s="12">
        <v>23779</v>
      </c>
      <c r="E10" s="4">
        <v>27750.093000000001</v>
      </c>
      <c r="F10" s="4">
        <v>29169.699299999997</v>
      </c>
      <c r="G10" s="53" t="s">
        <v>24</v>
      </c>
      <c r="H10" s="12">
        <v>26236</v>
      </c>
      <c r="I10" s="4">
        <v>2280</v>
      </c>
      <c r="J10" s="4">
        <v>6814</v>
      </c>
      <c r="K10" s="4">
        <v>1183</v>
      </c>
      <c r="L10" s="4">
        <v>1747.51278269</v>
      </c>
      <c r="M10" s="4">
        <v>11598.93072</v>
      </c>
      <c r="N10" s="4">
        <v>535.69469800000002</v>
      </c>
      <c r="O10" s="4">
        <v>11665</v>
      </c>
      <c r="P10" s="4">
        <v>0</v>
      </c>
      <c r="Q10" s="13">
        <v>0</v>
      </c>
      <c r="R10" s="12">
        <f t="shared" si="0"/>
        <v>38281.138200690002</v>
      </c>
      <c r="S10" s="16">
        <f t="shared" si="1"/>
        <v>1.609871659896968</v>
      </c>
      <c r="T10" s="4">
        <f t="shared" si="2"/>
        <v>36830.138200690002</v>
      </c>
      <c r="U10" s="17">
        <f t="shared" si="3"/>
        <v>1.5488514319647588</v>
      </c>
    </row>
    <row r="11" spans="1:21" x14ac:dyDescent="0.35">
      <c r="A11" s="8">
        <v>5</v>
      </c>
      <c r="B11" s="3">
        <v>28</v>
      </c>
      <c r="C11" s="9">
        <v>10</v>
      </c>
      <c r="D11" s="12">
        <v>22933</v>
      </c>
      <c r="E11" s="4">
        <v>26762.811000000002</v>
      </c>
      <c r="F11" s="4">
        <v>28131.911099999998</v>
      </c>
      <c r="G11" s="53" t="s">
        <v>24</v>
      </c>
      <c r="H11" s="12">
        <v>26236</v>
      </c>
      <c r="I11" s="4">
        <v>2280</v>
      </c>
      <c r="J11" s="4">
        <v>6814</v>
      </c>
      <c r="K11" s="4">
        <v>1183</v>
      </c>
      <c r="L11" s="4">
        <v>1747.51278269</v>
      </c>
      <c r="M11" s="4">
        <v>13218.93612</v>
      </c>
      <c r="N11" s="4">
        <v>479.03701999999998</v>
      </c>
      <c r="O11" s="4">
        <v>11665</v>
      </c>
      <c r="P11" s="4">
        <v>0</v>
      </c>
      <c r="Q11" s="13">
        <v>0</v>
      </c>
      <c r="R11" s="12">
        <f t="shared" si="0"/>
        <v>40690.485922690001</v>
      </c>
      <c r="S11" s="16">
        <f t="shared" si="1"/>
        <v>1.7743202338416257</v>
      </c>
      <c r="T11" s="4">
        <f t="shared" si="2"/>
        <v>39239.485922690001</v>
      </c>
      <c r="U11" s="17">
        <f t="shared" si="3"/>
        <v>1.7110489653638861</v>
      </c>
    </row>
    <row r="12" spans="1:21" x14ac:dyDescent="0.35">
      <c r="A12" s="8">
        <v>5</v>
      </c>
      <c r="B12" s="3">
        <v>28</v>
      </c>
      <c r="C12" s="9">
        <v>11</v>
      </c>
      <c r="D12" s="12">
        <v>21917</v>
      </c>
      <c r="E12" s="4">
        <v>25577.138999999999</v>
      </c>
      <c r="F12" s="4">
        <v>26885.583899999998</v>
      </c>
      <c r="G12" s="53" t="s">
        <v>24</v>
      </c>
      <c r="H12" s="12">
        <v>26236</v>
      </c>
      <c r="I12" s="4">
        <v>2280</v>
      </c>
      <c r="J12" s="4">
        <v>6814</v>
      </c>
      <c r="K12" s="4">
        <v>1183</v>
      </c>
      <c r="L12" s="4">
        <v>1747.51278269</v>
      </c>
      <c r="M12" s="4">
        <v>13811.969429999999</v>
      </c>
      <c r="N12" s="4">
        <v>450.91609740400003</v>
      </c>
      <c r="O12" s="4">
        <v>11665</v>
      </c>
      <c r="P12" s="4">
        <v>0</v>
      </c>
      <c r="Q12" s="13">
        <v>0</v>
      </c>
      <c r="R12" s="12">
        <f t="shared" si="0"/>
        <v>42271.398310093995</v>
      </c>
      <c r="S12" s="16">
        <f t="shared" si="1"/>
        <v>1.9287036688458272</v>
      </c>
      <c r="T12" s="4">
        <f t="shared" si="2"/>
        <v>40820.398310093995</v>
      </c>
      <c r="U12" s="17">
        <f t="shared" si="3"/>
        <v>1.8624993525616642</v>
      </c>
    </row>
    <row r="13" spans="1:21" x14ac:dyDescent="0.35">
      <c r="A13" s="8">
        <v>5</v>
      </c>
      <c r="B13" s="3">
        <v>28</v>
      </c>
      <c r="C13" s="9">
        <v>12</v>
      </c>
      <c r="D13" s="12">
        <v>21262</v>
      </c>
      <c r="E13" s="4">
        <v>24812.754000000001</v>
      </c>
      <c r="F13" s="4">
        <v>26082.095399999998</v>
      </c>
      <c r="G13" s="53" t="s">
        <v>24</v>
      </c>
      <c r="H13" s="12">
        <v>26236</v>
      </c>
      <c r="I13" s="4">
        <v>2280</v>
      </c>
      <c r="J13" s="4">
        <v>6814</v>
      </c>
      <c r="K13" s="4">
        <v>1183</v>
      </c>
      <c r="L13" s="4">
        <v>1747.51278269</v>
      </c>
      <c r="M13" s="4">
        <v>14064.61464</v>
      </c>
      <c r="N13" s="4">
        <v>417.41396807199999</v>
      </c>
      <c r="O13" s="4">
        <v>11665</v>
      </c>
      <c r="P13" s="4">
        <v>0</v>
      </c>
      <c r="Q13" s="13">
        <v>0</v>
      </c>
      <c r="R13" s="12">
        <f t="shared" si="0"/>
        <v>43145.541390761995</v>
      </c>
      <c r="S13" s="16">
        <f t="shared" si="1"/>
        <v>2.0292324988600319</v>
      </c>
      <c r="T13" s="4">
        <f t="shared" si="2"/>
        <v>41694.541390761995</v>
      </c>
      <c r="U13" s="17">
        <f t="shared" si="3"/>
        <v>1.9609886836027652</v>
      </c>
    </row>
    <row r="14" spans="1:21" x14ac:dyDescent="0.35">
      <c r="A14" s="8">
        <v>5</v>
      </c>
      <c r="B14" s="3">
        <v>28</v>
      </c>
      <c r="C14" s="9">
        <v>13</v>
      </c>
      <c r="D14" s="12">
        <v>21241</v>
      </c>
      <c r="E14" s="4">
        <v>24788.246999999999</v>
      </c>
      <c r="F14" s="4">
        <v>26056.334699999999</v>
      </c>
      <c r="G14" s="53" t="s">
        <v>24</v>
      </c>
      <c r="H14" s="12">
        <v>26236</v>
      </c>
      <c r="I14" s="4">
        <v>2280</v>
      </c>
      <c r="J14" s="4">
        <v>6814</v>
      </c>
      <c r="K14" s="4">
        <v>1183</v>
      </c>
      <c r="L14" s="4">
        <v>1747.51278269</v>
      </c>
      <c r="M14" s="4">
        <v>14271.01831908</v>
      </c>
      <c r="N14" s="4">
        <v>384.221228</v>
      </c>
      <c r="O14" s="4">
        <v>11665</v>
      </c>
      <c r="P14" s="4">
        <v>0</v>
      </c>
      <c r="Q14" s="13">
        <v>0</v>
      </c>
      <c r="R14" s="12">
        <f t="shared" si="0"/>
        <v>43339.752329770003</v>
      </c>
      <c r="S14" s="16">
        <f t="shared" si="1"/>
        <v>2.0403819184487548</v>
      </c>
      <c r="T14" s="4">
        <f t="shared" si="2"/>
        <v>41888.752329770003</v>
      </c>
      <c r="U14" s="17">
        <f t="shared" si="3"/>
        <v>1.972070633669319</v>
      </c>
    </row>
    <row r="15" spans="1:21" x14ac:dyDescent="0.35">
      <c r="A15" s="8">
        <v>5</v>
      </c>
      <c r="B15" s="3">
        <v>28</v>
      </c>
      <c r="C15" s="9">
        <v>14</v>
      </c>
      <c r="D15" s="12">
        <v>21867</v>
      </c>
      <c r="E15" s="4">
        <v>25518.789000000001</v>
      </c>
      <c r="F15" s="4">
        <v>26824.248899999999</v>
      </c>
      <c r="G15" s="53" t="s">
        <v>24</v>
      </c>
      <c r="H15" s="12">
        <v>26236</v>
      </c>
      <c r="I15" s="4">
        <v>2280</v>
      </c>
      <c r="J15" s="4">
        <v>6814</v>
      </c>
      <c r="K15" s="4">
        <v>1183</v>
      </c>
      <c r="L15" s="4">
        <v>1747.51278269</v>
      </c>
      <c r="M15" s="4">
        <v>13929.49152</v>
      </c>
      <c r="N15" s="4">
        <v>506.19266199999998</v>
      </c>
      <c r="O15" s="4">
        <v>11665</v>
      </c>
      <c r="P15" s="4">
        <v>0</v>
      </c>
      <c r="Q15" s="13">
        <v>0</v>
      </c>
      <c r="R15" s="12">
        <f t="shared" si="0"/>
        <v>42494.196964689996</v>
      </c>
      <c r="S15" s="16">
        <f t="shared" si="1"/>
        <v>1.9433025547487079</v>
      </c>
      <c r="T15" s="4">
        <f t="shared" si="2"/>
        <v>41043.196964689996</v>
      </c>
      <c r="U15" s="17">
        <f t="shared" si="3"/>
        <v>1.8769468589513878</v>
      </c>
    </row>
    <row r="16" spans="1:21" x14ac:dyDescent="0.35">
      <c r="A16" s="8">
        <v>5</v>
      </c>
      <c r="B16" s="3">
        <v>28</v>
      </c>
      <c r="C16" s="9">
        <v>15</v>
      </c>
      <c r="D16" s="12">
        <v>22924</v>
      </c>
      <c r="E16" s="4">
        <v>26752.308000000001</v>
      </c>
      <c r="F16" s="4">
        <v>28120.870799999997</v>
      </c>
      <c r="G16" s="53" t="s">
        <v>24</v>
      </c>
      <c r="H16" s="12">
        <v>26236</v>
      </c>
      <c r="I16" s="4">
        <v>2280</v>
      </c>
      <c r="J16" s="4">
        <v>6814</v>
      </c>
      <c r="K16" s="4">
        <v>1183</v>
      </c>
      <c r="L16" s="4">
        <v>1747.51278269</v>
      </c>
      <c r="M16" s="4">
        <v>13829.748458399999</v>
      </c>
      <c r="N16" s="4">
        <v>559.88813600000003</v>
      </c>
      <c r="O16" s="4">
        <v>11665</v>
      </c>
      <c r="P16" s="4">
        <v>0</v>
      </c>
      <c r="Q16" s="13">
        <v>0</v>
      </c>
      <c r="R16" s="12">
        <f t="shared" si="0"/>
        <v>41391.149377089998</v>
      </c>
      <c r="S16" s="16">
        <f t="shared" si="1"/>
        <v>1.8055814594787121</v>
      </c>
      <c r="T16" s="4">
        <f t="shared" si="2"/>
        <v>39940.149377089998</v>
      </c>
      <c r="U16" s="17">
        <f t="shared" si="3"/>
        <v>1.7422853505971907</v>
      </c>
    </row>
    <row r="17" spans="1:21" x14ac:dyDescent="0.35">
      <c r="A17" s="8">
        <v>5</v>
      </c>
      <c r="B17" s="3">
        <v>28</v>
      </c>
      <c r="C17" s="9">
        <v>16</v>
      </c>
      <c r="D17" s="12">
        <v>24577</v>
      </c>
      <c r="E17" s="4">
        <v>28681.359</v>
      </c>
      <c r="F17" s="4">
        <v>30148.605899999999</v>
      </c>
      <c r="G17" s="53" t="s">
        <v>24</v>
      </c>
      <c r="H17" s="12">
        <v>26236</v>
      </c>
      <c r="I17" s="4">
        <v>2280</v>
      </c>
      <c r="J17" s="4">
        <v>6814</v>
      </c>
      <c r="K17" s="4">
        <v>1183</v>
      </c>
      <c r="L17" s="4">
        <v>1747.51278269</v>
      </c>
      <c r="M17" s="4">
        <v>13156.484399999999</v>
      </c>
      <c r="N17" s="4">
        <v>836.79105000000004</v>
      </c>
      <c r="O17" s="4">
        <v>11665</v>
      </c>
      <c r="P17" s="4">
        <v>0</v>
      </c>
      <c r="Q17" s="13">
        <v>0</v>
      </c>
      <c r="R17" s="12">
        <f t="shared" si="0"/>
        <v>39341.78823269</v>
      </c>
      <c r="S17" s="16">
        <f t="shared" si="1"/>
        <v>1.6007563263494324</v>
      </c>
      <c r="T17" s="4">
        <f t="shared" si="2"/>
        <v>37890.78823269</v>
      </c>
      <c r="U17" s="17">
        <f t="shared" si="3"/>
        <v>1.5417173875041705</v>
      </c>
    </row>
    <row r="18" spans="1:21" x14ac:dyDescent="0.35">
      <c r="A18" s="8">
        <v>5</v>
      </c>
      <c r="B18" s="3">
        <v>28</v>
      </c>
      <c r="C18" s="9">
        <v>17</v>
      </c>
      <c r="D18" s="12">
        <v>26456</v>
      </c>
      <c r="E18" s="4">
        <v>30874.152000000002</v>
      </c>
      <c r="F18" s="4">
        <v>32453.575199999996</v>
      </c>
      <c r="G18" s="53" t="s">
        <v>24</v>
      </c>
      <c r="H18" s="12">
        <v>26236</v>
      </c>
      <c r="I18" s="4">
        <v>2280</v>
      </c>
      <c r="J18" s="4">
        <v>6814</v>
      </c>
      <c r="K18" s="4">
        <v>1183</v>
      </c>
      <c r="L18" s="4">
        <v>1747.51278269</v>
      </c>
      <c r="M18" s="4">
        <v>11569.811400000001</v>
      </c>
      <c r="N18" s="4">
        <v>1445.7860859999901</v>
      </c>
      <c r="O18" s="4">
        <v>5500</v>
      </c>
      <c r="P18" s="4">
        <v>0</v>
      </c>
      <c r="Q18" s="13">
        <v>270.55</v>
      </c>
      <c r="R18" s="12">
        <f t="shared" si="0"/>
        <v>30590.660268689993</v>
      </c>
      <c r="S18" s="16">
        <f t="shared" si="1"/>
        <v>1.1562844068903082</v>
      </c>
      <c r="T18" s="4">
        <f t="shared" si="2"/>
        <v>29139.660268689993</v>
      </c>
      <c r="U18" s="17">
        <f t="shared" si="3"/>
        <v>1.1014386252150739</v>
      </c>
    </row>
    <row r="19" spans="1:21" x14ac:dyDescent="0.35">
      <c r="A19" s="8">
        <v>5</v>
      </c>
      <c r="B19" s="3">
        <v>28</v>
      </c>
      <c r="C19" s="9">
        <v>18</v>
      </c>
      <c r="D19" s="12">
        <v>28674</v>
      </c>
      <c r="E19" s="4">
        <v>33462.558000000005</v>
      </c>
      <c r="F19" s="4">
        <v>35174.395799999998</v>
      </c>
      <c r="G19" s="53" t="s">
        <v>24</v>
      </c>
      <c r="H19" s="12">
        <v>26236</v>
      </c>
      <c r="I19" s="4">
        <v>2280</v>
      </c>
      <c r="J19" s="4">
        <v>6814</v>
      </c>
      <c r="K19" s="4">
        <v>1183</v>
      </c>
      <c r="L19" s="4">
        <v>1747.51278269</v>
      </c>
      <c r="M19" s="4">
        <v>9310.23</v>
      </c>
      <c r="N19" s="4">
        <v>1873.3319160000001</v>
      </c>
      <c r="O19" s="4">
        <v>5500</v>
      </c>
      <c r="P19" s="4">
        <v>0</v>
      </c>
      <c r="Q19" s="13">
        <v>1163.9927931951499</v>
      </c>
      <c r="R19" s="12">
        <f t="shared" si="0"/>
        <v>27434.067491885151</v>
      </c>
      <c r="S19" s="16">
        <f t="shared" si="1"/>
        <v>0.95675760242328067</v>
      </c>
      <c r="T19" s="4">
        <f t="shared" si="2"/>
        <v>25983.067491885151</v>
      </c>
      <c r="U19" s="17">
        <f t="shared" si="3"/>
        <v>0.90615426839245139</v>
      </c>
    </row>
    <row r="20" spans="1:21" x14ac:dyDescent="0.35">
      <c r="A20" s="8">
        <v>5</v>
      </c>
      <c r="B20" s="3">
        <v>28</v>
      </c>
      <c r="C20" s="9">
        <v>19</v>
      </c>
      <c r="D20" s="12">
        <v>30391</v>
      </c>
      <c r="E20" s="4">
        <v>35466.296999999999</v>
      </c>
      <c r="F20" s="4">
        <v>37280.6397</v>
      </c>
      <c r="G20" s="53" t="s">
        <v>24</v>
      </c>
      <c r="H20" s="12">
        <v>26236</v>
      </c>
      <c r="I20" s="4">
        <v>2280</v>
      </c>
      <c r="J20" s="4">
        <v>6814</v>
      </c>
      <c r="K20" s="4">
        <v>1183</v>
      </c>
      <c r="L20" s="4">
        <v>1747.51278269</v>
      </c>
      <c r="M20" s="4">
        <v>4454.0546399999903</v>
      </c>
      <c r="N20" s="4">
        <v>2041.5080479999999</v>
      </c>
      <c r="O20" s="4">
        <v>5500</v>
      </c>
      <c r="P20" s="4">
        <v>5537.5363083960001</v>
      </c>
      <c r="Q20" s="13">
        <v>1146.3882201291501</v>
      </c>
      <c r="R20" s="12">
        <f t="shared" si="0"/>
        <v>26548.999999215135</v>
      </c>
      <c r="S20" s="16">
        <f t="shared" si="1"/>
        <v>0.87358099434750869</v>
      </c>
      <c r="T20" s="4">
        <f t="shared" si="2"/>
        <v>25097.999999215135</v>
      </c>
      <c r="U20" s="17">
        <f t="shared" si="3"/>
        <v>0.82583659633493911</v>
      </c>
    </row>
    <row r="21" spans="1:21" x14ac:dyDescent="0.35">
      <c r="A21" s="8">
        <v>5</v>
      </c>
      <c r="B21" s="3">
        <v>28</v>
      </c>
      <c r="C21" s="9">
        <v>20</v>
      </c>
      <c r="D21" s="12">
        <v>30943</v>
      </c>
      <c r="E21" s="4">
        <v>36110.481</v>
      </c>
      <c r="F21" s="4">
        <v>37957.778099999996</v>
      </c>
      <c r="G21" s="53" t="s">
        <v>24</v>
      </c>
      <c r="H21" s="12">
        <v>26236</v>
      </c>
      <c r="I21" s="4">
        <v>2280</v>
      </c>
      <c r="J21" s="4">
        <v>6814</v>
      </c>
      <c r="K21" s="4">
        <v>1183</v>
      </c>
      <c r="L21" s="4">
        <v>1747.51278269</v>
      </c>
      <c r="M21" s="4">
        <v>456.95844</v>
      </c>
      <c r="N21" s="4">
        <v>1980.53654199999</v>
      </c>
      <c r="O21" s="4">
        <v>5500</v>
      </c>
      <c r="P21" s="4">
        <v>10211.514220692001</v>
      </c>
      <c r="Q21" s="13">
        <v>1082.4780196450199</v>
      </c>
      <c r="R21" s="12">
        <f t="shared" si="0"/>
        <v>26549.00000502701</v>
      </c>
      <c r="S21" s="16">
        <f t="shared" si="1"/>
        <v>0.85799696231868305</v>
      </c>
      <c r="T21" s="4">
        <f t="shared" si="2"/>
        <v>25098.00000502701</v>
      </c>
      <c r="U21" s="17">
        <f t="shared" si="3"/>
        <v>0.81110428869298423</v>
      </c>
    </row>
    <row r="22" spans="1:21" x14ac:dyDescent="0.35">
      <c r="A22" s="8">
        <v>5</v>
      </c>
      <c r="B22" s="3">
        <v>28</v>
      </c>
      <c r="C22" s="9">
        <v>21</v>
      </c>
      <c r="D22" s="12">
        <v>31026</v>
      </c>
      <c r="E22" s="4">
        <v>36207.342000000004</v>
      </c>
      <c r="F22" s="4">
        <v>38059.5942</v>
      </c>
      <c r="G22" s="53" t="s">
        <v>24</v>
      </c>
      <c r="H22" s="12">
        <v>26236</v>
      </c>
      <c r="I22" s="4">
        <v>2280</v>
      </c>
      <c r="J22" s="4">
        <v>6814</v>
      </c>
      <c r="K22" s="4">
        <v>1183</v>
      </c>
      <c r="L22" s="4">
        <v>1747.51278269</v>
      </c>
      <c r="M22" s="4">
        <v>0</v>
      </c>
      <c r="N22" s="4">
        <v>2284.7624719999999</v>
      </c>
      <c r="O22" s="4">
        <v>5500</v>
      </c>
      <c r="P22" s="4">
        <v>10478.812257468</v>
      </c>
      <c r="Q22" s="13">
        <v>1044.1952497498901</v>
      </c>
      <c r="R22" s="12">
        <f t="shared" si="0"/>
        <v>26542.282761907896</v>
      </c>
      <c r="S22" s="16">
        <f t="shared" si="1"/>
        <v>0.85548516605130842</v>
      </c>
      <c r="T22" s="4">
        <f t="shared" si="2"/>
        <v>25091.282761907896</v>
      </c>
      <c r="U22" s="17">
        <f t="shared" si="3"/>
        <v>0.80871793856468432</v>
      </c>
    </row>
    <row r="23" spans="1:21" x14ac:dyDescent="0.35">
      <c r="A23" s="8">
        <v>5</v>
      </c>
      <c r="B23" s="3">
        <v>28</v>
      </c>
      <c r="C23" s="9">
        <v>22</v>
      </c>
      <c r="D23" s="12">
        <v>30084</v>
      </c>
      <c r="E23" s="4">
        <v>35108.027999999998</v>
      </c>
      <c r="F23" s="4">
        <v>36904.042799999996</v>
      </c>
      <c r="G23" s="53" t="s">
        <v>24</v>
      </c>
      <c r="H23" s="12">
        <v>26236</v>
      </c>
      <c r="I23" s="4">
        <v>2280</v>
      </c>
      <c r="J23" s="4">
        <v>6814</v>
      </c>
      <c r="K23" s="4">
        <v>1183</v>
      </c>
      <c r="L23" s="4">
        <v>1747.51278269</v>
      </c>
      <c r="M23" s="4">
        <v>0</v>
      </c>
      <c r="N23" s="4">
        <v>2529.0306139999998</v>
      </c>
      <c r="O23" s="4">
        <v>5500</v>
      </c>
      <c r="P23" s="4">
        <v>9303.4620908639899</v>
      </c>
      <c r="Q23" s="13">
        <v>1033.3280366993999</v>
      </c>
      <c r="R23" s="12">
        <f t="shared" si="0"/>
        <v>26542.333524253394</v>
      </c>
      <c r="S23" s="16">
        <f t="shared" si="1"/>
        <v>0.88227408337499647</v>
      </c>
      <c r="T23" s="4">
        <f t="shared" si="2"/>
        <v>25091.333524253394</v>
      </c>
      <c r="U23" s="17">
        <f t="shared" si="3"/>
        <v>0.8340424652391103</v>
      </c>
    </row>
    <row r="24" spans="1:21" x14ac:dyDescent="0.35">
      <c r="A24" s="8">
        <v>5</v>
      </c>
      <c r="B24" s="3">
        <v>28</v>
      </c>
      <c r="C24" s="9">
        <v>23</v>
      </c>
      <c r="D24" s="12">
        <v>28132</v>
      </c>
      <c r="E24" s="4">
        <v>32830.044000000002</v>
      </c>
      <c r="F24" s="4">
        <v>34509.524399999995</v>
      </c>
      <c r="G24" s="53" t="s">
        <v>24</v>
      </c>
      <c r="H24" s="12">
        <v>26236</v>
      </c>
      <c r="I24" s="4">
        <v>2280</v>
      </c>
      <c r="J24" s="4">
        <v>6814</v>
      </c>
      <c r="K24" s="4">
        <v>1183</v>
      </c>
      <c r="L24" s="4">
        <v>1747.51278269</v>
      </c>
      <c r="M24" s="4">
        <v>0</v>
      </c>
      <c r="N24" s="4">
        <v>2512.3847959999998</v>
      </c>
      <c r="O24" s="4">
        <v>5500</v>
      </c>
      <c r="P24" s="4">
        <v>8402.4342173160003</v>
      </c>
      <c r="Q24" s="13">
        <v>0</v>
      </c>
      <c r="R24" s="12">
        <f t="shared" si="0"/>
        <v>26543.331796005994</v>
      </c>
      <c r="S24" s="16">
        <f t="shared" si="1"/>
        <v>0.94352807464830069</v>
      </c>
      <c r="T24" s="4">
        <f t="shared" si="2"/>
        <v>25092.331796005994</v>
      </c>
      <c r="U24" s="17">
        <f t="shared" si="3"/>
        <v>0.89194980079645936</v>
      </c>
    </row>
    <row r="25" spans="1:21" ht="15" thickBot="1" x14ac:dyDescent="0.4">
      <c r="A25" s="10">
        <v>5</v>
      </c>
      <c r="B25" s="2">
        <v>28</v>
      </c>
      <c r="C25" s="11">
        <v>24</v>
      </c>
      <c r="D25" s="14">
        <v>26478</v>
      </c>
      <c r="E25" s="5">
        <v>30899.826000000001</v>
      </c>
      <c r="F25" s="5">
        <v>32480.562599999997</v>
      </c>
      <c r="G25" s="54" t="s">
        <v>24</v>
      </c>
      <c r="H25" s="14">
        <v>26236</v>
      </c>
      <c r="I25" s="5">
        <v>2280</v>
      </c>
      <c r="J25" s="5">
        <v>6814</v>
      </c>
      <c r="K25" s="5">
        <v>1183</v>
      </c>
      <c r="L25" s="5">
        <v>1747.51278269</v>
      </c>
      <c r="M25" s="5">
        <v>0</v>
      </c>
      <c r="N25" s="5">
        <v>2462.3873400000002</v>
      </c>
      <c r="O25" s="5">
        <v>11665</v>
      </c>
      <c r="P25" s="5">
        <v>0</v>
      </c>
      <c r="Q25" s="15">
        <v>0</v>
      </c>
      <c r="R25" s="14">
        <f t="shared" si="0"/>
        <v>25909.90012269</v>
      </c>
      <c r="S25" s="7">
        <f t="shared" si="1"/>
        <v>0.97854445663154321</v>
      </c>
      <c r="T25" s="5">
        <f t="shared" si="2"/>
        <v>24458.90012269</v>
      </c>
      <c r="U25" s="18">
        <f t="shared" si="3"/>
        <v>0.92374424513520659</v>
      </c>
    </row>
    <row r="26" spans="1:21" x14ac:dyDescent="0.35">
      <c r="A26" s="8">
        <v>6</v>
      </c>
      <c r="B26" s="3">
        <v>25</v>
      </c>
      <c r="C26" s="9">
        <v>1</v>
      </c>
      <c r="D26" s="12">
        <v>30164</v>
      </c>
      <c r="E26" s="4">
        <v>35201.387999999999</v>
      </c>
      <c r="F26" s="4">
        <v>37002.178799999994</v>
      </c>
      <c r="G26" s="53" t="s">
        <v>24</v>
      </c>
      <c r="H26" s="12">
        <v>26186</v>
      </c>
      <c r="I26" s="4">
        <v>2280</v>
      </c>
      <c r="J26" s="4">
        <v>7103</v>
      </c>
      <c r="K26" s="4">
        <v>1741</v>
      </c>
      <c r="L26" s="4">
        <v>1757.6416152500001</v>
      </c>
      <c r="M26" s="4">
        <v>0</v>
      </c>
      <c r="N26" s="4">
        <v>1865.9756076399999</v>
      </c>
      <c r="O26" s="4">
        <v>11665</v>
      </c>
      <c r="P26" s="4">
        <v>0</v>
      </c>
      <c r="Q26" s="13">
        <v>0</v>
      </c>
      <c r="R26" s="12">
        <f t="shared" si="0"/>
        <v>22434.617222890003</v>
      </c>
      <c r="S26" s="16">
        <f t="shared" si="1"/>
        <v>0.74375471498773382</v>
      </c>
      <c r="T26" s="4">
        <f t="shared" si="2"/>
        <v>20983.617222890003</v>
      </c>
      <c r="U26" s="17">
        <f t="shared" si="3"/>
        <v>0.69565101521316808</v>
      </c>
    </row>
    <row r="27" spans="1:21" x14ac:dyDescent="0.35">
      <c r="A27" s="8">
        <v>6</v>
      </c>
      <c r="B27" s="3">
        <v>25</v>
      </c>
      <c r="C27" s="9">
        <v>2</v>
      </c>
      <c r="D27" s="12">
        <v>27268</v>
      </c>
      <c r="E27" s="4">
        <v>31821.756000000001</v>
      </c>
      <c r="F27" s="4">
        <v>33449.655599999998</v>
      </c>
      <c r="G27" s="53" t="s">
        <v>24</v>
      </c>
      <c r="H27" s="12">
        <v>26186</v>
      </c>
      <c r="I27" s="4">
        <v>2280</v>
      </c>
      <c r="J27" s="4">
        <v>7103</v>
      </c>
      <c r="K27" s="4">
        <v>1741</v>
      </c>
      <c r="L27" s="4">
        <v>1757.6416152500001</v>
      </c>
      <c r="M27" s="4">
        <v>0</v>
      </c>
      <c r="N27" s="4">
        <v>1491.77326096</v>
      </c>
      <c r="O27" s="4">
        <v>11665</v>
      </c>
      <c r="P27" s="4">
        <v>0</v>
      </c>
      <c r="Q27" s="13">
        <v>0</v>
      </c>
      <c r="R27" s="12">
        <f t="shared" si="0"/>
        <v>24956.414876210001</v>
      </c>
      <c r="S27" s="16">
        <f t="shared" si="1"/>
        <v>0.91522718483973897</v>
      </c>
      <c r="T27" s="4">
        <f t="shared" si="2"/>
        <v>23505.414876210001</v>
      </c>
      <c r="U27" s="17">
        <f t="shared" si="3"/>
        <v>0.86201462799655282</v>
      </c>
    </row>
    <row r="28" spans="1:21" x14ac:dyDescent="0.35">
      <c r="A28" s="8">
        <v>6</v>
      </c>
      <c r="B28" s="3">
        <v>25</v>
      </c>
      <c r="C28" s="9">
        <v>3</v>
      </c>
      <c r="D28" s="12">
        <v>25791</v>
      </c>
      <c r="E28" s="4">
        <v>30098.097000000002</v>
      </c>
      <c r="F28" s="4">
        <v>31637.819699999996</v>
      </c>
      <c r="G28" s="53" t="s">
        <v>24</v>
      </c>
      <c r="H28" s="12">
        <v>26186</v>
      </c>
      <c r="I28" s="4">
        <v>2280</v>
      </c>
      <c r="J28" s="4">
        <v>7103</v>
      </c>
      <c r="K28" s="4">
        <v>1741</v>
      </c>
      <c r="L28" s="4">
        <v>1757.6416152500001</v>
      </c>
      <c r="M28" s="4">
        <v>0</v>
      </c>
      <c r="N28" s="4">
        <v>1220.6048960000001</v>
      </c>
      <c r="O28" s="4">
        <v>11665</v>
      </c>
      <c r="P28" s="4">
        <v>0</v>
      </c>
      <c r="Q28" s="13">
        <v>0</v>
      </c>
      <c r="R28" s="12">
        <f t="shared" si="0"/>
        <v>26162.246511249999</v>
      </c>
      <c r="S28" s="16">
        <f t="shared" si="1"/>
        <v>1.0143944209704936</v>
      </c>
      <c r="T28" s="4">
        <f t="shared" si="2"/>
        <v>24711.246511249999</v>
      </c>
      <c r="U28" s="17">
        <f t="shared" si="3"/>
        <v>0.95813448533403123</v>
      </c>
    </row>
    <row r="29" spans="1:21" x14ac:dyDescent="0.35">
      <c r="A29" s="8">
        <v>6</v>
      </c>
      <c r="B29" s="3">
        <v>25</v>
      </c>
      <c r="C29" s="9">
        <v>4</v>
      </c>
      <c r="D29" s="12">
        <v>24967</v>
      </c>
      <c r="E29" s="4">
        <v>29136.489000000001</v>
      </c>
      <c r="F29" s="4">
        <v>30627.018899999999</v>
      </c>
      <c r="G29" s="53" t="s">
        <v>24</v>
      </c>
      <c r="H29" s="12">
        <v>26186</v>
      </c>
      <c r="I29" s="4">
        <v>2280</v>
      </c>
      <c r="J29" s="4">
        <v>7103</v>
      </c>
      <c r="K29" s="4">
        <v>1741</v>
      </c>
      <c r="L29" s="4">
        <v>1757.6416152500001</v>
      </c>
      <c r="M29" s="4">
        <v>0</v>
      </c>
      <c r="N29" s="4">
        <v>1129.6678290759901</v>
      </c>
      <c r="O29" s="4">
        <v>11665</v>
      </c>
      <c r="P29" s="4">
        <v>0</v>
      </c>
      <c r="Q29" s="13">
        <v>0</v>
      </c>
      <c r="R29" s="12">
        <f t="shared" si="0"/>
        <v>26895.309444325991</v>
      </c>
      <c r="S29" s="16">
        <f t="shared" si="1"/>
        <v>1.0772343270847915</v>
      </c>
      <c r="T29" s="4">
        <f t="shared" si="2"/>
        <v>25444.309444325991</v>
      </c>
      <c r="U29" s="17">
        <f t="shared" si="3"/>
        <v>1.019117613022229</v>
      </c>
    </row>
    <row r="30" spans="1:21" x14ac:dyDescent="0.35">
      <c r="A30" s="8">
        <v>6</v>
      </c>
      <c r="B30" s="3">
        <v>25</v>
      </c>
      <c r="C30" s="9">
        <v>5</v>
      </c>
      <c r="D30" s="12">
        <v>24862</v>
      </c>
      <c r="E30" s="4">
        <v>29013.954000000002</v>
      </c>
      <c r="F30" s="4">
        <v>30498.215399999997</v>
      </c>
      <c r="G30" s="53" t="s">
        <v>24</v>
      </c>
      <c r="H30" s="12">
        <v>26186</v>
      </c>
      <c r="I30" s="4">
        <v>2280</v>
      </c>
      <c r="J30" s="4">
        <v>7103</v>
      </c>
      <c r="K30" s="4">
        <v>1741</v>
      </c>
      <c r="L30" s="4">
        <v>1757.6416152500001</v>
      </c>
      <c r="M30" s="4">
        <v>0</v>
      </c>
      <c r="N30" s="4">
        <v>865.10252000000003</v>
      </c>
      <c r="O30" s="4">
        <v>11665</v>
      </c>
      <c r="P30" s="4">
        <v>0</v>
      </c>
      <c r="Q30" s="13">
        <v>0</v>
      </c>
      <c r="R30" s="12">
        <f t="shared" si="0"/>
        <v>26735.744135250003</v>
      </c>
      <c r="S30" s="16">
        <f t="shared" si="1"/>
        <v>1.0753657845406646</v>
      </c>
      <c r="T30" s="4">
        <f t="shared" si="2"/>
        <v>25284.744135250003</v>
      </c>
      <c r="U30" s="17">
        <f t="shared" si="3"/>
        <v>1.0170036254223314</v>
      </c>
    </row>
    <row r="31" spans="1:21" x14ac:dyDescent="0.35">
      <c r="A31" s="8">
        <v>6</v>
      </c>
      <c r="B31" s="3">
        <v>25</v>
      </c>
      <c r="C31" s="9">
        <v>6</v>
      </c>
      <c r="D31" s="12">
        <v>25397</v>
      </c>
      <c r="E31" s="4">
        <v>29638.299000000003</v>
      </c>
      <c r="F31" s="4">
        <v>31154.499899999999</v>
      </c>
      <c r="G31" s="53" t="s">
        <v>24</v>
      </c>
      <c r="H31" s="12">
        <v>26186</v>
      </c>
      <c r="I31" s="4">
        <v>2280</v>
      </c>
      <c r="J31" s="4">
        <v>7103</v>
      </c>
      <c r="K31" s="4">
        <v>1741</v>
      </c>
      <c r="L31" s="4">
        <v>1757.6416152500001</v>
      </c>
      <c r="M31" s="4">
        <v>0</v>
      </c>
      <c r="N31" s="4">
        <v>653.19375345200001</v>
      </c>
      <c r="O31" s="4">
        <v>11665</v>
      </c>
      <c r="P31" s="4">
        <v>0</v>
      </c>
      <c r="Q31" s="13">
        <v>0</v>
      </c>
      <c r="R31" s="12">
        <f t="shared" si="0"/>
        <v>25988.835368701999</v>
      </c>
      <c r="S31" s="16">
        <f t="shared" si="1"/>
        <v>1.0233033574320589</v>
      </c>
      <c r="T31" s="4">
        <f t="shared" si="2"/>
        <v>24537.835368701999</v>
      </c>
      <c r="U31" s="17">
        <f t="shared" si="3"/>
        <v>0.96617062521959285</v>
      </c>
    </row>
    <row r="32" spans="1:21" x14ac:dyDescent="0.35">
      <c r="A32" s="8">
        <v>6</v>
      </c>
      <c r="B32" s="3">
        <v>25</v>
      </c>
      <c r="C32" s="9">
        <v>7</v>
      </c>
      <c r="D32" s="12">
        <v>26090</v>
      </c>
      <c r="E32" s="4">
        <v>30447.030000000002</v>
      </c>
      <c r="F32" s="4">
        <v>32004.602999999999</v>
      </c>
      <c r="G32" s="53" t="s">
        <v>24</v>
      </c>
      <c r="H32" s="12">
        <v>26186</v>
      </c>
      <c r="I32" s="4">
        <v>2280</v>
      </c>
      <c r="J32" s="4">
        <v>7103</v>
      </c>
      <c r="K32" s="4">
        <v>1741</v>
      </c>
      <c r="L32" s="4">
        <v>1757.6416152500001</v>
      </c>
      <c r="M32" s="4">
        <v>2350.7632800000001</v>
      </c>
      <c r="N32" s="4">
        <v>598.27678400000002</v>
      </c>
      <c r="O32" s="4">
        <v>11665</v>
      </c>
      <c r="P32" s="4">
        <v>0</v>
      </c>
      <c r="Q32" s="13">
        <v>0</v>
      </c>
      <c r="R32" s="12">
        <f t="shared" si="0"/>
        <v>27591.681679250003</v>
      </c>
      <c r="S32" s="16">
        <f t="shared" si="1"/>
        <v>1.0575577493004984</v>
      </c>
      <c r="T32" s="4">
        <f t="shared" si="2"/>
        <v>26140.681679250003</v>
      </c>
      <c r="U32" s="17">
        <f t="shared" si="3"/>
        <v>1.0019425710712917</v>
      </c>
    </row>
    <row r="33" spans="1:21" x14ac:dyDescent="0.35">
      <c r="A33" s="8">
        <v>6</v>
      </c>
      <c r="B33" s="3">
        <v>25</v>
      </c>
      <c r="C33" s="9">
        <v>8</v>
      </c>
      <c r="D33" s="12">
        <v>27323</v>
      </c>
      <c r="E33" s="4">
        <v>31885.941000000003</v>
      </c>
      <c r="F33" s="4">
        <v>33517.124100000001</v>
      </c>
      <c r="G33" s="53" t="s">
        <v>24</v>
      </c>
      <c r="H33" s="12">
        <v>26186</v>
      </c>
      <c r="I33" s="4">
        <v>2280</v>
      </c>
      <c r="J33" s="4">
        <v>7103</v>
      </c>
      <c r="K33" s="4">
        <v>1741</v>
      </c>
      <c r="L33" s="4">
        <v>1757.6416152500001</v>
      </c>
      <c r="M33" s="4">
        <v>7823.7233999999999</v>
      </c>
      <c r="N33" s="4">
        <v>458.17522778799997</v>
      </c>
      <c r="O33" s="4">
        <v>11665</v>
      </c>
      <c r="P33" s="4">
        <v>0</v>
      </c>
      <c r="Q33" s="13">
        <v>0</v>
      </c>
      <c r="R33" s="12">
        <f t="shared" si="0"/>
        <v>31691.540243038005</v>
      </c>
      <c r="S33" s="16">
        <f t="shared" si="1"/>
        <v>1.1598850874002857</v>
      </c>
      <c r="T33" s="4">
        <f t="shared" si="2"/>
        <v>30240.540243038005</v>
      </c>
      <c r="U33" s="17">
        <f t="shared" si="3"/>
        <v>1.1067796450989278</v>
      </c>
    </row>
    <row r="34" spans="1:21" x14ac:dyDescent="0.35">
      <c r="A34" s="8">
        <v>6</v>
      </c>
      <c r="B34" s="3">
        <v>25</v>
      </c>
      <c r="C34" s="9">
        <v>9</v>
      </c>
      <c r="D34" s="12">
        <v>27970</v>
      </c>
      <c r="E34" s="4">
        <v>32640.99</v>
      </c>
      <c r="F34" s="4">
        <v>34310.798999999999</v>
      </c>
      <c r="G34" s="53" t="s">
        <v>24</v>
      </c>
      <c r="H34" s="12">
        <v>26186</v>
      </c>
      <c r="I34" s="4">
        <v>2280</v>
      </c>
      <c r="J34" s="4">
        <v>7103</v>
      </c>
      <c r="K34" s="4">
        <v>1741</v>
      </c>
      <c r="L34" s="4">
        <v>1757.6416152500001</v>
      </c>
      <c r="M34" s="4">
        <v>11153.900879999999</v>
      </c>
      <c r="N34" s="4">
        <v>344.42322775999997</v>
      </c>
      <c r="O34" s="4">
        <v>11665</v>
      </c>
      <c r="P34" s="4">
        <v>0</v>
      </c>
      <c r="Q34" s="13">
        <v>0</v>
      </c>
      <c r="R34" s="12">
        <f t="shared" ref="R34:R65" si="4">SUM(H34:Q34)-D34</f>
        <v>34260.965723010006</v>
      </c>
      <c r="S34" s="16">
        <f t="shared" ref="S34:S65" si="5">R34/D34</f>
        <v>1.2249183311766181</v>
      </c>
      <c r="T34" s="4">
        <f t="shared" ref="T34:T65" si="6">SUM(H34:Q34)-1451-D34</f>
        <v>32809.965723010006</v>
      </c>
      <c r="U34" s="17">
        <f t="shared" ref="U34:U65" si="7">T34/D34</f>
        <v>1.1730413200933145</v>
      </c>
    </row>
    <row r="35" spans="1:21" x14ac:dyDescent="0.35">
      <c r="A35" s="8">
        <v>6</v>
      </c>
      <c r="B35" s="3">
        <v>25</v>
      </c>
      <c r="C35" s="9">
        <v>10</v>
      </c>
      <c r="D35" s="12">
        <v>27881</v>
      </c>
      <c r="E35" s="4">
        <v>32537.127</v>
      </c>
      <c r="F35" s="4">
        <v>34201.6227</v>
      </c>
      <c r="G35" s="53" t="s">
        <v>24</v>
      </c>
      <c r="H35" s="12">
        <v>26186</v>
      </c>
      <c r="I35" s="4">
        <v>2280</v>
      </c>
      <c r="J35" s="4">
        <v>7103</v>
      </c>
      <c r="K35" s="4">
        <v>1741</v>
      </c>
      <c r="L35" s="4">
        <v>1757.6416152500001</v>
      </c>
      <c r="M35" s="4">
        <v>13002.78312</v>
      </c>
      <c r="N35" s="4">
        <v>268.859488</v>
      </c>
      <c r="O35" s="4">
        <v>11665</v>
      </c>
      <c r="P35" s="4">
        <v>0</v>
      </c>
      <c r="Q35" s="13">
        <v>0</v>
      </c>
      <c r="R35" s="12">
        <f t="shared" si="4"/>
        <v>36123.284223250004</v>
      </c>
      <c r="S35" s="16">
        <f t="shared" si="5"/>
        <v>1.2956236943886519</v>
      </c>
      <c r="T35" s="4">
        <f t="shared" si="6"/>
        <v>34672.284223250004</v>
      </c>
      <c r="U35" s="17">
        <f t="shared" si="7"/>
        <v>1.2435810847261577</v>
      </c>
    </row>
    <row r="36" spans="1:21" x14ac:dyDescent="0.35">
      <c r="A36" s="8">
        <v>6</v>
      </c>
      <c r="B36" s="3">
        <v>25</v>
      </c>
      <c r="C36" s="9">
        <v>11</v>
      </c>
      <c r="D36" s="12">
        <v>28025</v>
      </c>
      <c r="E36" s="4">
        <v>32705.174999999999</v>
      </c>
      <c r="F36" s="4">
        <v>34378.267499999994</v>
      </c>
      <c r="G36" s="53" t="s">
        <v>24</v>
      </c>
      <c r="H36" s="12">
        <v>26186</v>
      </c>
      <c r="I36" s="4">
        <v>2280</v>
      </c>
      <c r="J36" s="4">
        <v>7103</v>
      </c>
      <c r="K36" s="4">
        <v>1741</v>
      </c>
      <c r="L36" s="4">
        <v>1757.6416152500001</v>
      </c>
      <c r="M36" s="4">
        <v>13747.4229124799</v>
      </c>
      <c r="N36" s="4">
        <v>354.02443199999999</v>
      </c>
      <c r="O36" s="4">
        <v>11665</v>
      </c>
      <c r="P36" s="4">
        <v>0</v>
      </c>
      <c r="Q36" s="13">
        <v>0</v>
      </c>
      <c r="R36" s="12">
        <f t="shared" si="4"/>
        <v>36809.088959729903</v>
      </c>
      <c r="S36" s="16">
        <f t="shared" si="5"/>
        <v>1.3134376078404961</v>
      </c>
      <c r="T36" s="4">
        <f t="shared" si="6"/>
        <v>35358.088959729903</v>
      </c>
      <c r="U36" s="17">
        <f t="shared" si="7"/>
        <v>1.2616624071268476</v>
      </c>
    </row>
    <row r="37" spans="1:21" x14ac:dyDescent="0.35">
      <c r="A37" s="8">
        <v>6</v>
      </c>
      <c r="B37" s="3">
        <v>25</v>
      </c>
      <c r="C37" s="9">
        <v>12</v>
      </c>
      <c r="D37" s="12">
        <v>28695</v>
      </c>
      <c r="E37" s="4">
        <v>33487.065000000002</v>
      </c>
      <c r="F37" s="4">
        <v>35200.156499999997</v>
      </c>
      <c r="G37" s="53" t="s">
        <v>24</v>
      </c>
      <c r="H37" s="12">
        <v>26186</v>
      </c>
      <c r="I37" s="4">
        <v>2280</v>
      </c>
      <c r="J37" s="4">
        <v>7103</v>
      </c>
      <c r="K37" s="4">
        <v>1741</v>
      </c>
      <c r="L37" s="4">
        <v>1757.6416152500001</v>
      </c>
      <c r="M37" s="4">
        <v>14008.42573956</v>
      </c>
      <c r="N37" s="4">
        <v>286.93588</v>
      </c>
      <c r="O37" s="4">
        <v>11665</v>
      </c>
      <c r="P37" s="4">
        <v>0</v>
      </c>
      <c r="Q37" s="13">
        <v>0</v>
      </c>
      <c r="R37" s="12">
        <f t="shared" si="4"/>
        <v>36333.003234809999</v>
      </c>
      <c r="S37" s="16">
        <f t="shared" si="5"/>
        <v>1.266178889521171</v>
      </c>
      <c r="T37" s="4">
        <f t="shared" si="6"/>
        <v>34882.003234809999</v>
      </c>
      <c r="U37" s="17">
        <f t="shared" si="7"/>
        <v>1.2156125887719114</v>
      </c>
    </row>
    <row r="38" spans="1:21" x14ac:dyDescent="0.35">
      <c r="A38" s="8">
        <v>6</v>
      </c>
      <c r="B38" s="3">
        <v>25</v>
      </c>
      <c r="C38" s="9">
        <v>13</v>
      </c>
      <c r="D38" s="12">
        <v>30015</v>
      </c>
      <c r="E38" s="4">
        <v>35027.505000000005</v>
      </c>
      <c r="F38" s="4">
        <v>36819.400499999996</v>
      </c>
      <c r="G38" s="53" t="s">
        <v>24</v>
      </c>
      <c r="H38" s="12">
        <v>26186</v>
      </c>
      <c r="I38" s="4">
        <v>2280</v>
      </c>
      <c r="J38" s="4">
        <v>7103</v>
      </c>
      <c r="K38" s="4">
        <v>1741</v>
      </c>
      <c r="L38" s="4">
        <v>1757.6416152500001</v>
      </c>
      <c r="M38" s="4">
        <v>14061.107124</v>
      </c>
      <c r="N38" s="4">
        <v>303.04167999999999</v>
      </c>
      <c r="O38" s="4">
        <v>11665</v>
      </c>
      <c r="P38" s="4">
        <v>0</v>
      </c>
      <c r="Q38" s="13">
        <v>0</v>
      </c>
      <c r="R38" s="12">
        <f t="shared" si="4"/>
        <v>35081.790419250006</v>
      </c>
      <c r="S38" s="16">
        <f t="shared" si="5"/>
        <v>1.1688086096701651</v>
      </c>
      <c r="T38" s="4">
        <f t="shared" si="6"/>
        <v>33630.790419250006</v>
      </c>
      <c r="U38" s="17">
        <f t="shared" si="7"/>
        <v>1.120466114251208</v>
      </c>
    </row>
    <row r="39" spans="1:21" x14ac:dyDescent="0.35">
      <c r="A39" s="8">
        <v>6</v>
      </c>
      <c r="B39" s="3">
        <v>25</v>
      </c>
      <c r="C39" s="9">
        <v>14</v>
      </c>
      <c r="D39" s="12">
        <v>32194</v>
      </c>
      <c r="E39" s="4">
        <v>37570.398000000001</v>
      </c>
      <c r="F39" s="4">
        <v>39492.379799999995</v>
      </c>
      <c r="G39" s="53" t="s">
        <v>24</v>
      </c>
      <c r="H39" s="12">
        <v>26186</v>
      </c>
      <c r="I39" s="4">
        <v>2280</v>
      </c>
      <c r="J39" s="4">
        <v>7103</v>
      </c>
      <c r="K39" s="4">
        <v>1741</v>
      </c>
      <c r="L39" s="4">
        <v>1757.6416152500001</v>
      </c>
      <c r="M39" s="4">
        <v>13651.389205560001</v>
      </c>
      <c r="N39" s="4">
        <v>384.20227999999997</v>
      </c>
      <c r="O39" s="4">
        <v>11665</v>
      </c>
      <c r="P39" s="4">
        <v>0</v>
      </c>
      <c r="Q39" s="13">
        <v>0</v>
      </c>
      <c r="R39" s="12">
        <f t="shared" si="4"/>
        <v>32574.233100810001</v>
      </c>
      <c r="S39" s="16">
        <f t="shared" si="5"/>
        <v>1.0118106821398398</v>
      </c>
      <c r="T39" s="4">
        <f t="shared" si="6"/>
        <v>31123.233100810001</v>
      </c>
      <c r="U39" s="17">
        <f t="shared" si="7"/>
        <v>0.96674017210691432</v>
      </c>
    </row>
    <row r="40" spans="1:21" x14ac:dyDescent="0.35">
      <c r="A40" s="8">
        <v>6</v>
      </c>
      <c r="B40" s="3">
        <v>25</v>
      </c>
      <c r="C40" s="9">
        <v>15</v>
      </c>
      <c r="D40" s="12">
        <v>34702</v>
      </c>
      <c r="E40" s="4">
        <v>40497.234000000004</v>
      </c>
      <c r="F40" s="4">
        <v>42568.943399999996</v>
      </c>
      <c r="G40" s="53" t="s">
        <v>24</v>
      </c>
      <c r="H40" s="12">
        <v>26186</v>
      </c>
      <c r="I40" s="4">
        <v>2280</v>
      </c>
      <c r="J40" s="4">
        <v>7103</v>
      </c>
      <c r="K40" s="4">
        <v>1741</v>
      </c>
      <c r="L40" s="4">
        <v>1757.6416152500001</v>
      </c>
      <c r="M40" s="4">
        <v>13376.13745428</v>
      </c>
      <c r="N40" s="4">
        <v>556.14906399999995</v>
      </c>
      <c r="O40" s="4">
        <v>11665</v>
      </c>
      <c r="P40" s="4">
        <v>0</v>
      </c>
      <c r="Q40" s="13">
        <v>0</v>
      </c>
      <c r="R40" s="12">
        <f t="shared" si="4"/>
        <v>29962.928133530004</v>
      </c>
      <c r="S40" s="16">
        <f t="shared" si="5"/>
        <v>0.86343519490317577</v>
      </c>
      <c r="T40" s="4">
        <f t="shared" si="6"/>
        <v>28511.928133530004</v>
      </c>
      <c r="U40" s="17">
        <f t="shared" si="7"/>
        <v>0.82162204292346275</v>
      </c>
    </row>
    <row r="41" spans="1:21" x14ac:dyDescent="0.35">
      <c r="A41" s="8">
        <v>6</v>
      </c>
      <c r="B41" s="3">
        <v>25</v>
      </c>
      <c r="C41" s="9">
        <v>16</v>
      </c>
      <c r="D41" s="12">
        <v>37487</v>
      </c>
      <c r="E41" s="4">
        <v>43747.328999999998</v>
      </c>
      <c r="F41" s="4">
        <v>45985.302899999995</v>
      </c>
      <c r="G41" s="53" t="s">
        <v>24</v>
      </c>
      <c r="H41" s="12">
        <v>26186</v>
      </c>
      <c r="I41" s="4">
        <v>2280</v>
      </c>
      <c r="J41" s="4">
        <v>7103</v>
      </c>
      <c r="K41" s="4">
        <v>1741</v>
      </c>
      <c r="L41" s="4">
        <v>1757.6416152500001</v>
      </c>
      <c r="M41" s="4">
        <v>12737.815919999999</v>
      </c>
      <c r="N41" s="4">
        <v>868.26052000000004</v>
      </c>
      <c r="O41" s="4">
        <v>11665</v>
      </c>
      <c r="P41" s="4">
        <v>0</v>
      </c>
      <c r="Q41" s="13">
        <v>0</v>
      </c>
      <c r="R41" s="12">
        <f t="shared" si="4"/>
        <v>26851.718055250007</v>
      </c>
      <c r="S41" s="16">
        <f t="shared" si="5"/>
        <v>0.71629413010510323</v>
      </c>
      <c r="T41" s="4">
        <f t="shared" si="6"/>
        <v>25400.718055250007</v>
      </c>
      <c r="U41" s="17">
        <f t="shared" si="7"/>
        <v>0.67758737843118966</v>
      </c>
    </row>
    <row r="42" spans="1:21" x14ac:dyDescent="0.35">
      <c r="A42" s="8">
        <v>6</v>
      </c>
      <c r="B42" s="3">
        <v>25</v>
      </c>
      <c r="C42" s="9">
        <v>17</v>
      </c>
      <c r="D42" s="12">
        <v>38803</v>
      </c>
      <c r="E42" s="4">
        <v>45283.101000000002</v>
      </c>
      <c r="F42" s="4">
        <v>47599.640099999997</v>
      </c>
      <c r="G42" s="53" t="s">
        <v>24</v>
      </c>
      <c r="H42" s="12">
        <v>26186</v>
      </c>
      <c r="I42" s="4">
        <v>2280</v>
      </c>
      <c r="J42" s="4">
        <v>7103</v>
      </c>
      <c r="K42" s="4">
        <v>1741</v>
      </c>
      <c r="L42" s="4">
        <v>1757.6416152500001</v>
      </c>
      <c r="M42" s="4">
        <v>11410.81416</v>
      </c>
      <c r="N42" s="4">
        <v>1212.343568</v>
      </c>
      <c r="O42" s="4">
        <v>5500</v>
      </c>
      <c r="P42" s="4">
        <v>0</v>
      </c>
      <c r="Q42" s="13">
        <v>1412.94378853341</v>
      </c>
      <c r="R42" s="12">
        <f t="shared" si="4"/>
        <v>19800.743131783413</v>
      </c>
      <c r="S42" s="16">
        <f t="shared" si="5"/>
        <v>0.51028897589834321</v>
      </c>
      <c r="T42" s="4">
        <f t="shared" si="6"/>
        <v>18349.743131783413</v>
      </c>
      <c r="U42" s="17">
        <f t="shared" si="7"/>
        <v>0.47289495997173964</v>
      </c>
    </row>
    <row r="43" spans="1:21" x14ac:dyDescent="0.35">
      <c r="A43" s="8">
        <v>6</v>
      </c>
      <c r="B43" s="3">
        <v>25</v>
      </c>
      <c r="C43" s="9">
        <v>18</v>
      </c>
      <c r="D43" s="12">
        <v>40383</v>
      </c>
      <c r="E43" s="4">
        <v>47126.961000000003</v>
      </c>
      <c r="F43" s="4">
        <v>49537.826099999998</v>
      </c>
      <c r="G43" s="53" t="s">
        <v>24</v>
      </c>
      <c r="H43" s="12">
        <v>26186</v>
      </c>
      <c r="I43" s="4">
        <v>2280</v>
      </c>
      <c r="J43" s="4">
        <v>7103</v>
      </c>
      <c r="K43" s="4">
        <v>1741</v>
      </c>
      <c r="L43" s="4">
        <v>1757.6416152500001</v>
      </c>
      <c r="M43" s="4">
        <v>9580.3747199999998</v>
      </c>
      <c r="N43" s="4">
        <v>1631.47332799999</v>
      </c>
      <c r="O43" s="4">
        <v>5500</v>
      </c>
      <c r="P43" s="4">
        <v>2024.2167651</v>
      </c>
      <c r="Q43" s="13">
        <v>1356.2935697292901</v>
      </c>
      <c r="R43" s="12">
        <f t="shared" si="4"/>
        <v>18776.999998079285</v>
      </c>
      <c r="S43" s="16">
        <f t="shared" si="5"/>
        <v>0.46497288458210845</v>
      </c>
      <c r="T43" s="4">
        <f t="shared" si="6"/>
        <v>17325.999998079285</v>
      </c>
      <c r="U43" s="17">
        <f t="shared" si="7"/>
        <v>0.42904192353414272</v>
      </c>
    </row>
    <row r="44" spans="1:21" x14ac:dyDescent="0.35">
      <c r="A44" s="8">
        <v>6</v>
      </c>
      <c r="B44" s="3">
        <v>25</v>
      </c>
      <c r="C44" s="9">
        <v>19</v>
      </c>
      <c r="D44" s="12">
        <v>41047</v>
      </c>
      <c r="E44" s="4">
        <v>47901.849000000002</v>
      </c>
      <c r="F44" s="4">
        <v>50352.354899999998</v>
      </c>
      <c r="G44" s="53" t="s">
        <v>24</v>
      </c>
      <c r="H44" s="12">
        <v>26186</v>
      </c>
      <c r="I44" s="4">
        <v>2280</v>
      </c>
      <c r="J44" s="4">
        <v>7103</v>
      </c>
      <c r="K44" s="4">
        <v>1741</v>
      </c>
      <c r="L44" s="4">
        <v>1757.6416152500001</v>
      </c>
      <c r="M44" s="4">
        <v>5652.2275200000004</v>
      </c>
      <c r="N44" s="4">
        <v>1806.0601999999999</v>
      </c>
      <c r="O44" s="4">
        <v>5500</v>
      </c>
      <c r="P44" s="4">
        <v>6514.91769027599</v>
      </c>
      <c r="Q44" s="13">
        <v>1283.15298027417</v>
      </c>
      <c r="R44" s="12">
        <f t="shared" si="4"/>
        <v>18777.000005800161</v>
      </c>
      <c r="S44" s="16">
        <f t="shared" si="5"/>
        <v>0.45745121460277632</v>
      </c>
      <c r="T44" s="4">
        <f t="shared" si="6"/>
        <v>17326.000005800161</v>
      </c>
      <c r="U44" s="17">
        <f t="shared" si="7"/>
        <v>0.42210149355129878</v>
      </c>
    </row>
    <row r="45" spans="1:21" x14ac:dyDescent="0.35">
      <c r="A45" s="8">
        <v>6</v>
      </c>
      <c r="B45" s="3">
        <v>25</v>
      </c>
      <c r="C45" s="9">
        <v>20</v>
      </c>
      <c r="D45" s="12">
        <v>40264</v>
      </c>
      <c r="E45" s="4">
        <v>46988.088000000003</v>
      </c>
      <c r="F45" s="4">
        <v>49391.848799999992</v>
      </c>
      <c r="G45" s="53" t="s">
        <v>24</v>
      </c>
      <c r="H45" s="12">
        <v>26186</v>
      </c>
      <c r="I45" s="4">
        <v>2280</v>
      </c>
      <c r="J45" s="4">
        <v>7103</v>
      </c>
      <c r="K45" s="4">
        <v>1741</v>
      </c>
      <c r="L45" s="4">
        <v>1757.6416152500001</v>
      </c>
      <c r="M45" s="4">
        <v>1274.0083199999999</v>
      </c>
      <c r="N45" s="4">
        <v>2112.9672719999999</v>
      </c>
      <c r="O45" s="4">
        <v>5500</v>
      </c>
      <c r="P45" s="4">
        <v>9857.4217508519996</v>
      </c>
      <c r="Q45" s="13">
        <v>1228.96104454029</v>
      </c>
      <c r="R45" s="12">
        <f t="shared" si="4"/>
        <v>18777.000002642293</v>
      </c>
      <c r="S45" s="16">
        <f t="shared" si="5"/>
        <v>0.46634710914569572</v>
      </c>
      <c r="T45" s="4">
        <f t="shared" si="6"/>
        <v>17326.000002642293</v>
      </c>
      <c r="U45" s="17">
        <f t="shared" si="7"/>
        <v>0.43030995436723357</v>
      </c>
    </row>
    <row r="46" spans="1:21" x14ac:dyDescent="0.35">
      <c r="A46" s="8">
        <v>6</v>
      </c>
      <c r="B46" s="3">
        <v>25</v>
      </c>
      <c r="C46" s="9">
        <v>21</v>
      </c>
      <c r="D46" s="12">
        <v>39184</v>
      </c>
      <c r="E46" s="4">
        <v>45727.728000000003</v>
      </c>
      <c r="F46" s="4">
        <v>48067.012799999997</v>
      </c>
      <c r="G46" s="53" t="s">
        <v>24</v>
      </c>
      <c r="H46" s="12">
        <v>26186</v>
      </c>
      <c r="I46" s="4">
        <v>2280</v>
      </c>
      <c r="J46" s="4">
        <v>7103</v>
      </c>
      <c r="K46" s="4">
        <v>1741</v>
      </c>
      <c r="L46" s="4">
        <v>1757.6416152500001</v>
      </c>
      <c r="M46" s="4">
        <v>0</v>
      </c>
      <c r="N46" s="4">
        <v>2303.6094159999998</v>
      </c>
      <c r="O46" s="4">
        <v>5500</v>
      </c>
      <c r="P46" s="4">
        <v>9981.29895321599</v>
      </c>
      <c r="Q46" s="13">
        <v>1091.9360996834</v>
      </c>
      <c r="R46" s="12">
        <f t="shared" si="4"/>
        <v>18760.486084149394</v>
      </c>
      <c r="S46" s="16">
        <f t="shared" si="5"/>
        <v>0.47877924877882283</v>
      </c>
      <c r="T46" s="4">
        <f t="shared" si="6"/>
        <v>17309.486084149394</v>
      </c>
      <c r="U46" s="17">
        <f t="shared" si="7"/>
        <v>0.4417488281989943</v>
      </c>
    </row>
    <row r="47" spans="1:21" x14ac:dyDescent="0.35">
      <c r="A47" s="8">
        <v>6</v>
      </c>
      <c r="B47" s="3">
        <v>25</v>
      </c>
      <c r="C47" s="9">
        <v>22</v>
      </c>
      <c r="D47" s="12">
        <v>37622</v>
      </c>
      <c r="E47" s="4">
        <v>43904.874000000003</v>
      </c>
      <c r="F47" s="4">
        <v>46150.907399999996</v>
      </c>
      <c r="G47" s="53" t="s">
        <v>24</v>
      </c>
      <c r="H47" s="12">
        <v>26186</v>
      </c>
      <c r="I47" s="4">
        <v>2280</v>
      </c>
      <c r="J47" s="4">
        <v>7103</v>
      </c>
      <c r="K47" s="4">
        <v>1741</v>
      </c>
      <c r="L47" s="4">
        <v>1757.6416152500001</v>
      </c>
      <c r="M47" s="4">
        <v>0</v>
      </c>
      <c r="N47" s="4">
        <v>2454.258648</v>
      </c>
      <c r="O47" s="4">
        <v>5500</v>
      </c>
      <c r="P47" s="4">
        <v>9051.5075819039994</v>
      </c>
      <c r="Q47" s="13">
        <v>320.55</v>
      </c>
      <c r="R47" s="12">
        <f t="shared" si="4"/>
        <v>18771.957845154007</v>
      </c>
      <c r="S47" s="16">
        <f t="shared" si="5"/>
        <v>0.49896225201089806</v>
      </c>
      <c r="T47" s="4">
        <f t="shared" si="6"/>
        <v>17320.957845154007</v>
      </c>
      <c r="U47" s="17">
        <f t="shared" si="7"/>
        <v>0.46039439277959726</v>
      </c>
    </row>
    <row r="48" spans="1:21" x14ac:dyDescent="0.35">
      <c r="A48" s="8">
        <v>6</v>
      </c>
      <c r="B48" s="3">
        <v>25</v>
      </c>
      <c r="C48" s="9">
        <v>23</v>
      </c>
      <c r="D48" s="12">
        <v>34804</v>
      </c>
      <c r="E48" s="4">
        <v>40616.268000000004</v>
      </c>
      <c r="F48" s="4">
        <v>42694.066799999993</v>
      </c>
      <c r="G48" s="53" t="s">
        <v>24</v>
      </c>
      <c r="H48" s="12">
        <v>26186</v>
      </c>
      <c r="I48" s="4">
        <v>2280</v>
      </c>
      <c r="J48" s="4">
        <v>7103</v>
      </c>
      <c r="K48" s="4">
        <v>1741</v>
      </c>
      <c r="L48" s="4">
        <v>1757.6416152500001</v>
      </c>
      <c r="M48" s="4">
        <v>0</v>
      </c>
      <c r="N48" s="4">
        <v>2507.7172719999999</v>
      </c>
      <c r="O48" s="4">
        <v>5500</v>
      </c>
      <c r="P48" s="4">
        <v>6502.4263104840002</v>
      </c>
      <c r="Q48" s="13">
        <v>0</v>
      </c>
      <c r="R48" s="12">
        <f t="shared" si="4"/>
        <v>18773.785197734003</v>
      </c>
      <c r="S48" s="16">
        <f t="shared" si="5"/>
        <v>0.53941458446540635</v>
      </c>
      <c r="T48" s="4">
        <f t="shared" si="6"/>
        <v>17322.785197734003</v>
      </c>
      <c r="U48" s="17">
        <f t="shared" si="7"/>
        <v>0.49772397419072528</v>
      </c>
    </row>
    <row r="49" spans="1:21" ht="15" thickBot="1" x14ac:dyDescent="0.4">
      <c r="A49" s="10">
        <v>6</v>
      </c>
      <c r="B49" s="2">
        <v>25</v>
      </c>
      <c r="C49" s="11">
        <v>24</v>
      </c>
      <c r="D49" s="14">
        <v>32034</v>
      </c>
      <c r="E49" s="5">
        <v>37383.678</v>
      </c>
      <c r="F49" s="5">
        <v>39296.107799999998</v>
      </c>
      <c r="G49" s="54" t="s">
        <v>24</v>
      </c>
      <c r="H49" s="14">
        <v>26186</v>
      </c>
      <c r="I49" s="5">
        <v>2280</v>
      </c>
      <c r="J49" s="5">
        <v>7103</v>
      </c>
      <c r="K49" s="5">
        <v>1741</v>
      </c>
      <c r="L49" s="5">
        <v>1757.6416152500001</v>
      </c>
      <c r="M49" s="5">
        <v>0</v>
      </c>
      <c r="N49" s="5">
        <v>2422.4639040000002</v>
      </c>
      <c r="O49" s="5">
        <v>11665</v>
      </c>
      <c r="P49" s="5">
        <v>0</v>
      </c>
      <c r="Q49" s="15">
        <v>0</v>
      </c>
      <c r="R49" s="14">
        <f t="shared" si="4"/>
        <v>21121.105519250006</v>
      </c>
      <c r="S49" s="7">
        <f t="shared" si="5"/>
        <v>0.65933400509614803</v>
      </c>
      <c r="T49" s="5">
        <f t="shared" si="6"/>
        <v>19670.105519250006</v>
      </c>
      <c r="U49" s="18">
        <f t="shared" si="7"/>
        <v>0.61403838169601066</v>
      </c>
    </row>
    <row r="50" spans="1:21" x14ac:dyDescent="0.35">
      <c r="A50" s="8">
        <v>7</v>
      </c>
      <c r="B50" s="3">
        <v>23</v>
      </c>
      <c r="C50" s="9">
        <v>1</v>
      </c>
      <c r="D50" s="12">
        <v>32177</v>
      </c>
      <c r="E50" s="4">
        <v>37550.559000000001</v>
      </c>
      <c r="F50" s="4">
        <v>39471.525899999993</v>
      </c>
      <c r="G50" s="53" t="s">
        <v>24</v>
      </c>
      <c r="H50" s="12">
        <v>26175</v>
      </c>
      <c r="I50" s="4">
        <v>2280</v>
      </c>
      <c r="J50" s="4">
        <v>7310</v>
      </c>
      <c r="K50" s="4">
        <v>2012</v>
      </c>
      <c r="L50" s="4">
        <v>1759.5576672449999</v>
      </c>
      <c r="M50" s="4">
        <v>0</v>
      </c>
      <c r="N50" s="4">
        <v>2143.9030400000001</v>
      </c>
      <c r="O50" s="4">
        <v>11665</v>
      </c>
      <c r="P50" s="4">
        <v>0</v>
      </c>
      <c r="Q50" s="13">
        <v>0</v>
      </c>
      <c r="R50" s="12">
        <f t="shared" si="4"/>
        <v>21168.460707244994</v>
      </c>
      <c r="S50" s="16">
        <f t="shared" si="5"/>
        <v>0.65787552311418074</v>
      </c>
      <c r="T50" s="4">
        <f t="shared" si="6"/>
        <v>19717.460707244994</v>
      </c>
      <c r="U50" s="17">
        <f t="shared" si="7"/>
        <v>0.61278120108291623</v>
      </c>
    </row>
    <row r="51" spans="1:21" x14ac:dyDescent="0.35">
      <c r="A51" s="8">
        <v>7</v>
      </c>
      <c r="B51" s="3">
        <v>23</v>
      </c>
      <c r="C51" s="9">
        <v>2</v>
      </c>
      <c r="D51" s="12">
        <v>29355</v>
      </c>
      <c r="E51" s="4">
        <v>34257.285000000003</v>
      </c>
      <c r="F51" s="4">
        <v>36009.7785</v>
      </c>
      <c r="G51" s="53" t="s">
        <v>24</v>
      </c>
      <c r="H51" s="12">
        <v>26175</v>
      </c>
      <c r="I51" s="4">
        <v>2280</v>
      </c>
      <c r="J51" s="4">
        <v>7310</v>
      </c>
      <c r="K51" s="4">
        <v>2012</v>
      </c>
      <c r="L51" s="4">
        <v>1759.5576672449999</v>
      </c>
      <c r="M51" s="4">
        <v>0</v>
      </c>
      <c r="N51" s="4">
        <v>2148.0084400000001</v>
      </c>
      <c r="O51" s="4">
        <v>11665</v>
      </c>
      <c r="P51" s="4">
        <v>0</v>
      </c>
      <c r="Q51" s="13">
        <v>0</v>
      </c>
      <c r="R51" s="12">
        <f t="shared" si="4"/>
        <v>23994.566107244995</v>
      </c>
      <c r="S51" s="16">
        <f t="shared" si="5"/>
        <v>0.81739281578078671</v>
      </c>
      <c r="T51" s="4">
        <f t="shared" si="6"/>
        <v>22543.566107244995</v>
      </c>
      <c r="U51" s="17">
        <f t="shared" si="7"/>
        <v>0.7679634170412194</v>
      </c>
    </row>
    <row r="52" spans="1:21" x14ac:dyDescent="0.35">
      <c r="A52" s="8">
        <v>7</v>
      </c>
      <c r="B52" s="3">
        <v>23</v>
      </c>
      <c r="C52" s="9">
        <v>3</v>
      </c>
      <c r="D52" s="12">
        <v>27795</v>
      </c>
      <c r="E52" s="4">
        <v>32436.764999999999</v>
      </c>
      <c r="F52" s="4">
        <v>34096.126499999998</v>
      </c>
      <c r="G52" s="53" t="s">
        <v>24</v>
      </c>
      <c r="H52" s="12">
        <v>26175</v>
      </c>
      <c r="I52" s="4">
        <v>2280</v>
      </c>
      <c r="J52" s="4">
        <v>7310</v>
      </c>
      <c r="K52" s="4">
        <v>2012</v>
      </c>
      <c r="L52" s="4">
        <v>1759.5576672449999</v>
      </c>
      <c r="M52" s="4">
        <v>0</v>
      </c>
      <c r="N52" s="4">
        <v>1994.9086</v>
      </c>
      <c r="O52" s="4">
        <v>11665</v>
      </c>
      <c r="P52" s="4">
        <v>0</v>
      </c>
      <c r="Q52" s="13">
        <v>0</v>
      </c>
      <c r="R52" s="12">
        <f t="shared" si="4"/>
        <v>25401.466267244999</v>
      </c>
      <c r="S52" s="16">
        <f t="shared" si="5"/>
        <v>0.91388617619158119</v>
      </c>
      <c r="T52" s="4">
        <f t="shared" si="6"/>
        <v>23950.466267244999</v>
      </c>
      <c r="U52" s="17">
        <f t="shared" si="7"/>
        <v>0.86168254244450437</v>
      </c>
    </row>
    <row r="53" spans="1:21" x14ac:dyDescent="0.35">
      <c r="A53" s="8">
        <v>7</v>
      </c>
      <c r="B53" s="3">
        <v>23</v>
      </c>
      <c r="C53" s="9">
        <v>4</v>
      </c>
      <c r="D53" s="12">
        <v>26868</v>
      </c>
      <c r="E53" s="4">
        <v>31354.956000000002</v>
      </c>
      <c r="F53" s="4">
        <v>32958.975599999998</v>
      </c>
      <c r="G53" s="53" t="s">
        <v>24</v>
      </c>
      <c r="H53" s="12">
        <v>26175</v>
      </c>
      <c r="I53" s="4">
        <v>2280</v>
      </c>
      <c r="J53" s="4">
        <v>7310</v>
      </c>
      <c r="K53" s="4">
        <v>2012</v>
      </c>
      <c r="L53" s="4">
        <v>1759.5576672449999</v>
      </c>
      <c r="M53" s="4">
        <v>0</v>
      </c>
      <c r="N53" s="4">
        <v>1943.420568</v>
      </c>
      <c r="O53" s="4">
        <v>11665</v>
      </c>
      <c r="P53" s="4">
        <v>0</v>
      </c>
      <c r="Q53" s="13">
        <v>0</v>
      </c>
      <c r="R53" s="12">
        <f t="shared" si="4"/>
        <v>26276.978235244998</v>
      </c>
      <c r="S53" s="16">
        <f t="shared" si="5"/>
        <v>0.97800276296132937</v>
      </c>
      <c r="T53" s="4">
        <f t="shared" si="6"/>
        <v>24825.978235244998</v>
      </c>
      <c r="U53" s="17">
        <f t="shared" si="7"/>
        <v>0.92399799892976764</v>
      </c>
    </row>
    <row r="54" spans="1:21" x14ac:dyDescent="0.35">
      <c r="A54" s="8">
        <v>7</v>
      </c>
      <c r="B54" s="3">
        <v>23</v>
      </c>
      <c r="C54" s="9">
        <v>5</v>
      </c>
      <c r="D54" s="12">
        <v>26670</v>
      </c>
      <c r="E54" s="4">
        <v>31123.89</v>
      </c>
      <c r="F54" s="4">
        <v>32716.088999999996</v>
      </c>
      <c r="G54" s="53" t="s">
        <v>24</v>
      </c>
      <c r="H54" s="12">
        <v>26175</v>
      </c>
      <c r="I54" s="4">
        <v>2280</v>
      </c>
      <c r="J54" s="4">
        <v>7310</v>
      </c>
      <c r="K54" s="4">
        <v>2012</v>
      </c>
      <c r="L54" s="4">
        <v>1759.5576672449999</v>
      </c>
      <c r="M54" s="4">
        <v>0</v>
      </c>
      <c r="N54" s="4">
        <v>1651.9560086280001</v>
      </c>
      <c r="O54" s="4">
        <v>11665</v>
      </c>
      <c r="P54" s="4">
        <v>0</v>
      </c>
      <c r="Q54" s="13">
        <v>0</v>
      </c>
      <c r="R54" s="12">
        <f t="shared" si="4"/>
        <v>26183.513675873</v>
      </c>
      <c r="S54" s="16">
        <f t="shared" si="5"/>
        <v>0.98175904296486693</v>
      </c>
      <c r="T54" s="4">
        <f t="shared" si="6"/>
        <v>24732.513675873</v>
      </c>
      <c r="U54" s="17">
        <f t="shared" si="7"/>
        <v>0.92735334367727784</v>
      </c>
    </row>
    <row r="55" spans="1:21" x14ac:dyDescent="0.35">
      <c r="A55" s="8">
        <v>7</v>
      </c>
      <c r="B55" s="3">
        <v>23</v>
      </c>
      <c r="C55" s="9">
        <v>6</v>
      </c>
      <c r="D55" s="12">
        <v>27360</v>
      </c>
      <c r="E55" s="4">
        <v>31929.120000000003</v>
      </c>
      <c r="F55" s="4">
        <v>33562.511999999995</v>
      </c>
      <c r="G55" s="53" t="s">
        <v>24</v>
      </c>
      <c r="H55" s="12">
        <v>26175</v>
      </c>
      <c r="I55" s="4">
        <v>2280</v>
      </c>
      <c r="J55" s="4">
        <v>7310</v>
      </c>
      <c r="K55" s="4">
        <v>2012</v>
      </c>
      <c r="L55" s="4">
        <v>1759.5576672449999</v>
      </c>
      <c r="M55" s="4">
        <v>0</v>
      </c>
      <c r="N55" s="4">
        <v>1369.637232</v>
      </c>
      <c r="O55" s="4">
        <v>11665</v>
      </c>
      <c r="P55" s="4">
        <v>0</v>
      </c>
      <c r="Q55" s="13">
        <v>0</v>
      </c>
      <c r="R55" s="12">
        <f t="shared" si="4"/>
        <v>25211.194899244998</v>
      </c>
      <c r="S55" s="16">
        <f t="shared" si="5"/>
        <v>0.92146180187298965</v>
      </c>
      <c r="T55" s="4">
        <f t="shared" si="6"/>
        <v>23760.194899244998</v>
      </c>
      <c r="U55" s="17">
        <f t="shared" si="7"/>
        <v>0.86842817614199552</v>
      </c>
    </row>
    <row r="56" spans="1:21" x14ac:dyDescent="0.35">
      <c r="A56" s="8">
        <v>7</v>
      </c>
      <c r="B56" s="3">
        <v>23</v>
      </c>
      <c r="C56" s="9">
        <v>7</v>
      </c>
      <c r="D56" s="12">
        <v>28292</v>
      </c>
      <c r="E56" s="4">
        <v>33016.764000000003</v>
      </c>
      <c r="F56" s="4">
        <v>34705.796399999999</v>
      </c>
      <c r="G56" s="53" t="s">
        <v>24</v>
      </c>
      <c r="H56" s="12">
        <v>26175</v>
      </c>
      <c r="I56" s="4">
        <v>2280</v>
      </c>
      <c r="J56" s="4">
        <v>7310</v>
      </c>
      <c r="K56" s="4">
        <v>2012</v>
      </c>
      <c r="L56" s="4">
        <v>1759.5576672449999</v>
      </c>
      <c r="M56" s="4">
        <v>1155.0268799999999</v>
      </c>
      <c r="N56" s="4">
        <v>1098.729250456</v>
      </c>
      <c r="O56" s="4">
        <v>11665</v>
      </c>
      <c r="P56" s="4">
        <v>0</v>
      </c>
      <c r="Q56" s="13">
        <v>0</v>
      </c>
      <c r="R56" s="12">
        <f t="shared" si="4"/>
        <v>25163.313797700997</v>
      </c>
      <c r="S56" s="16">
        <f t="shared" si="5"/>
        <v>0.88941445630217009</v>
      </c>
      <c r="T56" s="4">
        <f t="shared" si="6"/>
        <v>23712.313797700997</v>
      </c>
      <c r="U56" s="17">
        <f t="shared" si="7"/>
        <v>0.83812787352258578</v>
      </c>
    </row>
    <row r="57" spans="1:21" x14ac:dyDescent="0.35">
      <c r="A57" s="8">
        <v>7</v>
      </c>
      <c r="B57" s="3">
        <v>23</v>
      </c>
      <c r="C57" s="9">
        <v>8</v>
      </c>
      <c r="D57" s="12">
        <v>29753</v>
      </c>
      <c r="E57" s="4">
        <v>34721.751000000004</v>
      </c>
      <c r="F57" s="4">
        <v>36498.005099999995</v>
      </c>
      <c r="G57" s="53" t="s">
        <v>24</v>
      </c>
      <c r="H57" s="12">
        <v>26175</v>
      </c>
      <c r="I57" s="4">
        <v>2280</v>
      </c>
      <c r="J57" s="4">
        <v>7310</v>
      </c>
      <c r="K57" s="4">
        <v>2012</v>
      </c>
      <c r="L57" s="4">
        <v>1759.5576672449999</v>
      </c>
      <c r="M57" s="4">
        <v>5922.1184400000002</v>
      </c>
      <c r="N57" s="4">
        <v>844.310248</v>
      </c>
      <c r="O57" s="4">
        <v>11665</v>
      </c>
      <c r="P57" s="4">
        <v>0</v>
      </c>
      <c r="Q57" s="13">
        <v>0</v>
      </c>
      <c r="R57" s="12">
        <f t="shared" si="4"/>
        <v>28214.986355244997</v>
      </c>
      <c r="S57" s="16">
        <f t="shared" si="5"/>
        <v>0.94830727507293366</v>
      </c>
      <c r="T57" s="4">
        <f t="shared" si="6"/>
        <v>26763.986355244997</v>
      </c>
      <c r="U57" s="17">
        <f t="shared" si="7"/>
        <v>0.89953908363005397</v>
      </c>
    </row>
    <row r="58" spans="1:21" x14ac:dyDescent="0.35">
      <c r="A58" s="8">
        <v>7</v>
      </c>
      <c r="B58" s="3">
        <v>23</v>
      </c>
      <c r="C58" s="9">
        <v>9</v>
      </c>
      <c r="D58" s="12">
        <v>30610</v>
      </c>
      <c r="E58" s="4">
        <v>35721.870000000003</v>
      </c>
      <c r="F58" s="4">
        <v>37549.286999999997</v>
      </c>
      <c r="G58" s="53" t="s">
        <v>24</v>
      </c>
      <c r="H58" s="12">
        <v>26175</v>
      </c>
      <c r="I58" s="4">
        <v>2280</v>
      </c>
      <c r="J58" s="4">
        <v>7310</v>
      </c>
      <c r="K58" s="4">
        <v>2012</v>
      </c>
      <c r="L58" s="4">
        <v>1759.5576672449999</v>
      </c>
      <c r="M58" s="4">
        <v>10301.014439999901</v>
      </c>
      <c r="N58" s="4">
        <v>503.789424</v>
      </c>
      <c r="O58" s="4">
        <v>11665</v>
      </c>
      <c r="P58" s="4">
        <v>0</v>
      </c>
      <c r="Q58" s="13">
        <v>0</v>
      </c>
      <c r="R58" s="12">
        <f t="shared" si="4"/>
        <v>31396.361531244896</v>
      </c>
      <c r="S58" s="16">
        <f t="shared" si="5"/>
        <v>1.025689693931555</v>
      </c>
      <c r="T58" s="4">
        <f t="shared" si="6"/>
        <v>29945.361531244896</v>
      </c>
      <c r="U58" s="17">
        <f t="shared" si="7"/>
        <v>0.97828688439218869</v>
      </c>
    </row>
    <row r="59" spans="1:21" x14ac:dyDescent="0.35">
      <c r="A59" s="8">
        <v>7</v>
      </c>
      <c r="B59" s="3">
        <v>23</v>
      </c>
      <c r="C59" s="9">
        <v>10</v>
      </c>
      <c r="D59" s="12">
        <v>31146</v>
      </c>
      <c r="E59" s="4">
        <v>36347.381999999998</v>
      </c>
      <c r="F59" s="4">
        <v>38206.798199999997</v>
      </c>
      <c r="G59" s="53" t="s">
        <v>24</v>
      </c>
      <c r="H59" s="12">
        <v>26175</v>
      </c>
      <c r="I59" s="4">
        <v>2280</v>
      </c>
      <c r="J59" s="4">
        <v>7310</v>
      </c>
      <c r="K59" s="4">
        <v>2012</v>
      </c>
      <c r="L59" s="4">
        <v>1759.5576672449999</v>
      </c>
      <c r="M59" s="4">
        <v>12155.54796</v>
      </c>
      <c r="N59" s="4">
        <v>351.68751200000003</v>
      </c>
      <c r="O59" s="4">
        <v>11665</v>
      </c>
      <c r="P59" s="4">
        <v>0</v>
      </c>
      <c r="Q59" s="13">
        <v>0</v>
      </c>
      <c r="R59" s="12">
        <f t="shared" si="4"/>
        <v>32562.79313924499</v>
      </c>
      <c r="S59" s="16">
        <f t="shared" si="5"/>
        <v>1.0454887670726576</v>
      </c>
      <c r="T59" s="4">
        <f t="shared" si="6"/>
        <v>31111.79313924499</v>
      </c>
      <c r="U59" s="17">
        <f t="shared" si="7"/>
        <v>0.99890172539796407</v>
      </c>
    </row>
    <row r="60" spans="1:21" x14ac:dyDescent="0.35">
      <c r="A60" s="8">
        <v>7</v>
      </c>
      <c r="B60" s="3">
        <v>23</v>
      </c>
      <c r="C60" s="9">
        <v>11</v>
      </c>
      <c r="D60" s="12">
        <v>31692</v>
      </c>
      <c r="E60" s="4">
        <v>36984.563999999998</v>
      </c>
      <c r="F60" s="4">
        <v>38876.576399999998</v>
      </c>
      <c r="G60" s="53" t="s">
        <v>24</v>
      </c>
      <c r="H60" s="12">
        <v>26175</v>
      </c>
      <c r="I60" s="4">
        <v>2280</v>
      </c>
      <c r="J60" s="4">
        <v>7310</v>
      </c>
      <c r="K60" s="4">
        <v>2012</v>
      </c>
      <c r="L60" s="4">
        <v>1759.5576672449999</v>
      </c>
      <c r="M60" s="4">
        <v>13005.135</v>
      </c>
      <c r="N60" s="4">
        <v>302.13217599999899</v>
      </c>
      <c r="O60" s="4">
        <v>11665</v>
      </c>
      <c r="P60" s="4">
        <v>0</v>
      </c>
      <c r="Q60" s="13">
        <v>0</v>
      </c>
      <c r="R60" s="12">
        <f t="shared" si="4"/>
        <v>32816.824843244998</v>
      </c>
      <c r="S60" s="16">
        <f t="shared" si="5"/>
        <v>1.0354923906110374</v>
      </c>
      <c r="T60" s="4">
        <f t="shared" si="6"/>
        <v>31365.824843244998</v>
      </c>
      <c r="U60" s="17">
        <f t="shared" si="7"/>
        <v>0.98970796551953166</v>
      </c>
    </row>
    <row r="61" spans="1:21" x14ac:dyDescent="0.35">
      <c r="A61" s="8">
        <v>7</v>
      </c>
      <c r="B61" s="3">
        <v>23</v>
      </c>
      <c r="C61" s="9">
        <v>12</v>
      </c>
      <c r="D61" s="12">
        <v>33182</v>
      </c>
      <c r="E61" s="4">
        <v>38723.394</v>
      </c>
      <c r="F61" s="4">
        <v>40704.359399999994</v>
      </c>
      <c r="G61" s="53" t="s">
        <v>24</v>
      </c>
      <c r="H61" s="12">
        <v>26175</v>
      </c>
      <c r="I61" s="4">
        <v>2280</v>
      </c>
      <c r="J61" s="4">
        <v>7310</v>
      </c>
      <c r="K61" s="4">
        <v>2012</v>
      </c>
      <c r="L61" s="4">
        <v>1759.5576672449999</v>
      </c>
      <c r="M61" s="4">
        <v>13272.86016</v>
      </c>
      <c r="N61" s="4">
        <v>265.853072</v>
      </c>
      <c r="O61" s="4">
        <v>11665</v>
      </c>
      <c r="P61" s="4">
        <v>0</v>
      </c>
      <c r="Q61" s="13">
        <v>0</v>
      </c>
      <c r="R61" s="12">
        <f t="shared" si="4"/>
        <v>31558.270899244992</v>
      </c>
      <c r="S61" s="16">
        <f t="shared" si="5"/>
        <v>0.95106596646510133</v>
      </c>
      <c r="T61" s="4">
        <f t="shared" si="6"/>
        <v>30107.270899244992</v>
      </c>
      <c r="U61" s="17">
        <f t="shared" si="7"/>
        <v>0.90733743895018359</v>
      </c>
    </row>
    <row r="62" spans="1:21" x14ac:dyDescent="0.35">
      <c r="A62" s="8">
        <v>7</v>
      </c>
      <c r="B62" s="3">
        <v>23</v>
      </c>
      <c r="C62" s="9">
        <v>13</v>
      </c>
      <c r="D62" s="12">
        <v>34838</v>
      </c>
      <c r="E62" s="4">
        <v>40655.946000000004</v>
      </c>
      <c r="F62" s="4">
        <v>42735.774599999997</v>
      </c>
      <c r="G62" s="53" t="s">
        <v>24</v>
      </c>
      <c r="H62" s="12">
        <v>26175</v>
      </c>
      <c r="I62" s="4">
        <v>2280</v>
      </c>
      <c r="J62" s="4">
        <v>7310</v>
      </c>
      <c r="K62" s="4">
        <v>2012</v>
      </c>
      <c r="L62" s="4">
        <v>1759.5576672449999</v>
      </c>
      <c r="M62" s="4">
        <v>13285.736279999999</v>
      </c>
      <c r="N62" s="4">
        <v>370.584983999999</v>
      </c>
      <c r="O62" s="4">
        <v>11665</v>
      </c>
      <c r="P62" s="4">
        <v>0</v>
      </c>
      <c r="Q62" s="13">
        <v>0</v>
      </c>
      <c r="R62" s="12">
        <f t="shared" si="4"/>
        <v>30019.878931244995</v>
      </c>
      <c r="S62" s="16">
        <f t="shared" si="5"/>
        <v>0.86169926319665291</v>
      </c>
      <c r="T62" s="4">
        <f t="shared" si="6"/>
        <v>28568.878931244995</v>
      </c>
      <c r="U62" s="17">
        <f t="shared" si="7"/>
        <v>0.82004934069823165</v>
      </c>
    </row>
    <row r="63" spans="1:21" x14ac:dyDescent="0.35">
      <c r="A63" s="8">
        <v>7</v>
      </c>
      <c r="B63" s="3">
        <v>23</v>
      </c>
      <c r="C63" s="9">
        <v>14</v>
      </c>
      <c r="D63" s="12">
        <v>37539</v>
      </c>
      <c r="E63" s="4">
        <v>43808.012999999999</v>
      </c>
      <c r="F63" s="4">
        <v>46049.091299999993</v>
      </c>
      <c r="G63" s="53" t="s">
        <v>24</v>
      </c>
      <c r="H63" s="12">
        <v>26175</v>
      </c>
      <c r="I63" s="4">
        <v>2280</v>
      </c>
      <c r="J63" s="4">
        <v>7310</v>
      </c>
      <c r="K63" s="4">
        <v>2012</v>
      </c>
      <c r="L63" s="4">
        <v>1759.5576672449999</v>
      </c>
      <c r="M63" s="4">
        <v>13097.738159999901</v>
      </c>
      <c r="N63" s="4">
        <v>457.88473599999998</v>
      </c>
      <c r="O63" s="4">
        <v>11665</v>
      </c>
      <c r="P63" s="4">
        <v>0</v>
      </c>
      <c r="Q63" s="13">
        <v>0</v>
      </c>
      <c r="R63" s="12">
        <f t="shared" si="4"/>
        <v>27218.180563244896</v>
      </c>
      <c r="S63" s="16">
        <f t="shared" si="5"/>
        <v>0.72506408170822068</v>
      </c>
      <c r="T63" s="4">
        <f t="shared" si="6"/>
        <v>25767.180563244896</v>
      </c>
      <c r="U63" s="17">
        <f t="shared" si="7"/>
        <v>0.6864109476343242</v>
      </c>
    </row>
    <row r="64" spans="1:21" x14ac:dyDescent="0.35">
      <c r="A64" s="8">
        <v>7</v>
      </c>
      <c r="B64" s="3">
        <v>23</v>
      </c>
      <c r="C64" s="9">
        <v>15</v>
      </c>
      <c r="D64" s="12">
        <v>40464</v>
      </c>
      <c r="E64" s="4">
        <v>47221.488000000005</v>
      </c>
      <c r="F64" s="4">
        <v>49637.188799999996</v>
      </c>
      <c r="G64" s="53" t="s">
        <v>24</v>
      </c>
      <c r="H64" s="12">
        <v>26175</v>
      </c>
      <c r="I64" s="4">
        <v>2280</v>
      </c>
      <c r="J64" s="4">
        <v>7310</v>
      </c>
      <c r="K64" s="4">
        <v>2012</v>
      </c>
      <c r="L64" s="4">
        <v>1759.5576672449999</v>
      </c>
      <c r="M64" s="4">
        <v>12761.656199999999</v>
      </c>
      <c r="N64" s="4">
        <v>667.33592799999997</v>
      </c>
      <c r="O64" s="4">
        <v>11665</v>
      </c>
      <c r="P64" s="4">
        <v>0</v>
      </c>
      <c r="Q64" s="13">
        <v>0</v>
      </c>
      <c r="R64" s="12">
        <f t="shared" si="4"/>
        <v>24166.549795244995</v>
      </c>
      <c r="S64" s="16">
        <f t="shared" si="5"/>
        <v>0.59723580949102895</v>
      </c>
      <c r="T64" s="4">
        <f t="shared" si="6"/>
        <v>22715.549795244995</v>
      </c>
      <c r="U64" s="17">
        <f t="shared" si="7"/>
        <v>0.56137677429925359</v>
      </c>
    </row>
    <row r="65" spans="1:21" x14ac:dyDescent="0.35">
      <c r="A65" s="8">
        <v>7</v>
      </c>
      <c r="B65" s="3">
        <v>23</v>
      </c>
      <c r="C65" s="9">
        <v>16</v>
      </c>
      <c r="D65" s="12">
        <v>43190</v>
      </c>
      <c r="E65" s="4">
        <v>50402.73</v>
      </c>
      <c r="F65" s="4">
        <v>52981.172999999995</v>
      </c>
      <c r="G65" s="53" t="s">
        <v>24</v>
      </c>
      <c r="H65" s="12">
        <v>26175</v>
      </c>
      <c r="I65" s="4">
        <v>2280</v>
      </c>
      <c r="J65" s="4">
        <v>7310</v>
      </c>
      <c r="K65" s="4">
        <v>2012</v>
      </c>
      <c r="L65" s="4">
        <v>1759.5576672449999</v>
      </c>
      <c r="M65" s="4">
        <v>12178.745279999999</v>
      </c>
      <c r="N65" s="4">
        <v>1156.4595999999999</v>
      </c>
      <c r="O65" s="4">
        <v>11665</v>
      </c>
      <c r="P65" s="4">
        <v>0</v>
      </c>
      <c r="Q65" s="13">
        <v>0</v>
      </c>
      <c r="R65" s="12">
        <f t="shared" si="4"/>
        <v>21346.762547245002</v>
      </c>
      <c r="S65" s="16">
        <f t="shared" si="5"/>
        <v>0.49425243221220194</v>
      </c>
      <c r="T65" s="4">
        <f t="shared" si="6"/>
        <v>19895.762547245002</v>
      </c>
      <c r="U65" s="17">
        <f t="shared" si="7"/>
        <v>0.46065669245762914</v>
      </c>
    </row>
    <row r="66" spans="1:21" x14ac:dyDescent="0.35">
      <c r="A66" s="8">
        <v>7</v>
      </c>
      <c r="B66" s="3">
        <v>23</v>
      </c>
      <c r="C66" s="9">
        <v>17</v>
      </c>
      <c r="D66" s="12">
        <v>44559</v>
      </c>
      <c r="E66" s="4">
        <v>52000.353000000003</v>
      </c>
      <c r="F66" s="4">
        <v>54660.525299999994</v>
      </c>
      <c r="G66" s="53" t="s">
        <v>24</v>
      </c>
      <c r="H66" s="12">
        <v>26175</v>
      </c>
      <c r="I66" s="4">
        <v>2280</v>
      </c>
      <c r="J66" s="4">
        <v>7310</v>
      </c>
      <c r="K66" s="4">
        <v>2012</v>
      </c>
      <c r="L66" s="4">
        <v>1759.5576672449999</v>
      </c>
      <c r="M66" s="4">
        <v>11034.00576</v>
      </c>
      <c r="N66" s="4">
        <v>1622.7572479999999</v>
      </c>
      <c r="O66" s="4">
        <v>5500</v>
      </c>
      <c r="P66" s="4">
        <v>1081.684375286</v>
      </c>
      <c r="Q66" s="13">
        <v>1433.9949497738246</v>
      </c>
      <c r="R66" s="12">
        <f t="shared" ref="R66:R97" si="8">SUM(H66:Q66)-D66</f>
        <v>15650.000000304826</v>
      </c>
      <c r="S66" s="16">
        <f t="shared" ref="S66:S97" si="9">R66/D66</f>
        <v>0.35121973114981991</v>
      </c>
      <c r="T66" s="4">
        <f t="shared" ref="T66:T97" si="10">SUM(H66:Q66)-1451-D66</f>
        <v>14199.000000304826</v>
      </c>
      <c r="U66" s="17">
        <f t="shared" ref="U66:U97" si="11">T66/D66</f>
        <v>0.31865616374480638</v>
      </c>
    </row>
    <row r="67" spans="1:21" x14ac:dyDescent="0.35">
      <c r="A67" s="8">
        <v>7</v>
      </c>
      <c r="B67" s="3">
        <v>23</v>
      </c>
      <c r="C67" s="9">
        <v>18</v>
      </c>
      <c r="D67" s="12">
        <v>45568</v>
      </c>
      <c r="E67" s="4">
        <v>53177.856</v>
      </c>
      <c r="F67" s="4">
        <v>55898.265599999999</v>
      </c>
      <c r="G67" s="53" t="s">
        <v>24</v>
      </c>
      <c r="H67" s="12">
        <v>26175</v>
      </c>
      <c r="I67" s="4">
        <v>2280</v>
      </c>
      <c r="J67" s="4">
        <v>7310</v>
      </c>
      <c r="K67" s="4">
        <v>2012</v>
      </c>
      <c r="L67" s="4">
        <v>1759.5576672449999</v>
      </c>
      <c r="M67" s="4">
        <v>8942.0000400000008</v>
      </c>
      <c r="N67" s="4">
        <v>1986.053568</v>
      </c>
      <c r="O67" s="4">
        <v>5500</v>
      </c>
      <c r="P67" s="4">
        <v>3894.384713423</v>
      </c>
      <c r="Q67" s="13">
        <v>1359.0040088220126</v>
      </c>
      <c r="R67" s="12">
        <f t="shared" si="8"/>
        <v>15649.999997490013</v>
      </c>
      <c r="S67" s="16">
        <f t="shared" si="9"/>
        <v>0.34344276679885033</v>
      </c>
      <c r="T67" s="4">
        <f t="shared" si="10"/>
        <v>14198.999997490013</v>
      </c>
      <c r="U67" s="17">
        <f t="shared" si="11"/>
        <v>0.31160024573143463</v>
      </c>
    </row>
    <row r="68" spans="1:21" x14ac:dyDescent="0.35">
      <c r="A68" s="8">
        <v>7</v>
      </c>
      <c r="B68" s="3">
        <v>23</v>
      </c>
      <c r="C68" s="9">
        <v>19</v>
      </c>
      <c r="D68" s="12">
        <v>45434</v>
      </c>
      <c r="E68" s="4">
        <v>53021.478000000003</v>
      </c>
      <c r="F68" s="4">
        <v>55733.887799999997</v>
      </c>
      <c r="G68" s="53" t="s">
        <v>24</v>
      </c>
      <c r="H68" s="12">
        <v>26175</v>
      </c>
      <c r="I68" s="4">
        <v>2280</v>
      </c>
      <c r="J68" s="4">
        <v>7310</v>
      </c>
      <c r="K68" s="4">
        <v>2012</v>
      </c>
      <c r="L68" s="4">
        <v>1759.5576672449999</v>
      </c>
      <c r="M68" s="4">
        <v>5077.0659599999999</v>
      </c>
      <c r="N68" s="4">
        <v>2032.2787866839999</v>
      </c>
      <c r="O68" s="4">
        <v>5500</v>
      </c>
      <c r="P68" s="4">
        <v>7666.7475367970001</v>
      </c>
      <c r="Q68" s="13">
        <v>1271.3500440102744</v>
      </c>
      <c r="R68" s="12">
        <f t="shared" si="8"/>
        <v>15649.999994736274</v>
      </c>
      <c r="S68" s="16">
        <f t="shared" si="9"/>
        <v>0.34445569385782177</v>
      </c>
      <c r="T68" s="4">
        <f t="shared" si="10"/>
        <v>14198.999994736274</v>
      </c>
      <c r="U68" s="17">
        <f t="shared" si="11"/>
        <v>0.31251925858908031</v>
      </c>
    </row>
    <row r="69" spans="1:21" x14ac:dyDescent="0.35">
      <c r="A69" s="8">
        <v>7</v>
      </c>
      <c r="B69" s="3">
        <v>23</v>
      </c>
      <c r="C69" s="9">
        <v>20</v>
      </c>
      <c r="D69" s="12">
        <v>43726</v>
      </c>
      <c r="E69" s="4">
        <v>51028.241999999998</v>
      </c>
      <c r="F69" s="4">
        <v>53638.684199999996</v>
      </c>
      <c r="G69" s="53" t="s">
        <v>24</v>
      </c>
      <c r="H69" s="12">
        <v>26175</v>
      </c>
      <c r="I69" s="4">
        <v>2280</v>
      </c>
      <c r="J69" s="4">
        <v>7310</v>
      </c>
      <c r="K69" s="4">
        <v>2012</v>
      </c>
      <c r="L69" s="4">
        <v>1759.5576672449999</v>
      </c>
      <c r="M69" s="4">
        <v>941.64876000000004</v>
      </c>
      <c r="N69" s="4">
        <v>2275.793752</v>
      </c>
      <c r="O69" s="4">
        <v>5500</v>
      </c>
      <c r="P69" s="4">
        <v>9915.6684191170007</v>
      </c>
      <c r="Q69" s="13">
        <v>1206.3314021893937</v>
      </c>
      <c r="R69" s="12">
        <f t="shared" si="8"/>
        <v>15650.000000551387</v>
      </c>
      <c r="S69" s="16">
        <f t="shared" si="9"/>
        <v>0.35791062526989403</v>
      </c>
      <c r="T69" s="4">
        <f t="shared" si="10"/>
        <v>14199.000000551387</v>
      </c>
      <c r="U69" s="17">
        <f t="shared" si="11"/>
        <v>0.32472670723485769</v>
      </c>
    </row>
    <row r="70" spans="1:21" x14ac:dyDescent="0.35">
      <c r="A70" s="8">
        <v>7</v>
      </c>
      <c r="B70" s="3">
        <v>23</v>
      </c>
      <c r="C70" s="9">
        <v>21</v>
      </c>
      <c r="D70" s="12">
        <v>41826</v>
      </c>
      <c r="E70" s="4">
        <v>48810.942000000003</v>
      </c>
      <c r="F70" s="4">
        <v>51307.954199999993</v>
      </c>
      <c r="G70" s="53" t="s">
        <v>24</v>
      </c>
      <c r="H70" s="12">
        <v>26175</v>
      </c>
      <c r="I70" s="4">
        <v>2280</v>
      </c>
      <c r="J70" s="4">
        <v>7310</v>
      </c>
      <c r="K70" s="4">
        <v>2012</v>
      </c>
      <c r="L70" s="4">
        <v>1759.5576672449999</v>
      </c>
      <c r="M70" s="4">
        <v>0</v>
      </c>
      <c r="N70" s="4">
        <v>2527.5874079999999</v>
      </c>
      <c r="O70" s="4">
        <v>5500</v>
      </c>
      <c r="P70" s="4">
        <v>8857.7222207440009</v>
      </c>
      <c r="Q70" s="13">
        <v>1046.0111029888958</v>
      </c>
      <c r="R70" s="12">
        <f t="shared" si="8"/>
        <v>15641.878398977889</v>
      </c>
      <c r="S70" s="16">
        <f t="shared" si="9"/>
        <v>0.37397500117099147</v>
      </c>
      <c r="T70" s="4">
        <f t="shared" si="10"/>
        <v>14190.878398977889</v>
      </c>
      <c r="U70" s="17">
        <f t="shared" si="11"/>
        <v>0.33928366085635464</v>
      </c>
    </row>
    <row r="71" spans="1:21" x14ac:dyDescent="0.35">
      <c r="A71" s="8">
        <v>7</v>
      </c>
      <c r="B71" s="3">
        <v>23</v>
      </c>
      <c r="C71" s="9">
        <v>22</v>
      </c>
      <c r="D71" s="12">
        <v>40143</v>
      </c>
      <c r="E71" s="4">
        <v>46846.881000000001</v>
      </c>
      <c r="F71" s="4">
        <v>49243.418099999995</v>
      </c>
      <c r="G71" s="53" t="s">
        <v>24</v>
      </c>
      <c r="H71" s="12">
        <v>26175</v>
      </c>
      <c r="I71" s="4">
        <v>2280</v>
      </c>
      <c r="J71" s="4">
        <v>7310</v>
      </c>
      <c r="K71" s="4">
        <v>2012</v>
      </c>
      <c r="L71" s="4">
        <v>1759.5576672449999</v>
      </c>
      <c r="M71" s="4">
        <v>0</v>
      </c>
      <c r="N71" s="4">
        <v>2627.8692306160001</v>
      </c>
      <c r="O71" s="4">
        <v>5500</v>
      </c>
      <c r="P71" s="4">
        <v>7798.3162644369904</v>
      </c>
      <c r="Q71" s="13">
        <v>325.57000000000011</v>
      </c>
      <c r="R71" s="12">
        <f t="shared" si="8"/>
        <v>15645.313162297985</v>
      </c>
      <c r="S71" s="16">
        <f t="shared" si="9"/>
        <v>0.38973951030809817</v>
      </c>
      <c r="T71" s="4">
        <f t="shared" si="10"/>
        <v>14194.313162297985</v>
      </c>
      <c r="U71" s="17">
        <f t="shared" si="11"/>
        <v>0.35359373146745349</v>
      </c>
    </row>
    <row r="72" spans="1:21" x14ac:dyDescent="0.35">
      <c r="A72" s="8">
        <v>7</v>
      </c>
      <c r="B72" s="3">
        <v>23</v>
      </c>
      <c r="C72" s="9">
        <v>23</v>
      </c>
      <c r="D72" s="12">
        <v>37058</v>
      </c>
      <c r="E72" s="4">
        <v>43246.686000000002</v>
      </c>
      <c r="F72" s="4">
        <v>45459.048599999995</v>
      </c>
      <c r="G72" s="53" t="s">
        <v>24</v>
      </c>
      <c r="H72" s="12">
        <v>26175</v>
      </c>
      <c r="I72" s="4">
        <v>2280</v>
      </c>
      <c r="J72" s="4">
        <v>7310</v>
      </c>
      <c r="K72" s="4">
        <v>2012</v>
      </c>
      <c r="L72" s="4">
        <v>1759.5576672449999</v>
      </c>
      <c r="M72" s="4">
        <v>0</v>
      </c>
      <c r="N72" s="4">
        <v>2542.8468640000001</v>
      </c>
      <c r="O72" s="4">
        <v>5500</v>
      </c>
      <c r="P72" s="4">
        <v>5122.7919146920003</v>
      </c>
      <c r="Q72" s="13">
        <v>0</v>
      </c>
      <c r="R72" s="12">
        <f t="shared" si="8"/>
        <v>15644.196445936999</v>
      </c>
      <c r="S72" s="16">
        <f t="shared" si="9"/>
        <v>0.42215436466989581</v>
      </c>
      <c r="T72" s="4">
        <f t="shared" si="10"/>
        <v>14193.196445936999</v>
      </c>
      <c r="U72" s="17">
        <f t="shared" si="11"/>
        <v>0.38299952630840844</v>
      </c>
    </row>
    <row r="73" spans="1:21" ht="15" thickBot="1" x14ac:dyDescent="0.4">
      <c r="A73" s="10">
        <v>7</v>
      </c>
      <c r="B73" s="2">
        <v>23</v>
      </c>
      <c r="C73" s="11">
        <v>24</v>
      </c>
      <c r="D73" s="14">
        <v>34187</v>
      </c>
      <c r="E73" s="5">
        <v>39896.228999999999</v>
      </c>
      <c r="F73" s="5">
        <v>41937.192899999995</v>
      </c>
      <c r="G73" s="54" t="s">
        <v>24</v>
      </c>
      <c r="H73" s="14">
        <v>26175</v>
      </c>
      <c r="I73" s="5">
        <v>2280</v>
      </c>
      <c r="J73" s="5">
        <v>7310</v>
      </c>
      <c r="K73" s="5">
        <v>2012</v>
      </c>
      <c r="L73" s="5">
        <v>1759.5576672449999</v>
      </c>
      <c r="M73" s="5">
        <v>0</v>
      </c>
      <c r="N73" s="5">
        <v>2446.2246959999902</v>
      </c>
      <c r="O73" s="5">
        <v>11665</v>
      </c>
      <c r="P73" s="5">
        <v>0</v>
      </c>
      <c r="Q73" s="15">
        <v>0</v>
      </c>
      <c r="R73" s="14">
        <f t="shared" si="8"/>
        <v>19460.782363244987</v>
      </c>
      <c r="S73" s="7">
        <f t="shared" si="9"/>
        <v>0.56924510378930548</v>
      </c>
      <c r="T73" s="5">
        <f t="shared" si="10"/>
        <v>18009.782363244987</v>
      </c>
      <c r="U73" s="18">
        <f t="shared" si="11"/>
        <v>0.52680206988752998</v>
      </c>
    </row>
    <row r="74" spans="1:21" x14ac:dyDescent="0.35">
      <c r="A74" s="8">
        <v>8</v>
      </c>
      <c r="B74" s="3">
        <v>13</v>
      </c>
      <c r="C74" s="9">
        <v>1</v>
      </c>
      <c r="D74" s="12">
        <v>31854</v>
      </c>
      <c r="E74" s="4">
        <v>37173.618000000002</v>
      </c>
      <c r="F74" s="4">
        <v>39075.301799999994</v>
      </c>
      <c r="G74" s="53" t="s">
        <v>24</v>
      </c>
      <c r="H74" s="12">
        <v>26176</v>
      </c>
      <c r="I74" s="4">
        <v>2280</v>
      </c>
      <c r="J74" s="4">
        <v>7377</v>
      </c>
      <c r="K74" s="4">
        <v>1437</v>
      </c>
      <c r="L74" s="4">
        <v>1750.5488272600001</v>
      </c>
      <c r="M74" s="4">
        <v>0</v>
      </c>
      <c r="N74" s="4">
        <v>1745.4913642639999</v>
      </c>
      <c r="O74" s="4">
        <v>11665</v>
      </c>
      <c r="P74" s="4">
        <v>0</v>
      </c>
      <c r="Q74" s="13">
        <v>0</v>
      </c>
      <c r="R74" s="12">
        <f t="shared" si="8"/>
        <v>20577.040191524</v>
      </c>
      <c r="S74" s="16">
        <f t="shared" si="9"/>
        <v>0.6459797887713945</v>
      </c>
      <c r="T74" s="4">
        <f t="shared" si="10"/>
        <v>19126.040191524</v>
      </c>
      <c r="U74" s="17">
        <f t="shared" si="11"/>
        <v>0.60042820969184407</v>
      </c>
    </row>
    <row r="75" spans="1:21" x14ac:dyDescent="0.35">
      <c r="A75" s="8">
        <v>8</v>
      </c>
      <c r="B75" s="3">
        <v>13</v>
      </c>
      <c r="C75" s="9">
        <v>2</v>
      </c>
      <c r="D75" s="12">
        <v>29219</v>
      </c>
      <c r="E75" s="4">
        <v>34098.573000000004</v>
      </c>
      <c r="F75" s="4">
        <v>35842.9473</v>
      </c>
      <c r="G75" s="53" t="s">
        <v>24</v>
      </c>
      <c r="H75" s="12">
        <v>26176</v>
      </c>
      <c r="I75" s="4">
        <v>2280</v>
      </c>
      <c r="J75" s="4">
        <v>7377</v>
      </c>
      <c r="K75" s="4">
        <v>1437</v>
      </c>
      <c r="L75" s="4">
        <v>1750.5488272600001</v>
      </c>
      <c r="M75" s="4">
        <v>0</v>
      </c>
      <c r="N75" s="4">
        <v>1704.7641919999901</v>
      </c>
      <c r="O75" s="4">
        <v>11665</v>
      </c>
      <c r="P75" s="4">
        <v>0</v>
      </c>
      <c r="Q75" s="13">
        <v>0</v>
      </c>
      <c r="R75" s="12">
        <f t="shared" si="8"/>
        <v>23171.313019259986</v>
      </c>
      <c r="S75" s="16">
        <f t="shared" si="9"/>
        <v>0.79302210956090169</v>
      </c>
      <c r="T75" s="4">
        <f t="shared" si="10"/>
        <v>21720.313019259986</v>
      </c>
      <c r="U75" s="17">
        <f t="shared" si="11"/>
        <v>0.74336264140661845</v>
      </c>
    </row>
    <row r="76" spans="1:21" x14ac:dyDescent="0.35">
      <c r="A76" s="8">
        <v>8</v>
      </c>
      <c r="B76" s="3">
        <v>13</v>
      </c>
      <c r="C76" s="9">
        <v>3</v>
      </c>
      <c r="D76" s="12">
        <v>27684</v>
      </c>
      <c r="E76" s="4">
        <v>32307.228000000003</v>
      </c>
      <c r="F76" s="4">
        <v>33959.962799999994</v>
      </c>
      <c r="G76" s="53" t="s">
        <v>24</v>
      </c>
      <c r="H76" s="12">
        <v>26176</v>
      </c>
      <c r="I76" s="4">
        <v>2280</v>
      </c>
      <c r="J76" s="4">
        <v>7377</v>
      </c>
      <c r="K76" s="4">
        <v>1437</v>
      </c>
      <c r="L76" s="4">
        <v>1750.5488272600001</v>
      </c>
      <c r="M76" s="4">
        <v>0</v>
      </c>
      <c r="N76" s="4">
        <v>1455.0927119999999</v>
      </c>
      <c r="O76" s="4">
        <v>11665</v>
      </c>
      <c r="P76" s="4">
        <v>0</v>
      </c>
      <c r="Q76" s="13">
        <v>0</v>
      </c>
      <c r="R76" s="12">
        <f t="shared" si="8"/>
        <v>24456.641539259996</v>
      </c>
      <c r="S76" s="16">
        <f t="shared" si="9"/>
        <v>0.88342152648677919</v>
      </c>
      <c r="T76" s="4">
        <f t="shared" si="10"/>
        <v>23005.641539259996</v>
      </c>
      <c r="U76" s="17">
        <f t="shared" si="11"/>
        <v>0.83100858038072523</v>
      </c>
    </row>
    <row r="77" spans="1:21" x14ac:dyDescent="0.35">
      <c r="A77" s="8">
        <v>8</v>
      </c>
      <c r="B77" s="3">
        <v>13</v>
      </c>
      <c r="C77" s="9">
        <v>4</v>
      </c>
      <c r="D77" s="12">
        <v>26703</v>
      </c>
      <c r="E77" s="4">
        <v>31162.401000000002</v>
      </c>
      <c r="F77" s="4">
        <v>32756.570099999997</v>
      </c>
      <c r="G77" s="53" t="s">
        <v>24</v>
      </c>
      <c r="H77" s="12">
        <v>26176</v>
      </c>
      <c r="I77" s="4">
        <v>2280</v>
      </c>
      <c r="J77" s="4">
        <v>7377</v>
      </c>
      <c r="K77" s="4">
        <v>1437</v>
      </c>
      <c r="L77" s="4">
        <v>1750.5488272600001</v>
      </c>
      <c r="M77" s="4">
        <v>0</v>
      </c>
      <c r="N77" s="4">
        <v>1262.5178719999999</v>
      </c>
      <c r="O77" s="4">
        <v>11665</v>
      </c>
      <c r="P77" s="4">
        <v>0</v>
      </c>
      <c r="Q77" s="13">
        <v>0</v>
      </c>
      <c r="R77" s="12">
        <f t="shared" si="8"/>
        <v>25245.066699259994</v>
      </c>
      <c r="S77" s="16">
        <f t="shared" si="9"/>
        <v>0.94540189114556394</v>
      </c>
      <c r="T77" s="4">
        <f t="shared" si="10"/>
        <v>23794.066699259994</v>
      </c>
      <c r="U77" s="17">
        <f t="shared" si="11"/>
        <v>0.89106342730255006</v>
      </c>
    </row>
    <row r="78" spans="1:21" x14ac:dyDescent="0.35">
      <c r="A78" s="8">
        <v>8</v>
      </c>
      <c r="B78" s="3">
        <v>13</v>
      </c>
      <c r="C78" s="9">
        <v>5</v>
      </c>
      <c r="D78" s="12">
        <v>26572</v>
      </c>
      <c r="E78" s="4">
        <v>31009.524000000001</v>
      </c>
      <c r="F78" s="4">
        <v>32595.872399999997</v>
      </c>
      <c r="G78" s="53" t="s">
        <v>24</v>
      </c>
      <c r="H78" s="12">
        <v>26176</v>
      </c>
      <c r="I78" s="4">
        <v>2280</v>
      </c>
      <c r="J78" s="4">
        <v>7377</v>
      </c>
      <c r="K78" s="4">
        <v>1437</v>
      </c>
      <c r="L78" s="4">
        <v>1750.5488272600001</v>
      </c>
      <c r="M78" s="4">
        <v>0</v>
      </c>
      <c r="N78" s="4">
        <v>1071.0925440000001</v>
      </c>
      <c r="O78" s="4">
        <v>11665</v>
      </c>
      <c r="P78" s="4">
        <v>0</v>
      </c>
      <c r="Q78" s="13">
        <v>0</v>
      </c>
      <c r="R78" s="12">
        <f t="shared" si="8"/>
        <v>25184.641371259997</v>
      </c>
      <c r="S78" s="16">
        <f t="shared" si="9"/>
        <v>0.94778870131190718</v>
      </c>
      <c r="T78" s="4">
        <f t="shared" si="10"/>
        <v>23733.641371259997</v>
      </c>
      <c r="U78" s="17">
        <f t="shared" si="11"/>
        <v>0.89318234876034908</v>
      </c>
    </row>
    <row r="79" spans="1:21" x14ac:dyDescent="0.35">
      <c r="A79" s="8">
        <v>8</v>
      </c>
      <c r="B79" s="3">
        <v>13</v>
      </c>
      <c r="C79" s="9">
        <v>6</v>
      </c>
      <c r="D79" s="12">
        <v>27405</v>
      </c>
      <c r="E79" s="4">
        <v>31981.635000000002</v>
      </c>
      <c r="F79" s="4">
        <v>33617.713499999998</v>
      </c>
      <c r="G79" s="53" t="s">
        <v>24</v>
      </c>
      <c r="H79" s="12">
        <v>26176</v>
      </c>
      <c r="I79" s="4">
        <v>2280</v>
      </c>
      <c r="J79" s="4">
        <v>7377</v>
      </c>
      <c r="K79" s="4">
        <v>1437</v>
      </c>
      <c r="L79" s="4">
        <v>1750.5488272600001</v>
      </c>
      <c r="M79" s="4">
        <v>0</v>
      </c>
      <c r="N79" s="4">
        <v>971.70873658000005</v>
      </c>
      <c r="O79" s="4">
        <v>11665</v>
      </c>
      <c r="P79" s="4">
        <v>0</v>
      </c>
      <c r="Q79" s="13">
        <v>0</v>
      </c>
      <c r="R79" s="12">
        <f t="shared" si="8"/>
        <v>24252.257563840001</v>
      </c>
      <c r="S79" s="16">
        <f t="shared" si="9"/>
        <v>0.88495740061448647</v>
      </c>
      <c r="T79" s="4">
        <f t="shared" si="10"/>
        <v>22801.257563840001</v>
      </c>
      <c r="U79" s="17">
        <f t="shared" si="11"/>
        <v>0.83201085801277141</v>
      </c>
    </row>
    <row r="80" spans="1:21" x14ac:dyDescent="0.35">
      <c r="A80" s="8">
        <v>8</v>
      </c>
      <c r="B80" s="3">
        <v>13</v>
      </c>
      <c r="C80" s="9">
        <v>7</v>
      </c>
      <c r="D80" s="12">
        <v>28639</v>
      </c>
      <c r="E80" s="4">
        <v>33421.713000000003</v>
      </c>
      <c r="F80" s="4">
        <v>35131.461299999995</v>
      </c>
      <c r="G80" s="53" t="s">
        <v>24</v>
      </c>
      <c r="H80" s="12">
        <v>26176</v>
      </c>
      <c r="I80" s="4">
        <v>2280</v>
      </c>
      <c r="J80" s="4">
        <v>7377</v>
      </c>
      <c r="K80" s="4">
        <v>1437</v>
      </c>
      <c r="L80" s="4">
        <v>1750.5488272600001</v>
      </c>
      <c r="M80" s="4">
        <v>383.89787999999999</v>
      </c>
      <c r="N80" s="4">
        <v>742.04157599999996</v>
      </c>
      <c r="O80" s="4">
        <v>11665</v>
      </c>
      <c r="P80" s="4">
        <v>0</v>
      </c>
      <c r="Q80" s="13">
        <v>0</v>
      </c>
      <c r="R80" s="12">
        <f t="shared" si="8"/>
        <v>23172.488283259998</v>
      </c>
      <c r="S80" s="16">
        <f t="shared" si="9"/>
        <v>0.80912351280631301</v>
      </c>
      <c r="T80" s="4">
        <f t="shared" si="10"/>
        <v>21721.488283259998</v>
      </c>
      <c r="U80" s="17">
        <f t="shared" si="11"/>
        <v>0.75845833594957912</v>
      </c>
    </row>
    <row r="81" spans="1:21" x14ac:dyDescent="0.35">
      <c r="A81" s="8">
        <v>8</v>
      </c>
      <c r="B81" s="3">
        <v>13</v>
      </c>
      <c r="C81" s="9">
        <v>8</v>
      </c>
      <c r="D81" s="12">
        <v>29613</v>
      </c>
      <c r="E81" s="4">
        <v>34558.370999999999</v>
      </c>
      <c r="F81" s="4">
        <v>36326.267099999997</v>
      </c>
      <c r="G81" s="53" t="s">
        <v>24</v>
      </c>
      <c r="H81" s="12">
        <v>26176</v>
      </c>
      <c r="I81" s="4">
        <v>2280</v>
      </c>
      <c r="J81" s="4">
        <v>7377</v>
      </c>
      <c r="K81" s="4">
        <v>1437</v>
      </c>
      <c r="L81" s="4">
        <v>1750.5488272600001</v>
      </c>
      <c r="M81" s="4">
        <v>4157.3116799999998</v>
      </c>
      <c r="N81" s="4">
        <v>547.53404</v>
      </c>
      <c r="O81" s="4">
        <v>11665</v>
      </c>
      <c r="P81" s="4">
        <v>0</v>
      </c>
      <c r="Q81" s="13">
        <v>0</v>
      </c>
      <c r="R81" s="12">
        <f t="shared" si="8"/>
        <v>25777.394547259995</v>
      </c>
      <c r="S81" s="16">
        <f t="shared" si="9"/>
        <v>0.87047562041198112</v>
      </c>
      <c r="T81" s="4">
        <f t="shared" si="10"/>
        <v>24326.394547259995</v>
      </c>
      <c r="U81" s="17">
        <f t="shared" si="11"/>
        <v>0.82147686986323554</v>
      </c>
    </row>
    <row r="82" spans="1:21" x14ac:dyDescent="0.35">
      <c r="A82" s="8">
        <v>8</v>
      </c>
      <c r="B82" s="3">
        <v>13</v>
      </c>
      <c r="C82" s="9">
        <v>9</v>
      </c>
      <c r="D82" s="12">
        <v>30171</v>
      </c>
      <c r="E82" s="4">
        <v>35209.557000000001</v>
      </c>
      <c r="F82" s="4">
        <v>37010.765699999996</v>
      </c>
      <c r="G82" s="53" t="s">
        <v>24</v>
      </c>
      <c r="H82" s="12">
        <v>26176</v>
      </c>
      <c r="I82" s="4">
        <v>2280</v>
      </c>
      <c r="J82" s="4">
        <v>7377</v>
      </c>
      <c r="K82" s="4">
        <v>1437</v>
      </c>
      <c r="L82" s="4">
        <v>1750.5488272600001</v>
      </c>
      <c r="M82" s="4">
        <v>8821.2589200000002</v>
      </c>
      <c r="N82" s="4">
        <v>349.83060799999998</v>
      </c>
      <c r="O82" s="4">
        <v>11665</v>
      </c>
      <c r="P82" s="4">
        <v>0</v>
      </c>
      <c r="Q82" s="13">
        <v>0</v>
      </c>
      <c r="R82" s="12">
        <f t="shared" si="8"/>
        <v>29685.638355259995</v>
      </c>
      <c r="S82" s="16">
        <f t="shared" si="9"/>
        <v>0.9839129745537103</v>
      </c>
      <c r="T82" s="4">
        <f t="shared" si="10"/>
        <v>28234.638355259995</v>
      </c>
      <c r="U82" s="17">
        <f t="shared" si="11"/>
        <v>0.93582043536044524</v>
      </c>
    </row>
    <row r="83" spans="1:21" x14ac:dyDescent="0.35">
      <c r="A83" s="8">
        <v>8</v>
      </c>
      <c r="B83" s="3">
        <v>13</v>
      </c>
      <c r="C83" s="9">
        <v>10</v>
      </c>
      <c r="D83" s="12">
        <v>30500</v>
      </c>
      <c r="E83" s="4">
        <v>35593.5</v>
      </c>
      <c r="F83" s="4">
        <v>37414.35</v>
      </c>
      <c r="G83" s="53" t="s">
        <v>24</v>
      </c>
      <c r="H83" s="12">
        <v>26176</v>
      </c>
      <c r="I83" s="4">
        <v>2280</v>
      </c>
      <c r="J83" s="4">
        <v>7377</v>
      </c>
      <c r="K83" s="4">
        <v>1437</v>
      </c>
      <c r="L83" s="4">
        <v>1750.5488272600001</v>
      </c>
      <c r="M83" s="4">
        <v>11288.2626</v>
      </c>
      <c r="N83" s="4">
        <v>329.536428392</v>
      </c>
      <c r="O83" s="4">
        <v>11665</v>
      </c>
      <c r="P83" s="4">
        <v>0</v>
      </c>
      <c r="Q83" s="13">
        <v>0</v>
      </c>
      <c r="R83" s="12">
        <f t="shared" si="8"/>
        <v>31803.347855651999</v>
      </c>
      <c r="S83" s="16">
        <f t="shared" si="9"/>
        <v>1.0427327165787541</v>
      </c>
      <c r="T83" s="4">
        <f t="shared" si="10"/>
        <v>30352.347855651999</v>
      </c>
      <c r="U83" s="17">
        <f t="shared" si="11"/>
        <v>0.99515894608695077</v>
      </c>
    </row>
    <row r="84" spans="1:21" x14ac:dyDescent="0.35">
      <c r="A84" s="8">
        <v>8</v>
      </c>
      <c r="B84" s="3">
        <v>13</v>
      </c>
      <c r="C84" s="9">
        <v>11</v>
      </c>
      <c r="D84" s="12">
        <v>31093</v>
      </c>
      <c r="E84" s="4">
        <v>36285.531000000003</v>
      </c>
      <c r="F84" s="4">
        <v>38141.783100000001</v>
      </c>
      <c r="G84" s="53" t="s">
        <v>24</v>
      </c>
      <c r="H84" s="12">
        <v>26176</v>
      </c>
      <c r="I84" s="4">
        <v>2280</v>
      </c>
      <c r="J84" s="4">
        <v>7377</v>
      </c>
      <c r="K84" s="4">
        <v>1437</v>
      </c>
      <c r="L84" s="4">
        <v>1750.5488272600001</v>
      </c>
      <c r="M84" s="4">
        <v>12502.2895199999</v>
      </c>
      <c r="N84" s="4">
        <v>250.21465599999999</v>
      </c>
      <c r="O84" s="4">
        <v>11665</v>
      </c>
      <c r="P84" s="4">
        <v>0</v>
      </c>
      <c r="Q84" s="13">
        <v>0</v>
      </c>
      <c r="R84" s="12">
        <f t="shared" si="8"/>
        <v>32345.053003259891</v>
      </c>
      <c r="S84" s="16">
        <f t="shared" si="9"/>
        <v>1.0402680025491233</v>
      </c>
      <c r="T84" s="4">
        <f t="shared" si="10"/>
        <v>30894.053003259891</v>
      </c>
      <c r="U84" s="17">
        <f t="shared" si="11"/>
        <v>0.99360155029298847</v>
      </c>
    </row>
    <row r="85" spans="1:21" x14ac:dyDescent="0.35">
      <c r="A85" s="8">
        <v>8</v>
      </c>
      <c r="B85" s="3">
        <v>13</v>
      </c>
      <c r="C85" s="9">
        <v>12</v>
      </c>
      <c r="D85" s="12">
        <v>32500</v>
      </c>
      <c r="E85" s="4">
        <v>37927.5</v>
      </c>
      <c r="F85" s="4">
        <v>39867.75</v>
      </c>
      <c r="G85" s="53" t="s">
        <v>24</v>
      </c>
      <c r="H85" s="12">
        <v>26176</v>
      </c>
      <c r="I85" s="4">
        <v>2280</v>
      </c>
      <c r="J85" s="4">
        <v>7377</v>
      </c>
      <c r="K85" s="4">
        <v>1437</v>
      </c>
      <c r="L85" s="4">
        <v>1750.5488272600001</v>
      </c>
      <c r="M85" s="4">
        <v>13031.293320000001</v>
      </c>
      <c r="N85" s="4">
        <v>199.497176</v>
      </c>
      <c r="O85" s="4">
        <v>11665</v>
      </c>
      <c r="P85" s="4">
        <v>0</v>
      </c>
      <c r="Q85" s="13">
        <v>0</v>
      </c>
      <c r="R85" s="12">
        <f t="shared" si="8"/>
        <v>31416.339323259999</v>
      </c>
      <c r="S85" s="16">
        <f t="shared" si="9"/>
        <v>0.96665659456184616</v>
      </c>
      <c r="T85" s="4">
        <f t="shared" si="10"/>
        <v>29965.339323259999</v>
      </c>
      <c r="U85" s="17">
        <f t="shared" si="11"/>
        <v>0.92201044071569227</v>
      </c>
    </row>
    <row r="86" spans="1:21" x14ac:dyDescent="0.35">
      <c r="A86" s="8">
        <v>8</v>
      </c>
      <c r="B86" s="3">
        <v>13</v>
      </c>
      <c r="C86" s="9">
        <v>13</v>
      </c>
      <c r="D86" s="12">
        <v>34343</v>
      </c>
      <c r="E86" s="4">
        <v>40078.281000000003</v>
      </c>
      <c r="F86" s="4">
        <v>42128.558099999995</v>
      </c>
      <c r="G86" s="53" t="s">
        <v>24</v>
      </c>
      <c r="H86" s="12">
        <v>26176</v>
      </c>
      <c r="I86" s="4">
        <v>2280</v>
      </c>
      <c r="J86" s="4">
        <v>7377</v>
      </c>
      <c r="K86" s="4">
        <v>1437</v>
      </c>
      <c r="L86" s="4">
        <v>1750.5488272600001</v>
      </c>
      <c r="M86" s="4">
        <v>13281.320159999999</v>
      </c>
      <c r="N86" s="4">
        <v>244.78289599999999</v>
      </c>
      <c r="O86" s="4">
        <v>11665</v>
      </c>
      <c r="P86" s="4">
        <v>0</v>
      </c>
      <c r="Q86" s="13">
        <v>0</v>
      </c>
      <c r="R86" s="12">
        <f t="shared" si="8"/>
        <v>29868.65188325999</v>
      </c>
      <c r="S86" s="16">
        <f t="shared" si="9"/>
        <v>0.8697158630073083</v>
      </c>
      <c r="T86" s="4">
        <f t="shared" si="10"/>
        <v>28417.65188325999</v>
      </c>
      <c r="U86" s="17">
        <f t="shared" si="11"/>
        <v>0.82746562278368196</v>
      </c>
    </row>
    <row r="87" spans="1:21" x14ac:dyDescent="0.35">
      <c r="A87" s="8">
        <v>8</v>
      </c>
      <c r="B87" s="3">
        <v>13</v>
      </c>
      <c r="C87" s="9">
        <v>14</v>
      </c>
      <c r="D87" s="12">
        <v>37227</v>
      </c>
      <c r="E87" s="4">
        <v>43443.909</v>
      </c>
      <c r="F87" s="4">
        <v>45666.3609</v>
      </c>
      <c r="G87" s="53" t="s">
        <v>24</v>
      </c>
      <c r="H87" s="12">
        <v>26176</v>
      </c>
      <c r="I87" s="4">
        <v>2280</v>
      </c>
      <c r="J87" s="4">
        <v>7377</v>
      </c>
      <c r="K87" s="4">
        <v>1437</v>
      </c>
      <c r="L87" s="4">
        <v>1750.5488272600001</v>
      </c>
      <c r="M87" s="4">
        <v>12771.723599999999</v>
      </c>
      <c r="N87" s="4">
        <v>283.87893600000001</v>
      </c>
      <c r="O87" s="4">
        <v>11665</v>
      </c>
      <c r="P87" s="4">
        <v>0</v>
      </c>
      <c r="Q87" s="13">
        <v>0</v>
      </c>
      <c r="R87" s="12">
        <f t="shared" si="8"/>
        <v>26514.151363259996</v>
      </c>
      <c r="S87" s="16">
        <f t="shared" si="9"/>
        <v>0.71222906393907637</v>
      </c>
      <c r="T87" s="4">
        <f t="shared" si="10"/>
        <v>25063.151363259996</v>
      </c>
      <c r="U87" s="17">
        <f t="shared" si="11"/>
        <v>0.67325197741585396</v>
      </c>
    </row>
    <row r="88" spans="1:21" x14ac:dyDescent="0.35">
      <c r="A88" s="8">
        <v>8</v>
      </c>
      <c r="B88" s="3">
        <v>13</v>
      </c>
      <c r="C88" s="9">
        <v>15</v>
      </c>
      <c r="D88" s="12">
        <v>39886</v>
      </c>
      <c r="E88" s="4">
        <v>46546.962</v>
      </c>
      <c r="F88" s="4">
        <v>48928.156199999998</v>
      </c>
      <c r="G88" s="53" t="s">
        <v>24</v>
      </c>
      <c r="H88" s="12">
        <v>26176</v>
      </c>
      <c r="I88" s="4">
        <v>2280</v>
      </c>
      <c r="J88" s="4">
        <v>7377</v>
      </c>
      <c r="K88" s="4">
        <v>1437</v>
      </c>
      <c r="L88" s="4">
        <v>1750.5488272600001</v>
      </c>
      <c r="M88" s="4">
        <v>12408.77268</v>
      </c>
      <c r="N88" s="4">
        <v>321.648616</v>
      </c>
      <c r="O88" s="4">
        <v>11665</v>
      </c>
      <c r="P88" s="4">
        <v>0</v>
      </c>
      <c r="Q88" s="13">
        <v>0</v>
      </c>
      <c r="R88" s="12">
        <f t="shared" si="8"/>
        <v>23529.970123259998</v>
      </c>
      <c r="S88" s="16">
        <f t="shared" si="9"/>
        <v>0.58993055516371651</v>
      </c>
      <c r="T88" s="4">
        <f t="shared" si="10"/>
        <v>22078.970123259998</v>
      </c>
      <c r="U88" s="17">
        <f t="shared" si="11"/>
        <v>0.55355187592789445</v>
      </c>
    </row>
    <row r="89" spans="1:21" x14ac:dyDescent="0.35">
      <c r="A89" s="8">
        <v>8</v>
      </c>
      <c r="B89" s="3">
        <v>13</v>
      </c>
      <c r="C89" s="9">
        <v>16</v>
      </c>
      <c r="D89" s="12">
        <v>42210</v>
      </c>
      <c r="E89" s="4">
        <v>49259.07</v>
      </c>
      <c r="F89" s="4">
        <v>51779.006999999998</v>
      </c>
      <c r="G89" s="53" t="s">
        <v>24</v>
      </c>
      <c r="H89" s="12">
        <v>26176</v>
      </c>
      <c r="I89" s="4">
        <v>2280</v>
      </c>
      <c r="J89" s="4">
        <v>7377</v>
      </c>
      <c r="K89" s="4">
        <v>1437</v>
      </c>
      <c r="L89" s="4">
        <v>1750.5488272600001</v>
      </c>
      <c r="M89" s="4">
        <v>11316.63744</v>
      </c>
      <c r="N89" s="4">
        <v>424.30887999999999</v>
      </c>
      <c r="O89" s="4">
        <v>11665</v>
      </c>
      <c r="P89" s="4">
        <v>0</v>
      </c>
      <c r="Q89" s="13">
        <v>0</v>
      </c>
      <c r="R89" s="12">
        <f t="shared" si="8"/>
        <v>20216.495147259993</v>
      </c>
      <c r="S89" s="16">
        <f t="shared" si="9"/>
        <v>0.47895037070030783</v>
      </c>
      <c r="T89" s="4">
        <f t="shared" si="10"/>
        <v>18765.495147259993</v>
      </c>
      <c r="U89" s="17">
        <f t="shared" si="11"/>
        <v>0.44457463035441824</v>
      </c>
    </row>
    <row r="90" spans="1:21" x14ac:dyDescent="0.35">
      <c r="A90" s="8">
        <v>8</v>
      </c>
      <c r="B90" s="3">
        <v>13</v>
      </c>
      <c r="C90" s="9">
        <v>17</v>
      </c>
      <c r="D90" s="12">
        <v>43556</v>
      </c>
      <c r="E90" s="4">
        <v>50829.851999999999</v>
      </c>
      <c r="F90" s="4">
        <v>53430.145199999999</v>
      </c>
      <c r="G90" s="53" t="s">
        <v>24</v>
      </c>
      <c r="H90" s="12">
        <v>26176</v>
      </c>
      <c r="I90" s="4">
        <v>2280</v>
      </c>
      <c r="J90" s="4">
        <v>7377</v>
      </c>
      <c r="K90" s="4">
        <v>1437</v>
      </c>
      <c r="L90" s="4">
        <v>1750.5488272600001</v>
      </c>
      <c r="M90" s="4">
        <v>9815.4611999999997</v>
      </c>
      <c r="N90" s="4">
        <v>751.17451199999903</v>
      </c>
      <c r="O90" s="4">
        <v>5500</v>
      </c>
      <c r="P90" s="4">
        <v>1012.185733284</v>
      </c>
      <c r="Q90" s="13">
        <v>1411.6297271763046</v>
      </c>
      <c r="R90" s="12">
        <f t="shared" si="8"/>
        <v>13954.999999720298</v>
      </c>
      <c r="S90" s="16">
        <f t="shared" si="9"/>
        <v>0.32039213884930429</v>
      </c>
      <c r="T90" s="4">
        <f t="shared" si="10"/>
        <v>12503.999999720298</v>
      </c>
      <c r="U90" s="17">
        <f t="shared" si="11"/>
        <v>0.28707870327211632</v>
      </c>
    </row>
    <row r="91" spans="1:21" x14ac:dyDescent="0.35">
      <c r="A91" s="8">
        <v>8</v>
      </c>
      <c r="B91" s="3">
        <v>13</v>
      </c>
      <c r="C91" s="9">
        <v>18</v>
      </c>
      <c r="D91" s="12">
        <v>44885</v>
      </c>
      <c r="E91" s="4">
        <v>52380.794999999998</v>
      </c>
      <c r="F91" s="4">
        <v>55060.429499999998</v>
      </c>
      <c r="G91" s="53" t="s">
        <v>24</v>
      </c>
      <c r="H91" s="12">
        <v>26176</v>
      </c>
      <c r="I91" s="4">
        <v>2280</v>
      </c>
      <c r="J91" s="4">
        <v>7377</v>
      </c>
      <c r="K91" s="4">
        <v>1437</v>
      </c>
      <c r="L91" s="4">
        <v>1750.5488272600001</v>
      </c>
      <c r="M91" s="4">
        <v>6830.9254799999999</v>
      </c>
      <c r="N91" s="4">
        <v>1082.802408</v>
      </c>
      <c r="O91" s="4">
        <v>5500</v>
      </c>
      <c r="P91" s="4">
        <v>5070.5543466989902</v>
      </c>
      <c r="Q91" s="13">
        <v>1335.1689359912812</v>
      </c>
      <c r="R91" s="12">
        <f t="shared" si="8"/>
        <v>13954.999997950268</v>
      </c>
      <c r="S91" s="16">
        <f t="shared" si="9"/>
        <v>0.31090564772084811</v>
      </c>
      <c r="T91" s="4">
        <f t="shared" si="10"/>
        <v>12503.999997950268</v>
      </c>
      <c r="U91" s="17">
        <f t="shared" si="11"/>
        <v>0.27857858968364191</v>
      </c>
    </row>
    <row r="92" spans="1:21" x14ac:dyDescent="0.35">
      <c r="A92" s="8">
        <v>8</v>
      </c>
      <c r="B92" s="3">
        <v>13</v>
      </c>
      <c r="C92" s="9">
        <v>19</v>
      </c>
      <c r="D92" s="12">
        <v>44896</v>
      </c>
      <c r="E92" s="4">
        <v>52393.632000000005</v>
      </c>
      <c r="F92" s="4">
        <v>55073.923199999997</v>
      </c>
      <c r="G92" s="53" t="s">
        <v>24</v>
      </c>
      <c r="H92" s="12">
        <v>26176</v>
      </c>
      <c r="I92" s="4">
        <v>2280</v>
      </c>
      <c r="J92" s="4">
        <v>7377</v>
      </c>
      <c r="K92" s="4">
        <v>1437</v>
      </c>
      <c r="L92" s="4">
        <v>1750.5488272600001</v>
      </c>
      <c r="M92" s="4">
        <v>2468.3403600000001</v>
      </c>
      <c r="N92" s="4">
        <v>1435.108888</v>
      </c>
      <c r="O92" s="4">
        <v>5500</v>
      </c>
      <c r="P92" s="4">
        <v>9177.3618681240005</v>
      </c>
      <c r="Q92" s="13">
        <v>1249.6400531710092</v>
      </c>
      <c r="R92" s="12">
        <f t="shared" si="8"/>
        <v>13954.999996555009</v>
      </c>
      <c r="S92" s="16">
        <f t="shared" si="9"/>
        <v>0.31082947248206988</v>
      </c>
      <c r="T92" s="4">
        <f t="shared" si="10"/>
        <v>12503.999996555009</v>
      </c>
      <c r="U92" s="17">
        <f t="shared" si="11"/>
        <v>0.27851033491970351</v>
      </c>
    </row>
    <row r="93" spans="1:21" x14ac:dyDescent="0.35">
      <c r="A93" s="8">
        <v>8</v>
      </c>
      <c r="B93" s="3">
        <v>13</v>
      </c>
      <c r="C93" s="9">
        <v>20</v>
      </c>
      <c r="D93" s="12">
        <v>43425</v>
      </c>
      <c r="E93" s="4">
        <v>50676.974999999999</v>
      </c>
      <c r="F93" s="4">
        <v>53269.447499999995</v>
      </c>
      <c r="G93" s="53" t="s">
        <v>24</v>
      </c>
      <c r="H93" s="12">
        <v>26176</v>
      </c>
      <c r="I93" s="4">
        <v>2280</v>
      </c>
      <c r="J93" s="4">
        <v>7377</v>
      </c>
      <c r="K93" s="4">
        <v>1437</v>
      </c>
      <c r="L93" s="4">
        <v>1750.5488272600001</v>
      </c>
      <c r="M93" s="4">
        <v>131.86035179999999</v>
      </c>
      <c r="N93" s="4">
        <v>1594.827896</v>
      </c>
      <c r="O93" s="4">
        <v>5500</v>
      </c>
      <c r="P93" s="4">
        <v>9943.2055208340007</v>
      </c>
      <c r="Q93" s="13">
        <v>1189.557403651304</v>
      </c>
      <c r="R93" s="12">
        <f t="shared" si="8"/>
        <v>13954.999999545311</v>
      </c>
      <c r="S93" s="16">
        <f t="shared" si="9"/>
        <v>0.32135866435337501</v>
      </c>
      <c r="T93" s="4">
        <f t="shared" si="10"/>
        <v>12503.999999545311</v>
      </c>
      <c r="U93" s="17">
        <f t="shared" si="11"/>
        <v>0.28794473228659323</v>
      </c>
    </row>
    <row r="94" spans="1:21" x14ac:dyDescent="0.35">
      <c r="A94" s="8">
        <v>8</v>
      </c>
      <c r="B94" s="3">
        <v>13</v>
      </c>
      <c r="C94" s="9">
        <v>21</v>
      </c>
      <c r="D94" s="12">
        <v>41537</v>
      </c>
      <c r="E94" s="4">
        <v>48473.679000000004</v>
      </c>
      <c r="F94" s="4">
        <v>50953.437899999997</v>
      </c>
      <c r="G94" s="53" t="s">
        <v>24</v>
      </c>
      <c r="H94" s="12">
        <v>26176</v>
      </c>
      <c r="I94" s="4">
        <v>2280</v>
      </c>
      <c r="J94" s="4">
        <v>7377</v>
      </c>
      <c r="K94" s="4">
        <v>1437</v>
      </c>
      <c r="L94" s="4">
        <v>1750.5488272600001</v>
      </c>
      <c r="M94" s="4">
        <v>0</v>
      </c>
      <c r="N94" s="4">
        <v>1750.871080424</v>
      </c>
      <c r="O94" s="4">
        <v>5500</v>
      </c>
      <c r="P94" s="4">
        <v>8191.6874263350001</v>
      </c>
      <c r="Q94" s="13">
        <v>1022.2261805850414</v>
      </c>
      <c r="R94" s="12">
        <f t="shared" si="8"/>
        <v>13948.333514604048</v>
      </c>
      <c r="S94" s="16">
        <f t="shared" si="9"/>
        <v>0.33580502960262049</v>
      </c>
      <c r="T94" s="4">
        <f t="shared" si="10"/>
        <v>12497.333514604048</v>
      </c>
      <c r="U94" s="17">
        <f t="shared" si="11"/>
        <v>0.3008723190072477</v>
      </c>
    </row>
    <row r="95" spans="1:21" x14ac:dyDescent="0.35">
      <c r="A95" s="8">
        <v>8</v>
      </c>
      <c r="B95" s="3">
        <v>13</v>
      </c>
      <c r="C95" s="9">
        <v>22</v>
      </c>
      <c r="D95" s="12">
        <v>39628</v>
      </c>
      <c r="E95" s="4">
        <v>46245.876000000004</v>
      </c>
      <c r="F95" s="4">
        <v>48611.667599999993</v>
      </c>
      <c r="G95" s="53" t="s">
        <v>24</v>
      </c>
      <c r="H95" s="12">
        <v>26176</v>
      </c>
      <c r="I95" s="4">
        <v>2280</v>
      </c>
      <c r="J95" s="4">
        <v>7377</v>
      </c>
      <c r="K95" s="4">
        <v>1437</v>
      </c>
      <c r="L95" s="4">
        <v>1750.5488272600001</v>
      </c>
      <c r="M95" s="4">
        <v>0</v>
      </c>
      <c r="N95" s="4">
        <v>1897.3263999999999</v>
      </c>
      <c r="O95" s="4">
        <v>5500</v>
      </c>
      <c r="P95" s="4">
        <v>6869.2658898869904</v>
      </c>
      <c r="Q95" s="13">
        <v>289.69999999999993</v>
      </c>
      <c r="R95" s="12">
        <f t="shared" si="8"/>
        <v>13948.841117146985</v>
      </c>
      <c r="S95" s="16">
        <f t="shared" si="9"/>
        <v>0.3519945774994192</v>
      </c>
      <c r="T95" s="4">
        <f t="shared" si="10"/>
        <v>12497.841117146985</v>
      </c>
      <c r="U95" s="17">
        <f t="shared" si="11"/>
        <v>0.31537905312271591</v>
      </c>
    </row>
    <row r="96" spans="1:21" x14ac:dyDescent="0.35">
      <c r="A96" s="8">
        <v>8</v>
      </c>
      <c r="B96" s="3">
        <v>13</v>
      </c>
      <c r="C96" s="9">
        <v>23</v>
      </c>
      <c r="D96" s="12">
        <v>36518</v>
      </c>
      <c r="E96" s="4">
        <v>42616.506000000001</v>
      </c>
      <c r="F96" s="4">
        <v>44796.630599999997</v>
      </c>
      <c r="G96" s="53" t="s">
        <v>24</v>
      </c>
      <c r="H96" s="12">
        <v>26176</v>
      </c>
      <c r="I96" s="4">
        <v>2280</v>
      </c>
      <c r="J96" s="4">
        <v>7377</v>
      </c>
      <c r="K96" s="4">
        <v>1437</v>
      </c>
      <c r="L96" s="4">
        <v>1750.5488272600001</v>
      </c>
      <c r="M96" s="4">
        <v>0</v>
      </c>
      <c r="N96" s="4">
        <v>1688.4057519999999</v>
      </c>
      <c r="O96" s="4">
        <v>5500</v>
      </c>
      <c r="P96" s="4">
        <v>4258.4787438120002</v>
      </c>
      <c r="Q96" s="13">
        <v>0</v>
      </c>
      <c r="R96" s="12">
        <f t="shared" si="8"/>
        <v>13949.433323071993</v>
      </c>
      <c r="S96" s="16">
        <f t="shared" si="9"/>
        <v>0.38198787784303612</v>
      </c>
      <c r="T96" s="4">
        <f t="shared" si="10"/>
        <v>12498.433323071993</v>
      </c>
      <c r="U96" s="17">
        <f t="shared" si="11"/>
        <v>0.34225404795092812</v>
      </c>
    </row>
    <row r="97" spans="1:23" ht="15" thickBot="1" x14ac:dyDescent="0.4">
      <c r="A97" s="10">
        <v>8</v>
      </c>
      <c r="B97" s="2">
        <v>13</v>
      </c>
      <c r="C97" s="11">
        <v>24</v>
      </c>
      <c r="D97" s="14">
        <v>33651</v>
      </c>
      <c r="E97" s="5">
        <v>39270.717000000004</v>
      </c>
      <c r="F97" s="5">
        <v>41279.681699999994</v>
      </c>
      <c r="G97" s="54" t="s">
        <v>24</v>
      </c>
      <c r="H97" s="14">
        <v>26176</v>
      </c>
      <c r="I97" s="5">
        <v>2280</v>
      </c>
      <c r="J97" s="5">
        <v>7377</v>
      </c>
      <c r="K97" s="5">
        <v>1437</v>
      </c>
      <c r="L97" s="5">
        <v>1750.5488272600001</v>
      </c>
      <c r="M97" s="5">
        <v>0</v>
      </c>
      <c r="N97" s="5">
        <v>1638.5851439999999</v>
      </c>
      <c r="O97" s="5">
        <v>11665</v>
      </c>
      <c r="P97" s="5">
        <v>0</v>
      </c>
      <c r="Q97" s="15">
        <v>0</v>
      </c>
      <c r="R97" s="14">
        <f t="shared" si="8"/>
        <v>18673.133971259995</v>
      </c>
      <c r="S97" s="7">
        <f t="shared" si="9"/>
        <v>0.55490576717660678</v>
      </c>
      <c r="T97" s="5">
        <f t="shared" si="10"/>
        <v>17222.133971259995</v>
      </c>
      <c r="U97" s="18">
        <f t="shared" si="11"/>
        <v>0.51178669196338877</v>
      </c>
    </row>
    <row r="98" spans="1:23" x14ac:dyDescent="0.35">
      <c r="A98" s="8">
        <v>9</v>
      </c>
      <c r="B98" s="3">
        <v>3</v>
      </c>
      <c r="C98" s="9">
        <v>1</v>
      </c>
      <c r="D98" s="12">
        <v>31938</v>
      </c>
      <c r="E98" s="4">
        <v>37271.646000000001</v>
      </c>
      <c r="F98" s="4">
        <v>39178.344599999997</v>
      </c>
      <c r="G98" s="53" t="s">
        <v>24</v>
      </c>
      <c r="H98" s="12">
        <v>26188</v>
      </c>
      <c r="I98" s="4">
        <v>2280</v>
      </c>
      <c r="J98" s="4">
        <v>7014</v>
      </c>
      <c r="K98" s="4">
        <v>1682</v>
      </c>
      <c r="L98" s="4">
        <v>1755.6328605599999</v>
      </c>
      <c r="M98" s="4">
        <v>0</v>
      </c>
      <c r="N98" s="4">
        <v>742.44579999999996</v>
      </c>
      <c r="O98" s="4">
        <v>11665</v>
      </c>
      <c r="P98" s="4">
        <v>0</v>
      </c>
      <c r="Q98" s="13">
        <v>0</v>
      </c>
      <c r="R98" s="12">
        <f t="shared" ref="R98:R121" si="12">SUM(H98:Q98)-D98</f>
        <v>19389.078660560001</v>
      </c>
      <c r="S98" s="16">
        <f t="shared" ref="S98:S121" si="13">R98/D98</f>
        <v>0.60708493520445861</v>
      </c>
      <c r="T98" s="4">
        <f t="shared" ref="T98:T121" si="14">SUM(H98:Q98)-1451-D98</f>
        <v>17938.078660560001</v>
      </c>
      <c r="U98" s="17">
        <f t="shared" ref="U98:U121" si="15">T98/D98</f>
        <v>0.56165316114221309</v>
      </c>
    </row>
    <row r="99" spans="1:23" x14ac:dyDescent="0.35">
      <c r="A99" s="8">
        <v>9</v>
      </c>
      <c r="B99" s="3">
        <v>3</v>
      </c>
      <c r="C99" s="9">
        <v>2</v>
      </c>
      <c r="D99" s="12">
        <v>29021</v>
      </c>
      <c r="E99" s="4">
        <v>33867.506999999998</v>
      </c>
      <c r="F99" s="4">
        <v>35600.060699999995</v>
      </c>
      <c r="G99" s="53" t="s">
        <v>24</v>
      </c>
      <c r="H99" s="12">
        <v>26188</v>
      </c>
      <c r="I99" s="4">
        <v>2280</v>
      </c>
      <c r="J99" s="4">
        <v>7014</v>
      </c>
      <c r="K99" s="4">
        <v>1682</v>
      </c>
      <c r="L99" s="4">
        <v>1755.6328605599999</v>
      </c>
      <c r="M99" s="4">
        <v>0</v>
      </c>
      <c r="N99" s="4">
        <v>725.11469599999998</v>
      </c>
      <c r="O99" s="4">
        <v>11665</v>
      </c>
      <c r="P99" s="4">
        <v>0</v>
      </c>
      <c r="Q99" s="13">
        <v>0</v>
      </c>
      <c r="R99" s="12">
        <f t="shared" si="12"/>
        <v>22288.747556559996</v>
      </c>
      <c r="S99" s="16">
        <f t="shared" si="13"/>
        <v>0.76802134856000814</v>
      </c>
      <c r="T99" s="4">
        <f t="shared" si="14"/>
        <v>20837.747556559996</v>
      </c>
      <c r="U99" s="17">
        <f t="shared" si="15"/>
        <v>0.71802307145032895</v>
      </c>
    </row>
    <row r="100" spans="1:23" x14ac:dyDescent="0.35">
      <c r="A100" s="8">
        <v>9</v>
      </c>
      <c r="B100" s="3">
        <v>3</v>
      </c>
      <c r="C100" s="9">
        <v>3</v>
      </c>
      <c r="D100" s="12">
        <v>27505</v>
      </c>
      <c r="E100" s="4">
        <v>32098.335000000003</v>
      </c>
      <c r="F100" s="4">
        <v>33740.383499999996</v>
      </c>
      <c r="G100" s="53" t="s">
        <v>24</v>
      </c>
      <c r="H100" s="12">
        <v>26188</v>
      </c>
      <c r="I100" s="4">
        <v>2280</v>
      </c>
      <c r="J100" s="4">
        <v>7014</v>
      </c>
      <c r="K100" s="4">
        <v>1682</v>
      </c>
      <c r="L100" s="4">
        <v>1755.6328605599999</v>
      </c>
      <c r="M100" s="4">
        <v>0</v>
      </c>
      <c r="N100" s="4">
        <v>719.58187999999996</v>
      </c>
      <c r="O100" s="4">
        <v>11665</v>
      </c>
      <c r="P100" s="4">
        <v>0</v>
      </c>
      <c r="Q100" s="13">
        <v>0</v>
      </c>
      <c r="R100" s="12">
        <f t="shared" si="12"/>
        <v>23799.214740559997</v>
      </c>
      <c r="S100" s="16">
        <f t="shared" si="13"/>
        <v>0.86526866898963817</v>
      </c>
      <c r="T100" s="4">
        <f t="shared" si="14"/>
        <v>22348.214740559997</v>
      </c>
      <c r="U100" s="17">
        <f t="shared" si="15"/>
        <v>0.81251462427049614</v>
      </c>
    </row>
    <row r="101" spans="1:23" x14ac:dyDescent="0.35">
      <c r="A101" s="8">
        <v>9</v>
      </c>
      <c r="B101" s="3">
        <v>3</v>
      </c>
      <c r="C101" s="9">
        <v>4</v>
      </c>
      <c r="D101" s="12">
        <v>26546</v>
      </c>
      <c r="E101" s="4">
        <v>30979.182000000001</v>
      </c>
      <c r="F101" s="4">
        <v>32563.978199999998</v>
      </c>
      <c r="G101" s="53" t="s">
        <v>24</v>
      </c>
      <c r="H101" s="12">
        <v>26188</v>
      </c>
      <c r="I101" s="4">
        <v>2280</v>
      </c>
      <c r="J101" s="4">
        <v>7014</v>
      </c>
      <c r="K101" s="4">
        <v>1682</v>
      </c>
      <c r="L101" s="4">
        <v>1755.6328605599999</v>
      </c>
      <c r="M101" s="4">
        <v>0</v>
      </c>
      <c r="N101" s="4">
        <v>591.85972800000002</v>
      </c>
      <c r="O101" s="4">
        <v>11665</v>
      </c>
      <c r="P101" s="4">
        <v>0</v>
      </c>
      <c r="Q101" s="13">
        <v>0</v>
      </c>
      <c r="R101" s="12">
        <f t="shared" si="12"/>
        <v>24630.492588560002</v>
      </c>
      <c r="S101" s="16">
        <f t="shared" si="13"/>
        <v>0.92784195692609062</v>
      </c>
      <c r="T101" s="4">
        <f t="shared" si="14"/>
        <v>23179.492588560002</v>
      </c>
      <c r="U101" s="17">
        <f t="shared" si="15"/>
        <v>0.87318212116929117</v>
      </c>
    </row>
    <row r="102" spans="1:23" x14ac:dyDescent="0.35">
      <c r="A102" s="8">
        <v>9</v>
      </c>
      <c r="B102" s="3">
        <v>3</v>
      </c>
      <c r="C102" s="9">
        <v>5</v>
      </c>
      <c r="D102" s="12">
        <v>26324</v>
      </c>
      <c r="E102" s="4">
        <v>30720.108</v>
      </c>
      <c r="F102" s="4">
        <v>32291.650799999996</v>
      </c>
      <c r="G102" s="53" t="s">
        <v>24</v>
      </c>
      <c r="H102" s="12">
        <v>26188</v>
      </c>
      <c r="I102" s="4">
        <v>2280</v>
      </c>
      <c r="J102" s="4">
        <v>7014</v>
      </c>
      <c r="K102" s="4">
        <v>1682</v>
      </c>
      <c r="L102" s="4">
        <v>1755.6328605599999</v>
      </c>
      <c r="M102" s="4">
        <v>0</v>
      </c>
      <c r="N102" s="4">
        <v>356.992952</v>
      </c>
      <c r="O102" s="4">
        <v>11665</v>
      </c>
      <c r="P102" s="4">
        <v>0</v>
      </c>
      <c r="Q102" s="13">
        <v>0</v>
      </c>
      <c r="R102" s="12">
        <f t="shared" si="12"/>
        <v>24617.62581256</v>
      </c>
      <c r="S102" s="16">
        <f t="shared" si="13"/>
        <v>0.93517800533961404</v>
      </c>
      <c r="T102" s="4">
        <f t="shared" si="14"/>
        <v>23166.62581256</v>
      </c>
      <c r="U102" s="17">
        <f t="shared" si="15"/>
        <v>0.88005720302993462</v>
      </c>
    </row>
    <row r="103" spans="1:23" x14ac:dyDescent="0.35">
      <c r="A103" s="8">
        <v>9</v>
      </c>
      <c r="B103" s="3">
        <v>3</v>
      </c>
      <c r="C103" s="9">
        <v>6</v>
      </c>
      <c r="D103" s="12">
        <v>27208</v>
      </c>
      <c r="E103" s="4">
        <v>31751.736000000001</v>
      </c>
      <c r="F103" s="4">
        <v>33376.053599999999</v>
      </c>
      <c r="G103" s="53" t="s">
        <v>24</v>
      </c>
      <c r="H103" s="12">
        <v>26188</v>
      </c>
      <c r="I103" s="4">
        <v>2280</v>
      </c>
      <c r="J103" s="4">
        <v>7014</v>
      </c>
      <c r="K103" s="4">
        <v>1682</v>
      </c>
      <c r="L103" s="4">
        <v>1755.6328605599999</v>
      </c>
      <c r="M103" s="4">
        <v>0</v>
      </c>
      <c r="N103" s="4">
        <v>328.293048</v>
      </c>
      <c r="O103" s="4">
        <v>11665</v>
      </c>
      <c r="P103" s="4">
        <v>0</v>
      </c>
      <c r="Q103" s="13">
        <v>0</v>
      </c>
      <c r="R103" s="12">
        <f t="shared" si="12"/>
        <v>23704.925908559999</v>
      </c>
      <c r="S103" s="16">
        <f t="shared" si="13"/>
        <v>0.87124837946780354</v>
      </c>
      <c r="T103" s="4">
        <f t="shared" si="14"/>
        <v>22253.925908559999</v>
      </c>
      <c r="U103" s="17">
        <f t="shared" si="15"/>
        <v>0.8179184764980888</v>
      </c>
    </row>
    <row r="104" spans="1:23" x14ac:dyDescent="0.35">
      <c r="A104" s="8">
        <v>9</v>
      </c>
      <c r="B104" s="3">
        <v>3</v>
      </c>
      <c r="C104" s="9">
        <v>7</v>
      </c>
      <c r="D104" s="12">
        <v>28924</v>
      </c>
      <c r="E104" s="4">
        <v>33754.308000000005</v>
      </c>
      <c r="F104" s="4">
        <v>35481.070799999994</v>
      </c>
      <c r="G104" s="53" t="s">
        <v>24</v>
      </c>
      <c r="H104" s="12">
        <v>26188</v>
      </c>
      <c r="I104" s="4">
        <v>2280</v>
      </c>
      <c r="J104" s="4">
        <v>7014</v>
      </c>
      <c r="K104" s="4">
        <v>1682</v>
      </c>
      <c r="L104" s="4">
        <v>1755.6328605599999</v>
      </c>
      <c r="M104" s="4">
        <v>155.30867999999899</v>
      </c>
      <c r="N104" s="4">
        <v>330.95839999999998</v>
      </c>
      <c r="O104" s="4">
        <v>11665</v>
      </c>
      <c r="P104" s="4">
        <v>0</v>
      </c>
      <c r="Q104" s="13">
        <v>0</v>
      </c>
      <c r="R104" s="12">
        <f t="shared" si="12"/>
        <v>22146.899940560004</v>
      </c>
      <c r="S104" s="16">
        <f t="shared" si="13"/>
        <v>0.76569284817314354</v>
      </c>
      <c r="T104" s="4">
        <f t="shared" si="14"/>
        <v>20695.899940560004</v>
      </c>
      <c r="U104" s="17">
        <f t="shared" si="15"/>
        <v>0.71552689602268027</v>
      </c>
    </row>
    <row r="105" spans="1:23" x14ac:dyDescent="0.35">
      <c r="A105" s="8">
        <v>9</v>
      </c>
      <c r="B105" s="3">
        <v>3</v>
      </c>
      <c r="C105" s="9">
        <v>8</v>
      </c>
      <c r="D105" s="12">
        <v>30129</v>
      </c>
      <c r="E105" s="4">
        <v>35160.542999999998</v>
      </c>
      <c r="F105" s="4">
        <v>36959.244299999998</v>
      </c>
      <c r="G105" s="53" t="s">
        <v>24</v>
      </c>
      <c r="H105" s="12">
        <v>26188</v>
      </c>
      <c r="I105" s="4">
        <v>2280</v>
      </c>
      <c r="J105" s="4">
        <v>7014</v>
      </c>
      <c r="K105" s="4">
        <v>1682</v>
      </c>
      <c r="L105" s="4">
        <v>1755.6328605599999</v>
      </c>
      <c r="M105" s="4">
        <v>3417.6369599999998</v>
      </c>
      <c r="N105" s="4">
        <v>323.61456573999999</v>
      </c>
      <c r="O105" s="4">
        <v>11665</v>
      </c>
      <c r="P105" s="4">
        <v>0</v>
      </c>
      <c r="Q105" s="13">
        <v>0</v>
      </c>
      <c r="R105" s="12">
        <f t="shared" si="12"/>
        <v>24196.8843863</v>
      </c>
      <c r="S105" s="16">
        <f t="shared" si="13"/>
        <v>0.80310944227488468</v>
      </c>
      <c r="T105" s="4">
        <f t="shared" si="14"/>
        <v>22745.8843863</v>
      </c>
      <c r="U105" s="17">
        <f t="shared" si="15"/>
        <v>0.75494986180424173</v>
      </c>
    </row>
    <row r="106" spans="1:23" x14ac:dyDescent="0.35">
      <c r="A106" s="8">
        <v>9</v>
      </c>
      <c r="B106" s="3">
        <v>3</v>
      </c>
      <c r="C106" s="9">
        <v>9</v>
      </c>
      <c r="D106" s="12">
        <v>30988</v>
      </c>
      <c r="E106" s="4">
        <v>36162.995999999999</v>
      </c>
      <c r="F106" s="4">
        <v>38012.979599999999</v>
      </c>
      <c r="G106" s="53" t="s">
        <v>24</v>
      </c>
      <c r="H106" s="12">
        <v>26188</v>
      </c>
      <c r="I106" s="4">
        <v>2280</v>
      </c>
      <c r="J106" s="4">
        <v>7014</v>
      </c>
      <c r="K106" s="4">
        <v>1682</v>
      </c>
      <c r="L106" s="4">
        <v>1755.6328605599999</v>
      </c>
      <c r="M106" s="4">
        <v>8622.7873199999995</v>
      </c>
      <c r="N106" s="4">
        <v>277.992423999999</v>
      </c>
      <c r="O106" s="4">
        <v>11665</v>
      </c>
      <c r="P106" s="4">
        <v>0</v>
      </c>
      <c r="Q106" s="13">
        <v>0</v>
      </c>
      <c r="R106" s="12">
        <f t="shared" si="12"/>
        <v>28497.412604559999</v>
      </c>
      <c r="S106" s="16">
        <f t="shared" si="13"/>
        <v>0.91962735912482252</v>
      </c>
      <c r="T106" s="4">
        <f t="shared" si="14"/>
        <v>27046.412604559999</v>
      </c>
      <c r="U106" s="17">
        <f t="shared" si="15"/>
        <v>0.87280278186911053</v>
      </c>
    </row>
    <row r="107" spans="1:23" x14ac:dyDescent="0.35">
      <c r="A107" s="8">
        <v>9</v>
      </c>
      <c r="B107" s="3">
        <v>3</v>
      </c>
      <c r="C107" s="9">
        <v>10</v>
      </c>
      <c r="D107" s="12">
        <v>31966</v>
      </c>
      <c r="E107" s="4">
        <v>37304.322</v>
      </c>
      <c r="F107" s="4">
        <v>39212.692199999998</v>
      </c>
      <c r="G107" s="53" t="s">
        <v>24</v>
      </c>
      <c r="H107" s="12">
        <v>26188</v>
      </c>
      <c r="I107" s="4">
        <v>2280</v>
      </c>
      <c r="J107" s="4">
        <v>7014</v>
      </c>
      <c r="K107" s="4">
        <v>1682</v>
      </c>
      <c r="L107" s="4">
        <v>1755.6328605599999</v>
      </c>
      <c r="M107" s="4">
        <v>11304.556559999901</v>
      </c>
      <c r="N107" s="4">
        <v>205.76264800000001</v>
      </c>
      <c r="O107" s="4">
        <v>11665</v>
      </c>
      <c r="P107" s="4">
        <v>0</v>
      </c>
      <c r="Q107" s="13">
        <v>0</v>
      </c>
      <c r="R107" s="12">
        <f t="shared" si="12"/>
        <v>30128.952068559905</v>
      </c>
      <c r="S107" s="16">
        <f t="shared" si="13"/>
        <v>0.9425311915335014</v>
      </c>
      <c r="T107" s="4">
        <f t="shared" si="14"/>
        <v>28677.952068559905</v>
      </c>
      <c r="U107" s="17">
        <f t="shared" si="15"/>
        <v>0.89713921255583762</v>
      </c>
    </row>
    <row r="108" spans="1:23" x14ac:dyDescent="0.35">
      <c r="A108" s="8">
        <v>9</v>
      </c>
      <c r="B108" s="3">
        <v>3</v>
      </c>
      <c r="C108" s="9">
        <v>11</v>
      </c>
      <c r="D108" s="12">
        <v>32714</v>
      </c>
      <c r="E108" s="4">
        <v>38177.238000000005</v>
      </c>
      <c r="F108" s="4">
        <v>40130.263799999993</v>
      </c>
      <c r="G108" s="53" t="s">
        <v>24</v>
      </c>
      <c r="H108" s="12">
        <v>26188</v>
      </c>
      <c r="I108" s="4">
        <v>2280</v>
      </c>
      <c r="J108" s="4">
        <v>7014</v>
      </c>
      <c r="K108" s="4">
        <v>1682</v>
      </c>
      <c r="L108" s="4">
        <v>1755.6328605599999</v>
      </c>
      <c r="M108" s="4">
        <v>12390.194519999999</v>
      </c>
      <c r="N108" s="4">
        <v>221.59054399999999</v>
      </c>
      <c r="O108" s="4">
        <v>11665</v>
      </c>
      <c r="P108" s="4">
        <v>0</v>
      </c>
      <c r="Q108" s="13">
        <v>0</v>
      </c>
      <c r="R108" s="12">
        <f t="shared" si="12"/>
        <v>30482.417924559995</v>
      </c>
      <c r="S108" s="16">
        <f t="shared" si="13"/>
        <v>0.93178510498746703</v>
      </c>
      <c r="T108" s="4">
        <f t="shared" si="14"/>
        <v>29031.417924559995</v>
      </c>
      <c r="U108" s="17">
        <f t="shared" si="15"/>
        <v>0.88743100582502887</v>
      </c>
    </row>
    <row r="109" spans="1:23" x14ac:dyDescent="0.35">
      <c r="A109" s="8">
        <v>9</v>
      </c>
      <c r="B109" s="3">
        <v>3</v>
      </c>
      <c r="C109" s="9">
        <v>12</v>
      </c>
      <c r="D109" s="12">
        <v>33941</v>
      </c>
      <c r="E109" s="4">
        <v>39609.147000000004</v>
      </c>
      <c r="F109" s="4">
        <v>41635.424699999996</v>
      </c>
      <c r="G109" s="53" t="s">
        <v>24</v>
      </c>
      <c r="H109" s="12">
        <v>26188</v>
      </c>
      <c r="I109" s="4">
        <v>2280</v>
      </c>
      <c r="J109" s="4">
        <v>7014</v>
      </c>
      <c r="K109" s="4">
        <v>1682</v>
      </c>
      <c r="L109" s="4">
        <v>1755.6328605599999</v>
      </c>
      <c r="M109" s="4">
        <v>12923.98668</v>
      </c>
      <c r="N109" s="4">
        <v>199.86350399999901</v>
      </c>
      <c r="O109" s="4">
        <v>11665</v>
      </c>
      <c r="P109" s="4">
        <v>0</v>
      </c>
      <c r="Q109" s="13">
        <v>0</v>
      </c>
      <c r="R109" s="12">
        <f t="shared" si="12"/>
        <v>29767.483044560002</v>
      </c>
      <c r="S109" s="16">
        <f t="shared" si="13"/>
        <v>0.87703612281783094</v>
      </c>
      <c r="T109" s="4">
        <f t="shared" si="14"/>
        <v>28316.483044560002</v>
      </c>
      <c r="U109" s="17">
        <f t="shared" si="15"/>
        <v>0.8342854672684954</v>
      </c>
    </row>
    <row r="110" spans="1:23" x14ac:dyDescent="0.35">
      <c r="A110" s="8">
        <v>9</v>
      </c>
      <c r="B110" s="3">
        <v>3</v>
      </c>
      <c r="C110" s="9">
        <v>13</v>
      </c>
      <c r="D110" s="12">
        <v>35859</v>
      </c>
      <c r="E110" s="4">
        <v>41847.453000000001</v>
      </c>
      <c r="F110" s="4">
        <v>43988.235299999993</v>
      </c>
      <c r="G110" s="53" t="s">
        <v>24</v>
      </c>
      <c r="H110" s="12">
        <v>26188</v>
      </c>
      <c r="I110" s="4">
        <v>2280</v>
      </c>
      <c r="J110" s="4">
        <v>7014</v>
      </c>
      <c r="K110" s="4">
        <v>1682</v>
      </c>
      <c r="L110" s="4">
        <v>1755.6328605599999</v>
      </c>
      <c r="M110" s="4">
        <v>13035.844800000001</v>
      </c>
      <c r="N110" s="4">
        <v>216.38615999999999</v>
      </c>
      <c r="O110" s="4">
        <v>11665</v>
      </c>
      <c r="P110" s="4">
        <v>0</v>
      </c>
      <c r="Q110" s="13">
        <v>0</v>
      </c>
      <c r="R110" s="12">
        <f t="shared" si="12"/>
        <v>27977.86382056</v>
      </c>
      <c r="S110" s="16">
        <f t="shared" si="13"/>
        <v>0.7802187406386123</v>
      </c>
      <c r="T110" s="4">
        <f t="shared" si="14"/>
        <v>26526.86382056</v>
      </c>
      <c r="U110" s="17">
        <f t="shared" si="15"/>
        <v>0.73975470092752171</v>
      </c>
      <c r="W110" s="6"/>
    </row>
    <row r="111" spans="1:23" x14ac:dyDescent="0.35">
      <c r="A111" s="8">
        <v>9</v>
      </c>
      <c r="B111" s="3">
        <v>3</v>
      </c>
      <c r="C111" s="9">
        <v>14</v>
      </c>
      <c r="D111" s="12">
        <v>38498</v>
      </c>
      <c r="E111" s="4">
        <v>44927.166000000005</v>
      </c>
      <c r="F111" s="4">
        <v>47225.496599999999</v>
      </c>
      <c r="G111" s="53" t="s">
        <v>24</v>
      </c>
      <c r="H111" s="12">
        <v>26188</v>
      </c>
      <c r="I111" s="4">
        <v>2280</v>
      </c>
      <c r="J111" s="4">
        <v>7014</v>
      </c>
      <c r="K111" s="4">
        <v>1682</v>
      </c>
      <c r="L111" s="4">
        <v>1755.6328605599999</v>
      </c>
      <c r="M111" s="4">
        <v>12592.867169880001</v>
      </c>
      <c r="N111" s="4">
        <v>311.64407199999999</v>
      </c>
      <c r="O111" s="4">
        <v>11665</v>
      </c>
      <c r="P111" s="4">
        <v>0</v>
      </c>
      <c r="Q111" s="13">
        <v>0</v>
      </c>
      <c r="R111" s="12">
        <f t="shared" si="12"/>
        <v>24991.144102440005</v>
      </c>
      <c r="S111" s="16">
        <f t="shared" si="13"/>
        <v>0.64915434834121266</v>
      </c>
      <c r="T111" s="4">
        <f t="shared" si="14"/>
        <v>23540.144102440005</v>
      </c>
      <c r="U111" s="17">
        <f t="shared" si="15"/>
        <v>0.61146407871681663</v>
      </c>
    </row>
    <row r="112" spans="1:23" x14ac:dyDescent="0.35">
      <c r="A112" s="8">
        <v>9</v>
      </c>
      <c r="B112" s="3">
        <v>3</v>
      </c>
      <c r="C112" s="9">
        <v>15</v>
      </c>
      <c r="D112" s="12">
        <v>41151</v>
      </c>
      <c r="E112" s="4">
        <v>48023.217000000004</v>
      </c>
      <c r="F112" s="4">
        <v>50479.931699999994</v>
      </c>
      <c r="G112" s="53" t="s">
        <v>24</v>
      </c>
      <c r="H112" s="12">
        <v>26188</v>
      </c>
      <c r="I112" s="4">
        <v>2280</v>
      </c>
      <c r="J112" s="4">
        <v>7014</v>
      </c>
      <c r="K112" s="4">
        <v>1682</v>
      </c>
      <c r="L112" s="4">
        <v>1755.6328605599999</v>
      </c>
      <c r="M112" s="4">
        <v>12166.76592</v>
      </c>
      <c r="N112" s="4">
        <v>316.55848212400002</v>
      </c>
      <c r="O112" s="4">
        <v>11665</v>
      </c>
      <c r="P112" s="4">
        <v>0</v>
      </c>
      <c r="Q112" s="13">
        <v>0</v>
      </c>
      <c r="R112" s="12">
        <f t="shared" si="12"/>
        <v>21916.957262683994</v>
      </c>
      <c r="S112" s="16">
        <f t="shared" si="13"/>
        <v>0.53259841225447724</v>
      </c>
      <c r="T112" s="4">
        <f t="shared" si="14"/>
        <v>20465.957262683994</v>
      </c>
      <c r="U112" s="17">
        <f t="shared" si="15"/>
        <v>0.49733802976073471</v>
      </c>
    </row>
    <row r="113" spans="1:21" x14ac:dyDescent="0.35">
      <c r="A113" s="8">
        <v>9</v>
      </c>
      <c r="B113" s="3">
        <v>3</v>
      </c>
      <c r="C113" s="9">
        <v>16</v>
      </c>
      <c r="D113" s="12">
        <v>44374</v>
      </c>
      <c r="E113" s="4">
        <v>51784.457999999999</v>
      </c>
      <c r="F113" s="4">
        <v>54433.585799999993</v>
      </c>
      <c r="G113" s="53" t="s">
        <v>24</v>
      </c>
      <c r="H113" s="12">
        <v>26188</v>
      </c>
      <c r="I113" s="4">
        <v>2280</v>
      </c>
      <c r="J113" s="4">
        <v>7014</v>
      </c>
      <c r="K113" s="4">
        <v>1682</v>
      </c>
      <c r="L113" s="4">
        <v>1755.6328605599999</v>
      </c>
      <c r="M113" s="4">
        <v>11529.86231556</v>
      </c>
      <c r="N113" s="4">
        <v>324.31396799999999</v>
      </c>
      <c r="O113" s="4">
        <v>11665</v>
      </c>
      <c r="P113" s="4">
        <v>0</v>
      </c>
      <c r="Q113" s="13">
        <v>0</v>
      </c>
      <c r="R113" s="12">
        <f t="shared" si="12"/>
        <v>18064.809144120001</v>
      </c>
      <c r="S113" s="16">
        <f t="shared" si="13"/>
        <v>0.40710346473430392</v>
      </c>
      <c r="T113" s="4">
        <f t="shared" si="14"/>
        <v>16613.809144120001</v>
      </c>
      <c r="U113" s="17">
        <f t="shared" si="15"/>
        <v>0.37440413629873354</v>
      </c>
    </row>
    <row r="114" spans="1:21" x14ac:dyDescent="0.35">
      <c r="A114" s="8">
        <v>9</v>
      </c>
      <c r="B114" s="3">
        <v>3</v>
      </c>
      <c r="C114" s="9">
        <v>17</v>
      </c>
      <c r="D114" s="12">
        <v>45351</v>
      </c>
      <c r="E114" s="4">
        <v>52924.616999999998</v>
      </c>
      <c r="F114" s="4">
        <v>55632.071699999993</v>
      </c>
      <c r="G114" s="53" t="s">
        <v>24</v>
      </c>
      <c r="H114" s="12">
        <v>26188</v>
      </c>
      <c r="I114" s="4">
        <v>2280</v>
      </c>
      <c r="J114" s="4">
        <v>7014</v>
      </c>
      <c r="K114" s="4">
        <v>1682</v>
      </c>
      <c r="L114" s="4">
        <v>1755.6328605599999</v>
      </c>
      <c r="M114" s="4">
        <v>8779.1616385199995</v>
      </c>
      <c r="N114" s="4">
        <v>396.192144912</v>
      </c>
      <c r="O114" s="4">
        <v>5500</v>
      </c>
      <c r="P114" s="4">
        <v>2264.0126892210001</v>
      </c>
      <c r="Q114" s="13">
        <v>1392.0006618266755</v>
      </c>
      <c r="R114" s="12">
        <f t="shared" si="12"/>
        <v>11899.999995039681</v>
      </c>
      <c r="S114" s="16">
        <f t="shared" si="13"/>
        <v>0.26239774194702831</v>
      </c>
      <c r="T114" s="4">
        <f t="shared" si="14"/>
        <v>10448.999995039681</v>
      </c>
      <c r="U114" s="17">
        <f t="shared" si="15"/>
        <v>0.2304028576004869</v>
      </c>
    </row>
    <row r="115" spans="1:21" x14ac:dyDescent="0.35">
      <c r="A115" s="42">
        <v>9</v>
      </c>
      <c r="B115" s="43">
        <v>3</v>
      </c>
      <c r="C115" s="44">
        <v>18</v>
      </c>
      <c r="D115" s="45">
        <v>46094</v>
      </c>
      <c r="E115" s="46">
        <v>53791.698000000004</v>
      </c>
      <c r="F115" s="46">
        <v>56543.509799999993</v>
      </c>
      <c r="G115" s="55" t="s">
        <v>24</v>
      </c>
      <c r="H115" s="45">
        <v>26188</v>
      </c>
      <c r="I115" s="46">
        <v>2280</v>
      </c>
      <c r="J115" s="46">
        <v>7014</v>
      </c>
      <c r="K115" s="46">
        <v>1682</v>
      </c>
      <c r="L115" s="46">
        <v>1755.6328605599999</v>
      </c>
      <c r="M115" s="46">
        <v>5405.9230799999996</v>
      </c>
      <c r="N115" s="46">
        <v>535.62206400000002</v>
      </c>
      <c r="O115" s="46">
        <v>5500</v>
      </c>
      <c r="P115" s="46">
        <v>6312.9816830700001</v>
      </c>
      <c r="Q115" s="47">
        <v>1319.8403175368774</v>
      </c>
      <c r="R115" s="45">
        <f t="shared" si="12"/>
        <v>11900.000005166883</v>
      </c>
      <c r="S115" s="48">
        <f t="shared" si="13"/>
        <v>0.25816809140380276</v>
      </c>
      <c r="T115" s="46">
        <f t="shared" si="14"/>
        <v>10449.000005166883</v>
      </c>
      <c r="U115" s="49">
        <f t="shared" si="15"/>
        <v>0.22668894010428436</v>
      </c>
    </row>
    <row r="116" spans="1:21" x14ac:dyDescent="0.35">
      <c r="A116" s="8">
        <v>9</v>
      </c>
      <c r="B116" s="3">
        <v>3</v>
      </c>
      <c r="C116" s="9">
        <v>19</v>
      </c>
      <c r="D116" s="12">
        <v>45913</v>
      </c>
      <c r="E116" s="4">
        <v>53580.471000000005</v>
      </c>
      <c r="F116" s="4">
        <v>56321.477099999996</v>
      </c>
      <c r="G116" s="53" t="s">
        <v>24</v>
      </c>
      <c r="H116" s="12">
        <v>26188</v>
      </c>
      <c r="I116" s="4">
        <v>2280</v>
      </c>
      <c r="J116" s="4">
        <v>7014</v>
      </c>
      <c r="K116" s="4">
        <v>1682</v>
      </c>
      <c r="L116" s="4">
        <v>1755.6328605599999</v>
      </c>
      <c r="M116" s="4">
        <v>1148.5295999999901</v>
      </c>
      <c r="N116" s="4">
        <v>785.47039199999995</v>
      </c>
      <c r="O116" s="4">
        <v>5500</v>
      </c>
      <c r="P116" s="4">
        <v>10219.539318236901</v>
      </c>
      <c r="Q116" s="13">
        <v>1239.8278274465672</v>
      </c>
      <c r="R116" s="12">
        <f t="shared" si="12"/>
        <v>11899.99999824346</v>
      </c>
      <c r="S116" s="16">
        <f t="shared" si="13"/>
        <v>0.25918585146349532</v>
      </c>
      <c r="T116" s="4">
        <f t="shared" si="14"/>
        <v>10448.99999824346</v>
      </c>
      <c r="U116" s="17">
        <f t="shared" si="15"/>
        <v>0.22758260183920589</v>
      </c>
    </row>
    <row r="117" spans="1:21" x14ac:dyDescent="0.35">
      <c r="A117" s="8">
        <v>9</v>
      </c>
      <c r="B117" s="3">
        <v>3</v>
      </c>
      <c r="C117" s="9">
        <v>20</v>
      </c>
      <c r="D117" s="12">
        <v>44356</v>
      </c>
      <c r="E117" s="4">
        <v>51763.452000000005</v>
      </c>
      <c r="F117" s="4">
        <v>54411.505199999992</v>
      </c>
      <c r="G117" s="53" t="s">
        <v>24</v>
      </c>
      <c r="H117" s="12">
        <v>26188</v>
      </c>
      <c r="I117" s="4">
        <v>2280</v>
      </c>
      <c r="J117" s="4">
        <v>7014</v>
      </c>
      <c r="K117" s="4">
        <v>1682</v>
      </c>
      <c r="L117" s="4">
        <v>1755.6328605599999</v>
      </c>
      <c r="M117" s="4">
        <v>0</v>
      </c>
      <c r="N117" s="4">
        <v>905.12069599999995</v>
      </c>
      <c r="O117" s="4">
        <v>5500</v>
      </c>
      <c r="P117" s="4">
        <v>9740.8012602420004</v>
      </c>
      <c r="Q117" s="13">
        <v>1177.6536663718309</v>
      </c>
      <c r="R117" s="12">
        <f t="shared" si="12"/>
        <v>11887.208483173825</v>
      </c>
      <c r="S117" s="16">
        <f t="shared" si="13"/>
        <v>0.2679955019202323</v>
      </c>
      <c r="T117" s="4">
        <f t="shared" si="14"/>
        <v>10436.208483173825</v>
      </c>
      <c r="U117" s="17">
        <f t="shared" si="15"/>
        <v>0.23528290385007269</v>
      </c>
    </row>
    <row r="118" spans="1:21" x14ac:dyDescent="0.35">
      <c r="A118" s="8">
        <v>9</v>
      </c>
      <c r="B118" s="3">
        <v>3</v>
      </c>
      <c r="C118" s="9">
        <v>21</v>
      </c>
      <c r="D118" s="12">
        <v>42013</v>
      </c>
      <c r="E118" s="4">
        <v>49029.171000000002</v>
      </c>
      <c r="F118" s="4">
        <v>51537.347099999999</v>
      </c>
      <c r="G118" s="53" t="s">
        <v>24</v>
      </c>
      <c r="H118" s="12">
        <v>26188</v>
      </c>
      <c r="I118" s="4">
        <v>2280</v>
      </c>
      <c r="J118" s="4">
        <v>7014</v>
      </c>
      <c r="K118" s="4">
        <v>1682</v>
      </c>
      <c r="L118" s="4">
        <v>1755.6328605599999</v>
      </c>
      <c r="M118" s="4">
        <v>0</v>
      </c>
      <c r="N118" s="4">
        <v>1081.6276319999999</v>
      </c>
      <c r="O118" s="4">
        <v>5500</v>
      </c>
      <c r="P118" s="4">
        <v>7382.450551635</v>
      </c>
      <c r="Q118" s="13">
        <v>1023.942240642835</v>
      </c>
      <c r="R118" s="12">
        <f t="shared" si="12"/>
        <v>11894.653284837841</v>
      </c>
      <c r="S118" s="16">
        <f t="shared" si="13"/>
        <v>0.28311839870606337</v>
      </c>
      <c r="T118" s="4">
        <f t="shared" si="14"/>
        <v>10443.653284837841</v>
      </c>
      <c r="U118" s="17">
        <f t="shared" si="15"/>
        <v>0.24858146966029185</v>
      </c>
    </row>
    <row r="119" spans="1:21" x14ac:dyDescent="0.35">
      <c r="A119" s="8">
        <v>9</v>
      </c>
      <c r="B119" s="3">
        <v>3</v>
      </c>
      <c r="C119" s="9">
        <v>22</v>
      </c>
      <c r="D119" s="12">
        <v>39765</v>
      </c>
      <c r="E119" s="4">
        <v>46405.755000000005</v>
      </c>
      <c r="F119" s="4">
        <v>48779.725499999993</v>
      </c>
      <c r="G119" s="53" t="s">
        <v>24</v>
      </c>
      <c r="H119" s="12">
        <v>26188</v>
      </c>
      <c r="I119" s="4">
        <v>2280</v>
      </c>
      <c r="J119" s="4">
        <v>7014</v>
      </c>
      <c r="K119" s="4">
        <v>1682</v>
      </c>
      <c r="L119" s="4">
        <v>1755.6328605599999</v>
      </c>
      <c r="M119" s="4">
        <v>0</v>
      </c>
      <c r="N119" s="4">
        <v>1164.0640639999999</v>
      </c>
      <c r="O119" s="4">
        <v>5500</v>
      </c>
      <c r="P119" s="4">
        <v>5789.9630394989999</v>
      </c>
      <c r="Q119" s="13">
        <v>287.3300000000001</v>
      </c>
      <c r="R119" s="12">
        <f t="shared" si="12"/>
        <v>11895.989964059001</v>
      </c>
      <c r="S119" s="16">
        <f t="shared" si="13"/>
        <v>0.29915729822856785</v>
      </c>
      <c r="T119" s="4">
        <f t="shared" si="14"/>
        <v>10444.989964059001</v>
      </c>
      <c r="U119" s="17">
        <f t="shared" si="15"/>
        <v>0.26266792314998116</v>
      </c>
    </row>
    <row r="120" spans="1:21" x14ac:dyDescent="0.35">
      <c r="A120" s="8">
        <v>9</v>
      </c>
      <c r="B120" s="3">
        <v>3</v>
      </c>
      <c r="C120" s="9">
        <v>23</v>
      </c>
      <c r="D120" s="12">
        <v>36490</v>
      </c>
      <c r="E120" s="4">
        <v>42583.83</v>
      </c>
      <c r="F120" s="4">
        <v>44762.282999999996</v>
      </c>
      <c r="G120" s="53" t="s">
        <v>24</v>
      </c>
      <c r="H120" s="12">
        <v>26188</v>
      </c>
      <c r="I120" s="4">
        <v>2280</v>
      </c>
      <c r="J120" s="4">
        <v>7014</v>
      </c>
      <c r="K120" s="4">
        <v>1682</v>
      </c>
      <c r="L120" s="4">
        <v>1755.6328605599999</v>
      </c>
      <c r="M120" s="4">
        <v>0</v>
      </c>
      <c r="N120" s="4">
        <v>1096.58392</v>
      </c>
      <c r="O120" s="4">
        <v>5500</v>
      </c>
      <c r="P120" s="4">
        <v>2869.8916248</v>
      </c>
      <c r="Q120" s="13">
        <v>0</v>
      </c>
      <c r="R120" s="12">
        <f t="shared" si="12"/>
        <v>11896.108405359999</v>
      </c>
      <c r="S120" s="16">
        <f t="shared" si="13"/>
        <v>0.32601009606357906</v>
      </c>
      <c r="T120" s="4">
        <f t="shared" si="14"/>
        <v>10445.108405359999</v>
      </c>
      <c r="U120" s="17">
        <f t="shared" si="15"/>
        <v>0.28624577707207449</v>
      </c>
    </row>
    <row r="121" spans="1:21" ht="15" thickBot="1" x14ac:dyDescent="0.4">
      <c r="A121" s="10">
        <v>9</v>
      </c>
      <c r="B121" s="2">
        <v>3</v>
      </c>
      <c r="C121" s="11">
        <v>24</v>
      </c>
      <c r="D121" s="14">
        <v>33712</v>
      </c>
      <c r="E121" s="5">
        <v>39341.904000000002</v>
      </c>
      <c r="F121" s="5">
        <v>41354.510399999999</v>
      </c>
      <c r="G121" s="54" t="s">
        <v>24</v>
      </c>
      <c r="H121" s="14">
        <v>26188</v>
      </c>
      <c r="I121" s="5">
        <v>2280</v>
      </c>
      <c r="J121" s="5">
        <v>7014</v>
      </c>
      <c r="K121" s="5">
        <v>1682</v>
      </c>
      <c r="L121" s="5">
        <v>1755.6328605599999</v>
      </c>
      <c r="M121" s="5">
        <v>0</v>
      </c>
      <c r="N121" s="5">
        <v>1058.7258159999999</v>
      </c>
      <c r="O121" s="5">
        <v>11665</v>
      </c>
      <c r="P121" s="5">
        <v>0</v>
      </c>
      <c r="Q121" s="15">
        <v>0</v>
      </c>
      <c r="R121" s="14">
        <f t="shared" si="12"/>
        <v>17931.358676559998</v>
      </c>
      <c r="S121" s="7">
        <f t="shared" si="13"/>
        <v>0.53189839453488363</v>
      </c>
      <c r="T121" s="5">
        <f t="shared" si="14"/>
        <v>16480.358676559998</v>
      </c>
      <c r="U121" s="18">
        <f t="shared" si="15"/>
        <v>0.48885734090412902</v>
      </c>
    </row>
    <row r="122" spans="1:21" x14ac:dyDescent="0.35">
      <c r="A122" s="22">
        <v>5</v>
      </c>
      <c r="B122" s="23">
        <v>28</v>
      </c>
      <c r="C122" s="27">
        <v>1</v>
      </c>
      <c r="D122" s="22">
        <v>25460</v>
      </c>
      <c r="E122" s="23">
        <v>29711.82</v>
      </c>
      <c r="F122" s="23">
        <v>31231.781999999999</v>
      </c>
      <c r="G122" s="56" t="s">
        <v>23</v>
      </c>
      <c r="H122" s="22">
        <v>26236</v>
      </c>
      <c r="I122" s="23">
        <v>2280</v>
      </c>
      <c r="J122" s="23">
        <v>6814</v>
      </c>
      <c r="K122" s="23">
        <v>1183</v>
      </c>
      <c r="L122" s="23">
        <v>1747.51278269</v>
      </c>
      <c r="M122" s="23">
        <v>0</v>
      </c>
      <c r="N122" s="23">
        <v>2573.8773719999999</v>
      </c>
      <c r="O122" s="23">
        <v>11665</v>
      </c>
      <c r="P122" s="24">
        <v>0</v>
      </c>
      <c r="Q122" s="78">
        <v>0</v>
      </c>
      <c r="R122" s="28">
        <f t="shared" ref="R122:R185" si="16">SUM(H122:Q122)-D122</f>
        <v>27039.390154690002</v>
      </c>
      <c r="S122" s="25">
        <f t="shared" ref="S122:S185" si="17">R122/D122</f>
        <v>1.0620341773248234</v>
      </c>
      <c r="T122" s="24">
        <f t="shared" ref="T122:T185" si="18">SUM(H122:Q122)-1451-D122</f>
        <v>25588.390154690002</v>
      </c>
      <c r="U122" s="26">
        <f t="shared" ref="U122:U185" si="19">T122/D122</f>
        <v>1.0050428183303222</v>
      </c>
    </row>
    <row r="123" spans="1:21" x14ac:dyDescent="0.35">
      <c r="A123" s="8">
        <v>5</v>
      </c>
      <c r="B123" s="3">
        <v>28</v>
      </c>
      <c r="C123" s="9">
        <v>2</v>
      </c>
      <c r="D123" s="8">
        <v>23856</v>
      </c>
      <c r="E123" s="3">
        <v>27839.952000000001</v>
      </c>
      <c r="F123" s="3">
        <v>29264.155199999997</v>
      </c>
      <c r="G123" s="57" t="s">
        <v>23</v>
      </c>
      <c r="H123" s="8">
        <v>26236</v>
      </c>
      <c r="I123" s="3">
        <v>2280</v>
      </c>
      <c r="J123" s="3">
        <v>6814</v>
      </c>
      <c r="K123" s="3">
        <v>1183</v>
      </c>
      <c r="L123" s="3">
        <v>1747.51278269</v>
      </c>
      <c r="M123" s="3">
        <v>0</v>
      </c>
      <c r="N123" s="3">
        <v>2389.5417539999999</v>
      </c>
      <c r="O123" s="3">
        <v>11665</v>
      </c>
      <c r="P123" s="4">
        <v>0</v>
      </c>
      <c r="Q123" s="13">
        <v>0</v>
      </c>
      <c r="R123" s="12">
        <f t="shared" si="16"/>
        <v>28459.054536689997</v>
      </c>
      <c r="S123" s="16">
        <f t="shared" si="17"/>
        <v>1.1929516489222836</v>
      </c>
      <c r="T123" s="4">
        <f t="shared" si="18"/>
        <v>27008.054536689997</v>
      </c>
      <c r="U123" s="17">
        <f t="shared" si="19"/>
        <v>1.1321283759511234</v>
      </c>
    </row>
    <row r="124" spans="1:21" x14ac:dyDescent="0.35">
      <c r="A124" s="8">
        <v>5</v>
      </c>
      <c r="B124" s="3">
        <v>28</v>
      </c>
      <c r="C124" s="9">
        <v>3</v>
      </c>
      <c r="D124" s="8">
        <v>22851</v>
      </c>
      <c r="E124" s="3">
        <v>26667.117000000002</v>
      </c>
      <c r="F124" s="3">
        <v>28031.321699999997</v>
      </c>
      <c r="G124" s="57" t="s">
        <v>23</v>
      </c>
      <c r="H124" s="8">
        <v>26236</v>
      </c>
      <c r="I124" s="3">
        <v>2280</v>
      </c>
      <c r="J124" s="3">
        <v>6814</v>
      </c>
      <c r="K124" s="3">
        <v>1183</v>
      </c>
      <c r="L124" s="3">
        <v>1747.51278269</v>
      </c>
      <c r="M124" s="3">
        <v>0</v>
      </c>
      <c r="N124" s="3">
        <v>2224.2299280000002</v>
      </c>
      <c r="O124" s="3">
        <v>11665</v>
      </c>
      <c r="P124" s="4">
        <v>0</v>
      </c>
      <c r="Q124" s="13">
        <v>0</v>
      </c>
      <c r="R124" s="12">
        <f t="shared" si="16"/>
        <v>29298.74271069</v>
      </c>
      <c r="S124" s="16">
        <f t="shared" si="17"/>
        <v>1.2821645753223054</v>
      </c>
      <c r="T124" s="4">
        <f t="shared" si="18"/>
        <v>27847.74271069</v>
      </c>
      <c r="U124" s="17">
        <f t="shared" si="19"/>
        <v>1.2186662601501028</v>
      </c>
    </row>
    <row r="125" spans="1:21" x14ac:dyDescent="0.35">
      <c r="A125" s="8">
        <v>5</v>
      </c>
      <c r="B125" s="3">
        <v>28</v>
      </c>
      <c r="C125" s="9">
        <v>4</v>
      </c>
      <c r="D125" s="8">
        <v>22267</v>
      </c>
      <c r="E125" s="3">
        <v>25985.589</v>
      </c>
      <c r="F125" s="3">
        <v>27314.928899999999</v>
      </c>
      <c r="G125" s="57" t="s">
        <v>23</v>
      </c>
      <c r="H125" s="8">
        <v>26236</v>
      </c>
      <c r="I125" s="3">
        <v>2280</v>
      </c>
      <c r="J125" s="3">
        <v>6814</v>
      </c>
      <c r="K125" s="3">
        <v>1183</v>
      </c>
      <c r="L125" s="3">
        <v>1747.51278269</v>
      </c>
      <c r="M125" s="3">
        <v>0</v>
      </c>
      <c r="N125" s="3">
        <v>1985.5546039999999</v>
      </c>
      <c r="O125" s="3">
        <v>11665</v>
      </c>
      <c r="P125" s="4">
        <v>0</v>
      </c>
      <c r="Q125" s="13">
        <v>0</v>
      </c>
      <c r="R125" s="12">
        <f t="shared" si="16"/>
        <v>29644.067386689996</v>
      </c>
      <c r="S125" s="16">
        <f t="shared" si="17"/>
        <v>1.3313004619701798</v>
      </c>
      <c r="T125" s="4">
        <f t="shared" si="18"/>
        <v>28193.067386689996</v>
      </c>
      <c r="U125" s="17">
        <f t="shared" si="19"/>
        <v>1.2661367668159158</v>
      </c>
    </row>
    <row r="126" spans="1:21" x14ac:dyDescent="0.35">
      <c r="A126" s="8">
        <v>5</v>
      </c>
      <c r="B126" s="3">
        <v>28</v>
      </c>
      <c r="C126" s="9">
        <v>5</v>
      </c>
      <c r="D126" s="8">
        <v>22285</v>
      </c>
      <c r="E126" s="3">
        <v>26006.595000000001</v>
      </c>
      <c r="F126" s="3">
        <v>27337.009499999996</v>
      </c>
      <c r="G126" s="57" t="s">
        <v>23</v>
      </c>
      <c r="H126" s="8">
        <v>26236</v>
      </c>
      <c r="I126" s="3">
        <v>2280</v>
      </c>
      <c r="J126" s="3">
        <v>6814</v>
      </c>
      <c r="K126" s="3">
        <v>1183</v>
      </c>
      <c r="L126" s="3">
        <v>1747.51278269</v>
      </c>
      <c r="M126" s="3">
        <v>0</v>
      </c>
      <c r="N126" s="3">
        <v>1705.5694819999901</v>
      </c>
      <c r="O126" s="3">
        <v>11665</v>
      </c>
      <c r="P126" s="4">
        <v>0</v>
      </c>
      <c r="Q126" s="13">
        <v>0</v>
      </c>
      <c r="R126" s="12">
        <f t="shared" si="16"/>
        <v>29346.082264689991</v>
      </c>
      <c r="S126" s="16">
        <f t="shared" si="17"/>
        <v>1.3168535905178367</v>
      </c>
      <c r="T126" s="4">
        <f t="shared" si="18"/>
        <v>27895.082264689991</v>
      </c>
      <c r="U126" s="17">
        <f t="shared" si="19"/>
        <v>1.2517425292658735</v>
      </c>
    </row>
    <row r="127" spans="1:21" x14ac:dyDescent="0.35">
      <c r="A127" s="8">
        <v>5</v>
      </c>
      <c r="B127" s="3">
        <v>28</v>
      </c>
      <c r="C127" s="9">
        <v>6</v>
      </c>
      <c r="D127" s="8">
        <v>22954</v>
      </c>
      <c r="E127" s="3">
        <v>26787.317999999999</v>
      </c>
      <c r="F127" s="3">
        <v>28157.671799999996</v>
      </c>
      <c r="G127" s="57" t="s">
        <v>23</v>
      </c>
      <c r="H127" s="8">
        <v>26236</v>
      </c>
      <c r="I127" s="3">
        <v>2280</v>
      </c>
      <c r="J127" s="3">
        <v>6814</v>
      </c>
      <c r="K127" s="3">
        <v>1183</v>
      </c>
      <c r="L127" s="3">
        <v>1747.51278269</v>
      </c>
      <c r="M127" s="3">
        <v>0</v>
      </c>
      <c r="N127" s="3">
        <v>1415.71561</v>
      </c>
      <c r="O127" s="3">
        <v>11665</v>
      </c>
      <c r="P127" s="4">
        <v>0</v>
      </c>
      <c r="Q127" s="13">
        <v>0</v>
      </c>
      <c r="R127" s="12">
        <f t="shared" si="16"/>
        <v>28387.228392689998</v>
      </c>
      <c r="S127" s="16">
        <f t="shared" si="17"/>
        <v>1.2367007228670384</v>
      </c>
      <c r="T127" s="4">
        <f t="shared" si="18"/>
        <v>26936.228392689998</v>
      </c>
      <c r="U127" s="17">
        <f t="shared" si="19"/>
        <v>1.1734873395787226</v>
      </c>
    </row>
    <row r="128" spans="1:21" x14ac:dyDescent="0.35">
      <c r="A128" s="8">
        <v>5</v>
      </c>
      <c r="B128" s="3">
        <v>28</v>
      </c>
      <c r="C128" s="9">
        <v>7</v>
      </c>
      <c r="D128" s="8">
        <v>23606</v>
      </c>
      <c r="E128" s="3">
        <v>27548.202000000001</v>
      </c>
      <c r="F128" s="3">
        <v>28957.480199999998</v>
      </c>
      <c r="G128" s="57" t="s">
        <v>23</v>
      </c>
      <c r="H128" s="8">
        <v>26236</v>
      </c>
      <c r="I128" s="3">
        <v>2280</v>
      </c>
      <c r="J128" s="3">
        <v>6814</v>
      </c>
      <c r="K128" s="3">
        <v>1183</v>
      </c>
      <c r="L128" s="3">
        <v>1747.51278269</v>
      </c>
      <c r="M128" s="3">
        <v>1785.3137999999999</v>
      </c>
      <c r="N128" s="3">
        <v>1173.7749139999901</v>
      </c>
      <c r="O128" s="3">
        <v>11665</v>
      </c>
      <c r="P128" s="4">
        <v>0</v>
      </c>
      <c r="Q128" s="13">
        <v>0</v>
      </c>
      <c r="R128" s="12">
        <f t="shared" si="16"/>
        <v>29278.601496689989</v>
      </c>
      <c r="S128" s="16">
        <f t="shared" si="17"/>
        <v>1.2403033761200537</v>
      </c>
      <c r="T128" s="4">
        <f t="shared" si="18"/>
        <v>27827.601496689989</v>
      </c>
      <c r="U128" s="17">
        <f t="shared" si="19"/>
        <v>1.1788359525836647</v>
      </c>
    </row>
    <row r="129" spans="1:21" x14ac:dyDescent="0.35">
      <c r="A129" s="8">
        <v>5</v>
      </c>
      <c r="B129" s="3">
        <v>28</v>
      </c>
      <c r="C129" s="9">
        <v>8</v>
      </c>
      <c r="D129" s="8">
        <v>24081</v>
      </c>
      <c r="E129" s="3">
        <v>28102.527000000002</v>
      </c>
      <c r="F129" s="3">
        <v>29540.162699999997</v>
      </c>
      <c r="G129" s="57" t="s">
        <v>23</v>
      </c>
      <c r="H129" s="8">
        <v>26236</v>
      </c>
      <c r="I129" s="3">
        <v>2280</v>
      </c>
      <c r="J129" s="3">
        <v>6814</v>
      </c>
      <c r="K129" s="3">
        <v>1183</v>
      </c>
      <c r="L129" s="3">
        <v>1747.51278269</v>
      </c>
      <c r="M129" s="3">
        <v>7617.3163199999999</v>
      </c>
      <c r="N129" s="3">
        <v>762.426466</v>
      </c>
      <c r="O129" s="3">
        <v>11665</v>
      </c>
      <c r="P129" s="4">
        <v>0</v>
      </c>
      <c r="Q129" s="13">
        <v>0</v>
      </c>
      <c r="R129" s="12">
        <f t="shared" si="16"/>
        <v>34224.255568689994</v>
      </c>
      <c r="S129" s="16">
        <f t="shared" si="17"/>
        <v>1.4212140512723721</v>
      </c>
      <c r="T129" s="4">
        <f t="shared" si="18"/>
        <v>32773.255568689994</v>
      </c>
      <c r="U129" s="17">
        <f t="shared" si="19"/>
        <v>1.3609590784722392</v>
      </c>
    </row>
    <row r="130" spans="1:21" x14ac:dyDescent="0.35">
      <c r="A130" s="8">
        <v>5</v>
      </c>
      <c r="B130" s="3">
        <v>28</v>
      </c>
      <c r="C130" s="9">
        <v>9</v>
      </c>
      <c r="D130" s="8">
        <v>30015.243999999999</v>
      </c>
      <c r="E130" s="3">
        <v>33986.337</v>
      </c>
      <c r="F130" s="3">
        <v>35405.943299999999</v>
      </c>
      <c r="G130" s="57" t="s">
        <v>23</v>
      </c>
      <c r="H130" s="8">
        <v>26236</v>
      </c>
      <c r="I130" s="3">
        <v>2280</v>
      </c>
      <c r="J130" s="3">
        <v>6814</v>
      </c>
      <c r="K130" s="3">
        <v>1183</v>
      </c>
      <c r="L130" s="3">
        <v>1747.51278269</v>
      </c>
      <c r="M130" s="3">
        <v>11598.93072</v>
      </c>
      <c r="N130" s="3">
        <v>535.69469800000002</v>
      </c>
      <c r="O130" s="3">
        <v>11665</v>
      </c>
      <c r="P130" s="4">
        <v>0</v>
      </c>
      <c r="Q130" s="13">
        <v>0</v>
      </c>
      <c r="R130" s="12">
        <f t="shared" si="16"/>
        <v>32044.894200690003</v>
      </c>
      <c r="S130" s="16">
        <f t="shared" si="17"/>
        <v>1.0676206463852169</v>
      </c>
      <c r="T130" s="4">
        <f t="shared" si="18"/>
        <v>30593.894200690003</v>
      </c>
      <c r="U130" s="17">
        <f t="shared" si="19"/>
        <v>1.0192785439521999</v>
      </c>
    </row>
    <row r="131" spans="1:21" x14ac:dyDescent="0.35">
      <c r="A131" s="8">
        <v>5</v>
      </c>
      <c r="B131" s="3">
        <v>28</v>
      </c>
      <c r="C131" s="9">
        <v>10</v>
      </c>
      <c r="D131" s="8">
        <v>29169.243999999999</v>
      </c>
      <c r="E131" s="3">
        <v>32999.055</v>
      </c>
      <c r="F131" s="3">
        <v>34368.155099999996</v>
      </c>
      <c r="G131" s="57" t="s">
        <v>23</v>
      </c>
      <c r="H131" s="8">
        <v>26236</v>
      </c>
      <c r="I131" s="3">
        <v>2280</v>
      </c>
      <c r="J131" s="3">
        <v>6814</v>
      </c>
      <c r="K131" s="3">
        <v>1183</v>
      </c>
      <c r="L131" s="3">
        <v>1747.51278269</v>
      </c>
      <c r="M131" s="3">
        <v>13218.93612</v>
      </c>
      <c r="N131" s="3">
        <v>479.03701999999998</v>
      </c>
      <c r="O131" s="3">
        <v>11665</v>
      </c>
      <c r="P131" s="4">
        <v>0</v>
      </c>
      <c r="Q131" s="13">
        <v>0</v>
      </c>
      <c r="R131" s="12">
        <f t="shared" si="16"/>
        <v>34454.241922690002</v>
      </c>
      <c r="S131" s="16">
        <f t="shared" si="17"/>
        <v>1.1811839183315824</v>
      </c>
      <c r="T131" s="4">
        <f t="shared" si="18"/>
        <v>33003.241922690002</v>
      </c>
      <c r="U131" s="17">
        <f t="shared" si="19"/>
        <v>1.1314397425826328</v>
      </c>
    </row>
    <row r="132" spans="1:21" x14ac:dyDescent="0.35">
      <c r="A132" s="8">
        <v>5</v>
      </c>
      <c r="B132" s="3">
        <v>28</v>
      </c>
      <c r="C132" s="9">
        <v>11</v>
      </c>
      <c r="D132" s="8">
        <v>28153.243999999999</v>
      </c>
      <c r="E132" s="3">
        <v>31813.382999999998</v>
      </c>
      <c r="F132" s="3">
        <v>33121.827899999997</v>
      </c>
      <c r="G132" s="57" t="s">
        <v>23</v>
      </c>
      <c r="H132" s="8">
        <v>26236</v>
      </c>
      <c r="I132" s="3">
        <v>2280</v>
      </c>
      <c r="J132" s="3">
        <v>6814</v>
      </c>
      <c r="K132" s="3">
        <v>1183</v>
      </c>
      <c r="L132" s="3">
        <v>1747.51278269</v>
      </c>
      <c r="M132" s="3">
        <v>13811.969429999999</v>
      </c>
      <c r="N132" s="3">
        <v>450.91609740400003</v>
      </c>
      <c r="O132" s="3">
        <v>11665</v>
      </c>
      <c r="P132" s="4">
        <v>0</v>
      </c>
      <c r="Q132" s="13">
        <v>0</v>
      </c>
      <c r="R132" s="12">
        <f t="shared" si="16"/>
        <v>36035.154310093996</v>
      </c>
      <c r="S132" s="16">
        <f t="shared" si="17"/>
        <v>1.279964550802529</v>
      </c>
      <c r="T132" s="4">
        <f t="shared" si="18"/>
        <v>34584.154310093996</v>
      </c>
      <c r="U132" s="17">
        <f t="shared" si="19"/>
        <v>1.2284251971138387</v>
      </c>
    </row>
    <row r="133" spans="1:21" x14ac:dyDescent="0.35">
      <c r="A133" s="8">
        <v>5</v>
      </c>
      <c r="B133" s="3">
        <v>28</v>
      </c>
      <c r="C133" s="9">
        <v>12</v>
      </c>
      <c r="D133" s="8">
        <v>27498.243999999999</v>
      </c>
      <c r="E133" s="3">
        <v>31048.998</v>
      </c>
      <c r="F133" s="3">
        <v>32318.339399999997</v>
      </c>
      <c r="G133" s="57" t="s">
        <v>23</v>
      </c>
      <c r="H133" s="8">
        <v>26236</v>
      </c>
      <c r="I133" s="3">
        <v>2280</v>
      </c>
      <c r="J133" s="3">
        <v>6814</v>
      </c>
      <c r="K133" s="3">
        <v>1183</v>
      </c>
      <c r="L133" s="3">
        <v>1747.51278269</v>
      </c>
      <c r="M133" s="3">
        <v>14064.61464</v>
      </c>
      <c r="N133" s="3">
        <v>417.41396807199999</v>
      </c>
      <c r="O133" s="3">
        <v>11665</v>
      </c>
      <c r="P133" s="4">
        <v>0</v>
      </c>
      <c r="Q133" s="13">
        <v>0</v>
      </c>
      <c r="R133" s="12">
        <f t="shared" si="16"/>
        <v>36909.297390761996</v>
      </c>
      <c r="S133" s="16">
        <f t="shared" si="17"/>
        <v>1.3422419770063134</v>
      </c>
      <c r="T133" s="4">
        <f t="shared" si="18"/>
        <v>35458.297390761996</v>
      </c>
      <c r="U133" s="17">
        <f t="shared" si="19"/>
        <v>1.2894749712295082</v>
      </c>
    </row>
    <row r="134" spans="1:21" x14ac:dyDescent="0.35">
      <c r="A134" s="8">
        <v>5</v>
      </c>
      <c r="B134" s="3">
        <v>28</v>
      </c>
      <c r="C134" s="9">
        <v>13</v>
      </c>
      <c r="D134" s="8">
        <v>27477.243999999999</v>
      </c>
      <c r="E134" s="3">
        <v>31024.490999999998</v>
      </c>
      <c r="F134" s="3">
        <v>32292.578699999998</v>
      </c>
      <c r="G134" s="57" t="s">
        <v>23</v>
      </c>
      <c r="H134" s="8">
        <v>26236</v>
      </c>
      <c r="I134" s="3">
        <v>2280</v>
      </c>
      <c r="J134" s="3">
        <v>6814</v>
      </c>
      <c r="K134" s="3">
        <v>1183</v>
      </c>
      <c r="L134" s="3">
        <v>1747.51278269</v>
      </c>
      <c r="M134" s="3">
        <v>14271.01831908</v>
      </c>
      <c r="N134" s="3">
        <v>384.221228</v>
      </c>
      <c r="O134" s="3">
        <v>11665</v>
      </c>
      <c r="P134" s="4">
        <v>0</v>
      </c>
      <c r="Q134" s="13">
        <v>0</v>
      </c>
      <c r="R134" s="12">
        <f t="shared" si="16"/>
        <v>37103.508329770004</v>
      </c>
      <c r="S134" s="16">
        <f t="shared" si="17"/>
        <v>1.3503358753800057</v>
      </c>
      <c r="T134" s="4">
        <f t="shared" si="18"/>
        <v>35652.508329770004</v>
      </c>
      <c r="U134" s="17">
        <f t="shared" si="19"/>
        <v>1.2975285414275903</v>
      </c>
    </row>
    <row r="135" spans="1:21" x14ac:dyDescent="0.35">
      <c r="A135" s="8">
        <v>5</v>
      </c>
      <c r="B135" s="3">
        <v>28</v>
      </c>
      <c r="C135" s="9">
        <v>14</v>
      </c>
      <c r="D135" s="8">
        <v>28103.243999999999</v>
      </c>
      <c r="E135" s="3">
        <v>31755.032999999999</v>
      </c>
      <c r="F135" s="3">
        <v>33060.492899999997</v>
      </c>
      <c r="G135" s="57" t="s">
        <v>23</v>
      </c>
      <c r="H135" s="8">
        <v>26236</v>
      </c>
      <c r="I135" s="3">
        <v>2280</v>
      </c>
      <c r="J135" s="3">
        <v>6814</v>
      </c>
      <c r="K135" s="3">
        <v>1183</v>
      </c>
      <c r="L135" s="3">
        <v>1747.51278269</v>
      </c>
      <c r="M135" s="3">
        <v>13929.49152</v>
      </c>
      <c r="N135" s="3">
        <v>506.19266199999998</v>
      </c>
      <c r="O135" s="3">
        <v>11665</v>
      </c>
      <c r="P135" s="4">
        <v>0</v>
      </c>
      <c r="Q135" s="13">
        <v>0</v>
      </c>
      <c r="R135" s="12">
        <f t="shared" si="16"/>
        <v>36257.952964689997</v>
      </c>
      <c r="S135" s="16">
        <f t="shared" si="17"/>
        <v>1.2901696674124168</v>
      </c>
      <c r="T135" s="4">
        <f t="shared" si="18"/>
        <v>34806.952964689997</v>
      </c>
      <c r="U135" s="17">
        <f t="shared" si="19"/>
        <v>1.2385386172745751</v>
      </c>
    </row>
    <row r="136" spans="1:21" x14ac:dyDescent="0.35">
      <c r="A136" s="8">
        <v>5</v>
      </c>
      <c r="B136" s="3">
        <v>28</v>
      </c>
      <c r="C136" s="9">
        <v>15</v>
      </c>
      <c r="D136" s="8">
        <v>29160.243999999999</v>
      </c>
      <c r="E136" s="3">
        <v>32988.552000000003</v>
      </c>
      <c r="F136" s="3">
        <v>34357.114799999996</v>
      </c>
      <c r="G136" s="57" t="s">
        <v>23</v>
      </c>
      <c r="H136" s="8">
        <v>26236</v>
      </c>
      <c r="I136" s="3">
        <v>2280</v>
      </c>
      <c r="J136" s="3">
        <v>6814</v>
      </c>
      <c r="K136" s="3">
        <v>1183</v>
      </c>
      <c r="L136" s="3">
        <v>1747.51278269</v>
      </c>
      <c r="M136" s="3">
        <v>13829.748458399999</v>
      </c>
      <c r="N136" s="3">
        <v>559.88813600000003</v>
      </c>
      <c r="O136" s="3">
        <v>11665</v>
      </c>
      <c r="P136" s="4">
        <v>0</v>
      </c>
      <c r="Q136" s="13">
        <v>0</v>
      </c>
      <c r="R136" s="12">
        <f t="shared" si="16"/>
        <v>35154.905377089999</v>
      </c>
      <c r="S136" s="16">
        <f t="shared" si="17"/>
        <v>1.2055765163381349</v>
      </c>
      <c r="T136" s="4">
        <f t="shared" si="18"/>
        <v>33703.905377089999</v>
      </c>
      <c r="U136" s="17">
        <f t="shared" si="19"/>
        <v>1.1558169875769901</v>
      </c>
    </row>
    <row r="137" spans="1:21" x14ac:dyDescent="0.35">
      <c r="A137" s="8">
        <v>5</v>
      </c>
      <c r="B137" s="3">
        <v>28</v>
      </c>
      <c r="C137" s="9">
        <v>16</v>
      </c>
      <c r="D137" s="8">
        <v>30813.243999999999</v>
      </c>
      <c r="E137" s="3">
        <v>34917.603000000003</v>
      </c>
      <c r="F137" s="3">
        <v>36384.849900000001</v>
      </c>
      <c r="G137" s="57" t="s">
        <v>23</v>
      </c>
      <c r="H137" s="8">
        <v>26236</v>
      </c>
      <c r="I137" s="3">
        <v>2280</v>
      </c>
      <c r="J137" s="3">
        <v>6814</v>
      </c>
      <c r="K137" s="3">
        <v>1183</v>
      </c>
      <c r="L137" s="3">
        <v>1747.51278269</v>
      </c>
      <c r="M137" s="3">
        <v>13156.484399999999</v>
      </c>
      <c r="N137" s="3">
        <v>836.79105000000004</v>
      </c>
      <c r="O137" s="3">
        <v>11665</v>
      </c>
      <c r="P137" s="4">
        <v>0</v>
      </c>
      <c r="Q137" s="13">
        <v>0</v>
      </c>
      <c r="R137" s="12">
        <f t="shared" si="16"/>
        <v>33105.544232690001</v>
      </c>
      <c r="S137" s="16">
        <f t="shared" si="17"/>
        <v>1.0743933430926651</v>
      </c>
      <c r="T137" s="4">
        <f t="shared" si="18"/>
        <v>31654.544232690001</v>
      </c>
      <c r="U137" s="17">
        <f t="shared" si="19"/>
        <v>1.0273032022428408</v>
      </c>
    </row>
    <row r="138" spans="1:21" x14ac:dyDescent="0.35">
      <c r="A138" s="8">
        <v>5</v>
      </c>
      <c r="B138" s="3">
        <v>28</v>
      </c>
      <c r="C138" s="9">
        <v>17</v>
      </c>
      <c r="D138" s="8">
        <v>26456</v>
      </c>
      <c r="E138" s="3">
        <v>30874.152000000002</v>
      </c>
      <c r="F138" s="3">
        <v>32453.575199999996</v>
      </c>
      <c r="G138" s="57" t="s">
        <v>23</v>
      </c>
      <c r="H138" s="8">
        <v>26236</v>
      </c>
      <c r="I138" s="3">
        <v>2280</v>
      </c>
      <c r="J138" s="3">
        <v>6814</v>
      </c>
      <c r="K138" s="3">
        <v>1183</v>
      </c>
      <c r="L138" s="3">
        <v>1747.51278269</v>
      </c>
      <c r="M138" s="3">
        <v>11569.811400000001</v>
      </c>
      <c r="N138" s="3">
        <v>1445.7860859999901</v>
      </c>
      <c r="O138" s="3">
        <v>5500</v>
      </c>
      <c r="P138" s="4">
        <v>0</v>
      </c>
      <c r="Q138" s="13">
        <v>270.55</v>
      </c>
      <c r="R138" s="12">
        <f t="shared" si="16"/>
        <v>30590.660268689993</v>
      </c>
      <c r="S138" s="16">
        <f t="shared" si="17"/>
        <v>1.1562844068903082</v>
      </c>
      <c r="T138" s="4">
        <f t="shared" si="18"/>
        <v>29139.660268689993</v>
      </c>
      <c r="U138" s="17">
        <f t="shared" si="19"/>
        <v>1.1014386252150739</v>
      </c>
    </row>
    <row r="139" spans="1:21" x14ac:dyDescent="0.35">
      <c r="A139" s="8">
        <v>5</v>
      </c>
      <c r="B139" s="3">
        <v>28</v>
      </c>
      <c r="C139" s="9">
        <v>18</v>
      </c>
      <c r="D139" s="8">
        <v>28674</v>
      </c>
      <c r="E139" s="3">
        <v>33462.558000000005</v>
      </c>
      <c r="F139" s="3">
        <v>35174.395799999998</v>
      </c>
      <c r="G139" s="57" t="s">
        <v>23</v>
      </c>
      <c r="H139" s="8">
        <v>26236</v>
      </c>
      <c r="I139" s="3">
        <v>2280</v>
      </c>
      <c r="J139" s="3">
        <v>6814</v>
      </c>
      <c r="K139" s="3">
        <v>1183</v>
      </c>
      <c r="L139" s="3">
        <v>1747.51278269</v>
      </c>
      <c r="M139" s="3">
        <v>9310.23</v>
      </c>
      <c r="N139" s="3">
        <v>1873.3319160000001</v>
      </c>
      <c r="O139" s="3">
        <v>5500</v>
      </c>
      <c r="P139" s="4">
        <v>0</v>
      </c>
      <c r="Q139" s="13">
        <v>1163.9927931951499</v>
      </c>
      <c r="R139" s="12">
        <f t="shared" si="16"/>
        <v>27434.067491885151</v>
      </c>
      <c r="S139" s="16">
        <f t="shared" si="17"/>
        <v>0.95675760242328067</v>
      </c>
      <c r="T139" s="4">
        <f t="shared" si="18"/>
        <v>25983.067491885151</v>
      </c>
      <c r="U139" s="17">
        <f t="shared" si="19"/>
        <v>0.90615426839245139</v>
      </c>
    </row>
    <row r="140" spans="1:21" x14ac:dyDescent="0.35">
      <c r="A140" s="8">
        <v>5</v>
      </c>
      <c r="B140" s="3">
        <v>28</v>
      </c>
      <c r="C140" s="9">
        <v>19</v>
      </c>
      <c r="D140" s="8">
        <v>30391</v>
      </c>
      <c r="E140" s="3">
        <v>35466.296999999999</v>
      </c>
      <c r="F140" s="3">
        <v>37280.6397</v>
      </c>
      <c r="G140" s="57" t="s">
        <v>23</v>
      </c>
      <c r="H140" s="8">
        <v>26236</v>
      </c>
      <c r="I140" s="3">
        <v>2280</v>
      </c>
      <c r="J140" s="3">
        <v>6814</v>
      </c>
      <c r="K140" s="3">
        <v>1183</v>
      </c>
      <c r="L140" s="3">
        <v>1747.51278269</v>
      </c>
      <c r="M140" s="3">
        <v>4454.0546399999903</v>
      </c>
      <c r="N140" s="3">
        <v>2041.5080479999999</v>
      </c>
      <c r="O140" s="3">
        <v>5500</v>
      </c>
      <c r="P140" s="4">
        <v>5537.5363083960001</v>
      </c>
      <c r="Q140" s="13">
        <v>1146.3882201291501</v>
      </c>
      <c r="R140" s="12">
        <f t="shared" si="16"/>
        <v>26548.999999215135</v>
      </c>
      <c r="S140" s="16">
        <f t="shared" si="17"/>
        <v>0.87358099434750869</v>
      </c>
      <c r="T140" s="4">
        <f t="shared" si="18"/>
        <v>25097.999999215135</v>
      </c>
      <c r="U140" s="17">
        <f t="shared" si="19"/>
        <v>0.82583659633493911</v>
      </c>
    </row>
    <row r="141" spans="1:21" x14ac:dyDescent="0.35">
      <c r="A141" s="8">
        <v>5</v>
      </c>
      <c r="B141" s="3">
        <v>28</v>
      </c>
      <c r="C141" s="9">
        <v>20</v>
      </c>
      <c r="D141" s="8">
        <v>30943</v>
      </c>
      <c r="E141" s="3">
        <v>36110.481</v>
      </c>
      <c r="F141" s="3">
        <v>37957.778099999996</v>
      </c>
      <c r="G141" s="57" t="s">
        <v>23</v>
      </c>
      <c r="H141" s="8">
        <v>26236</v>
      </c>
      <c r="I141" s="3">
        <v>2280</v>
      </c>
      <c r="J141" s="3">
        <v>6814</v>
      </c>
      <c r="K141" s="3">
        <v>1183</v>
      </c>
      <c r="L141" s="3">
        <v>1747.51278269</v>
      </c>
      <c r="M141" s="3">
        <v>456.95844</v>
      </c>
      <c r="N141" s="3">
        <v>1980.53654199999</v>
      </c>
      <c r="O141" s="3">
        <v>5500</v>
      </c>
      <c r="P141" s="4">
        <v>10211.514220692001</v>
      </c>
      <c r="Q141" s="13">
        <v>1082.4780196450199</v>
      </c>
      <c r="R141" s="12">
        <f t="shared" si="16"/>
        <v>26549.00000502701</v>
      </c>
      <c r="S141" s="16">
        <f t="shared" si="17"/>
        <v>0.85799696231868305</v>
      </c>
      <c r="T141" s="4">
        <f t="shared" si="18"/>
        <v>25098.00000502701</v>
      </c>
      <c r="U141" s="17">
        <f t="shared" si="19"/>
        <v>0.81110428869298423</v>
      </c>
    </row>
    <row r="142" spans="1:21" x14ac:dyDescent="0.35">
      <c r="A142" s="8">
        <v>5</v>
      </c>
      <c r="B142" s="3">
        <v>28</v>
      </c>
      <c r="C142" s="9">
        <v>21</v>
      </c>
      <c r="D142" s="8">
        <v>31026</v>
      </c>
      <c r="E142" s="3">
        <v>36207.342000000004</v>
      </c>
      <c r="F142" s="3">
        <v>38059.5942</v>
      </c>
      <c r="G142" s="57" t="s">
        <v>23</v>
      </c>
      <c r="H142" s="8">
        <v>26236</v>
      </c>
      <c r="I142" s="3">
        <v>2280</v>
      </c>
      <c r="J142" s="3">
        <v>6814</v>
      </c>
      <c r="K142" s="3">
        <v>1183</v>
      </c>
      <c r="L142" s="3">
        <v>1747.51278269</v>
      </c>
      <c r="M142" s="3">
        <v>0</v>
      </c>
      <c r="N142" s="3">
        <v>2284.7624719999999</v>
      </c>
      <c r="O142" s="3">
        <v>5500</v>
      </c>
      <c r="P142" s="4">
        <v>10478.812257468</v>
      </c>
      <c r="Q142" s="13">
        <v>1044.1952497498901</v>
      </c>
      <c r="R142" s="12">
        <f t="shared" si="16"/>
        <v>26542.282761907896</v>
      </c>
      <c r="S142" s="16">
        <f t="shared" si="17"/>
        <v>0.85548516605130842</v>
      </c>
      <c r="T142" s="4">
        <f t="shared" si="18"/>
        <v>25091.282761907896</v>
      </c>
      <c r="U142" s="17">
        <f t="shared" si="19"/>
        <v>0.80871793856468432</v>
      </c>
    </row>
    <row r="143" spans="1:21" x14ac:dyDescent="0.35">
      <c r="A143" s="8">
        <v>5</v>
      </c>
      <c r="B143" s="3">
        <v>28</v>
      </c>
      <c r="C143" s="9">
        <v>22</v>
      </c>
      <c r="D143" s="8">
        <v>30084</v>
      </c>
      <c r="E143" s="3">
        <v>35108.027999999998</v>
      </c>
      <c r="F143" s="3">
        <v>36904.042799999996</v>
      </c>
      <c r="G143" s="57" t="s">
        <v>23</v>
      </c>
      <c r="H143" s="8">
        <v>26236</v>
      </c>
      <c r="I143" s="3">
        <v>2280</v>
      </c>
      <c r="J143" s="3">
        <v>6814</v>
      </c>
      <c r="K143" s="3">
        <v>1183</v>
      </c>
      <c r="L143" s="3">
        <v>1747.51278269</v>
      </c>
      <c r="M143" s="3">
        <v>0</v>
      </c>
      <c r="N143" s="3">
        <v>2529.0306139999998</v>
      </c>
      <c r="O143" s="3">
        <v>5500</v>
      </c>
      <c r="P143" s="4">
        <v>9303.4620908639899</v>
      </c>
      <c r="Q143" s="13">
        <v>1033.3280366993999</v>
      </c>
      <c r="R143" s="12">
        <f t="shared" si="16"/>
        <v>26542.333524253394</v>
      </c>
      <c r="S143" s="16">
        <f t="shared" si="17"/>
        <v>0.88227408337499647</v>
      </c>
      <c r="T143" s="4">
        <f t="shared" si="18"/>
        <v>25091.333524253394</v>
      </c>
      <c r="U143" s="17">
        <f t="shared" si="19"/>
        <v>0.8340424652391103</v>
      </c>
    </row>
    <row r="144" spans="1:21" x14ac:dyDescent="0.35">
      <c r="A144" s="8">
        <v>5</v>
      </c>
      <c r="B144" s="3">
        <v>28</v>
      </c>
      <c r="C144" s="9">
        <v>23</v>
      </c>
      <c r="D144" s="8">
        <v>28132</v>
      </c>
      <c r="E144" s="3">
        <v>32830.044000000002</v>
      </c>
      <c r="F144" s="3">
        <v>34509.524399999995</v>
      </c>
      <c r="G144" s="57" t="s">
        <v>23</v>
      </c>
      <c r="H144" s="8">
        <v>26236</v>
      </c>
      <c r="I144" s="3">
        <v>2280</v>
      </c>
      <c r="J144" s="3">
        <v>6814</v>
      </c>
      <c r="K144" s="3">
        <v>1183</v>
      </c>
      <c r="L144" s="3">
        <v>1747.51278269</v>
      </c>
      <c r="M144" s="3">
        <v>0</v>
      </c>
      <c r="N144" s="3">
        <v>2512.3847959999998</v>
      </c>
      <c r="O144" s="3">
        <v>5500</v>
      </c>
      <c r="P144" s="4">
        <v>8402.4342173160003</v>
      </c>
      <c r="Q144" s="13">
        <v>0</v>
      </c>
      <c r="R144" s="12">
        <f t="shared" si="16"/>
        <v>26543.331796005994</v>
      </c>
      <c r="S144" s="16">
        <f t="shared" si="17"/>
        <v>0.94352807464830069</v>
      </c>
      <c r="T144" s="4">
        <f t="shared" si="18"/>
        <v>25092.331796005994</v>
      </c>
      <c r="U144" s="17">
        <f t="shared" si="19"/>
        <v>0.89194980079645936</v>
      </c>
    </row>
    <row r="145" spans="1:21" ht="15" thickBot="1" x14ac:dyDescent="0.4">
      <c r="A145" s="10">
        <v>5</v>
      </c>
      <c r="B145" s="2">
        <v>28</v>
      </c>
      <c r="C145" s="11">
        <v>24</v>
      </c>
      <c r="D145" s="10">
        <v>26478</v>
      </c>
      <c r="E145" s="2">
        <v>30899.826000000001</v>
      </c>
      <c r="F145" s="2">
        <v>32480.562599999997</v>
      </c>
      <c r="G145" s="58" t="s">
        <v>23</v>
      </c>
      <c r="H145" s="10">
        <v>26236</v>
      </c>
      <c r="I145" s="2">
        <v>2280</v>
      </c>
      <c r="J145" s="2">
        <v>6814</v>
      </c>
      <c r="K145" s="2">
        <v>1183</v>
      </c>
      <c r="L145" s="2">
        <v>1747.51278269</v>
      </c>
      <c r="M145" s="2">
        <v>0</v>
      </c>
      <c r="N145" s="2">
        <v>2462.3873400000002</v>
      </c>
      <c r="O145" s="2">
        <v>11665</v>
      </c>
      <c r="P145" s="5">
        <v>0</v>
      </c>
      <c r="Q145" s="15">
        <v>0</v>
      </c>
      <c r="R145" s="14">
        <f t="shared" si="16"/>
        <v>25909.90012269</v>
      </c>
      <c r="S145" s="7">
        <f t="shared" si="17"/>
        <v>0.97854445663154321</v>
      </c>
      <c r="T145" s="5">
        <f t="shared" si="18"/>
        <v>24458.90012269</v>
      </c>
      <c r="U145" s="18">
        <f t="shared" si="19"/>
        <v>0.92374424513520659</v>
      </c>
    </row>
    <row r="146" spans="1:21" x14ac:dyDescent="0.35">
      <c r="A146" s="22">
        <v>6</v>
      </c>
      <c r="B146" s="23">
        <v>25</v>
      </c>
      <c r="C146" s="27">
        <v>1</v>
      </c>
      <c r="D146" s="22">
        <v>30164</v>
      </c>
      <c r="E146" s="23">
        <v>35201.387999999999</v>
      </c>
      <c r="F146" s="23">
        <v>37002.178799999994</v>
      </c>
      <c r="G146" s="56" t="s">
        <v>23</v>
      </c>
      <c r="H146" s="22">
        <v>26186</v>
      </c>
      <c r="I146" s="23">
        <v>2280</v>
      </c>
      <c r="J146" s="23">
        <v>7103</v>
      </c>
      <c r="K146" s="23">
        <v>1741</v>
      </c>
      <c r="L146" s="23">
        <v>1757.6416152500001</v>
      </c>
      <c r="M146" s="23">
        <v>0</v>
      </c>
      <c r="N146" s="23">
        <v>1865.9756076399999</v>
      </c>
      <c r="O146" s="23">
        <v>11665</v>
      </c>
      <c r="P146" s="24">
        <v>0</v>
      </c>
      <c r="Q146" s="78">
        <v>0</v>
      </c>
      <c r="R146" s="28">
        <f t="shared" si="16"/>
        <v>22434.617222890003</v>
      </c>
      <c r="S146" s="25">
        <f t="shared" si="17"/>
        <v>0.74375471498773382</v>
      </c>
      <c r="T146" s="24">
        <f t="shared" si="18"/>
        <v>20983.617222890003</v>
      </c>
      <c r="U146" s="26">
        <f t="shared" si="19"/>
        <v>0.69565101521316808</v>
      </c>
    </row>
    <row r="147" spans="1:21" x14ac:dyDescent="0.35">
      <c r="A147" s="8">
        <v>6</v>
      </c>
      <c r="B147" s="3">
        <v>25</v>
      </c>
      <c r="C147" s="9">
        <v>2</v>
      </c>
      <c r="D147" s="8">
        <v>27268</v>
      </c>
      <c r="E147" s="3">
        <v>31821.756000000001</v>
      </c>
      <c r="F147" s="3">
        <v>33449.655599999998</v>
      </c>
      <c r="G147" s="57" t="s">
        <v>23</v>
      </c>
      <c r="H147" s="8">
        <v>26186</v>
      </c>
      <c r="I147" s="3">
        <v>2280</v>
      </c>
      <c r="J147" s="3">
        <v>7103</v>
      </c>
      <c r="K147" s="3">
        <v>1741</v>
      </c>
      <c r="L147" s="3">
        <v>1757.6416152500001</v>
      </c>
      <c r="M147" s="3">
        <v>0</v>
      </c>
      <c r="N147" s="3">
        <v>1491.77326096</v>
      </c>
      <c r="O147" s="3">
        <v>11665</v>
      </c>
      <c r="P147" s="4">
        <v>0</v>
      </c>
      <c r="Q147" s="13">
        <v>0</v>
      </c>
      <c r="R147" s="12">
        <f t="shared" si="16"/>
        <v>24956.414876210001</v>
      </c>
      <c r="S147" s="16">
        <f t="shared" si="17"/>
        <v>0.91522718483973897</v>
      </c>
      <c r="T147" s="4">
        <f t="shared" si="18"/>
        <v>23505.414876210001</v>
      </c>
      <c r="U147" s="17">
        <f t="shared" si="19"/>
        <v>0.86201462799655282</v>
      </c>
    </row>
    <row r="148" spans="1:21" x14ac:dyDescent="0.35">
      <c r="A148" s="8">
        <v>6</v>
      </c>
      <c r="B148" s="3">
        <v>25</v>
      </c>
      <c r="C148" s="9">
        <v>3</v>
      </c>
      <c r="D148" s="8">
        <v>25791</v>
      </c>
      <c r="E148" s="3">
        <v>30098.097000000002</v>
      </c>
      <c r="F148" s="3">
        <v>31637.819699999996</v>
      </c>
      <c r="G148" s="57" t="s">
        <v>23</v>
      </c>
      <c r="H148" s="8">
        <v>26186</v>
      </c>
      <c r="I148" s="3">
        <v>2280</v>
      </c>
      <c r="J148" s="3">
        <v>7103</v>
      </c>
      <c r="K148" s="3">
        <v>1741</v>
      </c>
      <c r="L148" s="3">
        <v>1757.6416152500001</v>
      </c>
      <c r="M148" s="3">
        <v>0</v>
      </c>
      <c r="N148" s="3">
        <v>1220.6048960000001</v>
      </c>
      <c r="O148" s="3">
        <v>11665</v>
      </c>
      <c r="P148" s="4">
        <v>0</v>
      </c>
      <c r="Q148" s="13">
        <v>0</v>
      </c>
      <c r="R148" s="12">
        <f t="shared" si="16"/>
        <v>26162.246511249999</v>
      </c>
      <c r="S148" s="16">
        <f t="shared" si="17"/>
        <v>1.0143944209704936</v>
      </c>
      <c r="T148" s="4">
        <f t="shared" si="18"/>
        <v>24711.246511249999</v>
      </c>
      <c r="U148" s="17">
        <f t="shared" si="19"/>
        <v>0.95813448533403123</v>
      </c>
    </row>
    <row r="149" spans="1:21" x14ac:dyDescent="0.35">
      <c r="A149" s="8">
        <v>6</v>
      </c>
      <c r="B149" s="3">
        <v>25</v>
      </c>
      <c r="C149" s="9">
        <v>4</v>
      </c>
      <c r="D149" s="8">
        <v>24967</v>
      </c>
      <c r="E149" s="3">
        <v>29136.489000000001</v>
      </c>
      <c r="F149" s="3">
        <v>30627.018899999999</v>
      </c>
      <c r="G149" s="57" t="s">
        <v>23</v>
      </c>
      <c r="H149" s="8">
        <v>26186</v>
      </c>
      <c r="I149" s="3">
        <v>2280</v>
      </c>
      <c r="J149" s="3">
        <v>7103</v>
      </c>
      <c r="K149" s="3">
        <v>1741</v>
      </c>
      <c r="L149" s="3">
        <v>1757.6416152500001</v>
      </c>
      <c r="M149" s="3">
        <v>0</v>
      </c>
      <c r="N149" s="3">
        <v>1129.6678290759901</v>
      </c>
      <c r="O149" s="3">
        <v>11665</v>
      </c>
      <c r="P149" s="4">
        <v>0</v>
      </c>
      <c r="Q149" s="13">
        <v>0</v>
      </c>
      <c r="R149" s="12">
        <f t="shared" si="16"/>
        <v>26895.309444325991</v>
      </c>
      <c r="S149" s="16">
        <f t="shared" si="17"/>
        <v>1.0772343270847915</v>
      </c>
      <c r="T149" s="4">
        <f t="shared" si="18"/>
        <v>25444.309444325991</v>
      </c>
      <c r="U149" s="17">
        <f t="shared" si="19"/>
        <v>1.019117613022229</v>
      </c>
    </row>
    <row r="150" spans="1:21" x14ac:dyDescent="0.35">
      <c r="A150" s="8">
        <v>6</v>
      </c>
      <c r="B150" s="3">
        <v>25</v>
      </c>
      <c r="C150" s="9">
        <v>5</v>
      </c>
      <c r="D150" s="8">
        <v>24862</v>
      </c>
      <c r="E150" s="3">
        <v>29013.954000000002</v>
      </c>
      <c r="F150" s="3">
        <v>30498.215399999997</v>
      </c>
      <c r="G150" s="57" t="s">
        <v>23</v>
      </c>
      <c r="H150" s="8">
        <v>26186</v>
      </c>
      <c r="I150" s="3">
        <v>2280</v>
      </c>
      <c r="J150" s="3">
        <v>7103</v>
      </c>
      <c r="K150" s="3">
        <v>1741</v>
      </c>
      <c r="L150" s="3">
        <v>1757.6416152500001</v>
      </c>
      <c r="M150" s="3">
        <v>0</v>
      </c>
      <c r="N150" s="3">
        <v>865.10252000000003</v>
      </c>
      <c r="O150" s="3">
        <v>11665</v>
      </c>
      <c r="P150" s="4">
        <v>0</v>
      </c>
      <c r="Q150" s="13">
        <v>0</v>
      </c>
      <c r="R150" s="12">
        <f t="shared" si="16"/>
        <v>26735.744135250003</v>
      </c>
      <c r="S150" s="16">
        <f t="shared" si="17"/>
        <v>1.0753657845406646</v>
      </c>
      <c r="T150" s="4">
        <f t="shared" si="18"/>
        <v>25284.744135250003</v>
      </c>
      <c r="U150" s="17">
        <f t="shared" si="19"/>
        <v>1.0170036254223314</v>
      </c>
    </row>
    <row r="151" spans="1:21" x14ac:dyDescent="0.35">
      <c r="A151" s="8">
        <v>6</v>
      </c>
      <c r="B151" s="3">
        <v>25</v>
      </c>
      <c r="C151" s="9">
        <v>6</v>
      </c>
      <c r="D151" s="8">
        <v>25397</v>
      </c>
      <c r="E151" s="3">
        <v>29638.299000000003</v>
      </c>
      <c r="F151" s="3">
        <v>31154.499899999999</v>
      </c>
      <c r="G151" s="57" t="s">
        <v>23</v>
      </c>
      <c r="H151" s="8">
        <v>26186</v>
      </c>
      <c r="I151" s="3">
        <v>2280</v>
      </c>
      <c r="J151" s="3">
        <v>7103</v>
      </c>
      <c r="K151" s="3">
        <v>1741</v>
      </c>
      <c r="L151" s="3">
        <v>1757.6416152500001</v>
      </c>
      <c r="M151" s="3">
        <v>0</v>
      </c>
      <c r="N151" s="3">
        <v>653.19375345200001</v>
      </c>
      <c r="O151" s="3">
        <v>11665</v>
      </c>
      <c r="P151" s="4">
        <v>0</v>
      </c>
      <c r="Q151" s="13">
        <v>0</v>
      </c>
      <c r="R151" s="12">
        <f t="shared" si="16"/>
        <v>25988.835368701999</v>
      </c>
      <c r="S151" s="16">
        <f t="shared" si="17"/>
        <v>1.0233033574320589</v>
      </c>
      <c r="T151" s="4">
        <f t="shared" si="18"/>
        <v>24537.835368701999</v>
      </c>
      <c r="U151" s="17">
        <f t="shared" si="19"/>
        <v>0.96617062521959285</v>
      </c>
    </row>
    <row r="152" spans="1:21" x14ac:dyDescent="0.35">
      <c r="A152" s="8">
        <v>6</v>
      </c>
      <c r="B152" s="3">
        <v>25</v>
      </c>
      <c r="C152" s="9">
        <v>7</v>
      </c>
      <c r="D152" s="8">
        <v>26090</v>
      </c>
      <c r="E152" s="3">
        <v>30447.030000000002</v>
      </c>
      <c r="F152" s="3">
        <v>32004.602999999999</v>
      </c>
      <c r="G152" s="57" t="s">
        <v>23</v>
      </c>
      <c r="H152" s="8">
        <v>26186</v>
      </c>
      <c r="I152" s="3">
        <v>2280</v>
      </c>
      <c r="J152" s="3">
        <v>7103</v>
      </c>
      <c r="K152" s="3">
        <v>1741</v>
      </c>
      <c r="L152" s="3">
        <v>1757.6416152500001</v>
      </c>
      <c r="M152" s="3">
        <v>2350.7632800000001</v>
      </c>
      <c r="N152" s="3">
        <v>598.27678400000002</v>
      </c>
      <c r="O152" s="3">
        <v>11665</v>
      </c>
      <c r="P152" s="4">
        <v>0</v>
      </c>
      <c r="Q152" s="13">
        <v>0</v>
      </c>
      <c r="R152" s="12">
        <f t="shared" si="16"/>
        <v>27591.681679250003</v>
      </c>
      <c r="S152" s="16">
        <f t="shared" si="17"/>
        <v>1.0575577493004984</v>
      </c>
      <c r="T152" s="4">
        <f t="shared" si="18"/>
        <v>26140.681679250003</v>
      </c>
      <c r="U152" s="17">
        <f t="shared" si="19"/>
        <v>1.0019425710712917</v>
      </c>
    </row>
    <row r="153" spans="1:21" x14ac:dyDescent="0.35">
      <c r="A153" s="8">
        <v>6</v>
      </c>
      <c r="B153" s="3">
        <v>25</v>
      </c>
      <c r="C153" s="9">
        <v>8</v>
      </c>
      <c r="D153" s="8">
        <v>27323</v>
      </c>
      <c r="E153" s="3">
        <v>31885.941000000003</v>
      </c>
      <c r="F153" s="3">
        <v>33517.124100000001</v>
      </c>
      <c r="G153" s="57" t="s">
        <v>23</v>
      </c>
      <c r="H153" s="8">
        <v>26186</v>
      </c>
      <c r="I153" s="3">
        <v>2280</v>
      </c>
      <c r="J153" s="3">
        <v>7103</v>
      </c>
      <c r="K153" s="3">
        <v>1741</v>
      </c>
      <c r="L153" s="3">
        <v>1757.6416152500001</v>
      </c>
      <c r="M153" s="3">
        <v>7823.7233999999999</v>
      </c>
      <c r="N153" s="3">
        <v>458.17522778799997</v>
      </c>
      <c r="O153" s="3">
        <v>11665</v>
      </c>
      <c r="P153" s="4">
        <v>0</v>
      </c>
      <c r="Q153" s="13">
        <v>0</v>
      </c>
      <c r="R153" s="12">
        <f t="shared" si="16"/>
        <v>31691.540243038005</v>
      </c>
      <c r="S153" s="16">
        <f t="shared" si="17"/>
        <v>1.1598850874002857</v>
      </c>
      <c r="T153" s="4">
        <f t="shared" si="18"/>
        <v>30240.540243038005</v>
      </c>
      <c r="U153" s="17">
        <f t="shared" si="19"/>
        <v>1.1067796450989278</v>
      </c>
    </row>
    <row r="154" spans="1:21" x14ac:dyDescent="0.35">
      <c r="A154" s="8">
        <v>6</v>
      </c>
      <c r="B154" s="3">
        <v>25</v>
      </c>
      <c r="C154" s="9">
        <v>9</v>
      </c>
      <c r="D154" s="8">
        <v>34206.243999999999</v>
      </c>
      <c r="E154" s="3">
        <v>38877.234000000004</v>
      </c>
      <c r="F154" s="3">
        <v>40547.042999999998</v>
      </c>
      <c r="G154" s="57" t="s">
        <v>23</v>
      </c>
      <c r="H154" s="8">
        <v>26186</v>
      </c>
      <c r="I154" s="3">
        <v>2280</v>
      </c>
      <c r="J154" s="3">
        <v>7103</v>
      </c>
      <c r="K154" s="3">
        <v>1741</v>
      </c>
      <c r="L154" s="3">
        <v>1757.6416152500001</v>
      </c>
      <c r="M154" s="3">
        <v>11153.900879999999</v>
      </c>
      <c r="N154" s="3">
        <v>344.42322775999997</v>
      </c>
      <c r="O154" s="3">
        <v>11665</v>
      </c>
      <c r="P154" s="4">
        <v>0</v>
      </c>
      <c r="Q154" s="13">
        <v>0</v>
      </c>
      <c r="R154" s="12">
        <f t="shared" si="16"/>
        <v>28024.721723010007</v>
      </c>
      <c r="S154" s="16">
        <f t="shared" si="17"/>
        <v>0.8192867279731153</v>
      </c>
      <c r="T154" s="4">
        <f t="shared" si="18"/>
        <v>26573.721723010007</v>
      </c>
      <c r="U154" s="17">
        <f t="shared" si="19"/>
        <v>0.77686757198510326</v>
      </c>
    </row>
    <row r="155" spans="1:21" x14ac:dyDescent="0.35">
      <c r="A155" s="8">
        <v>6</v>
      </c>
      <c r="B155" s="3">
        <v>25</v>
      </c>
      <c r="C155" s="9">
        <v>10</v>
      </c>
      <c r="D155" s="8">
        <v>34117.243999999999</v>
      </c>
      <c r="E155" s="3">
        <v>38773.370999999999</v>
      </c>
      <c r="F155" s="3">
        <v>40437.866699999999</v>
      </c>
      <c r="G155" s="57" t="s">
        <v>23</v>
      </c>
      <c r="H155" s="8">
        <v>26186</v>
      </c>
      <c r="I155" s="3">
        <v>2280</v>
      </c>
      <c r="J155" s="3">
        <v>7103</v>
      </c>
      <c r="K155" s="3">
        <v>1741</v>
      </c>
      <c r="L155" s="3">
        <v>1757.6416152500001</v>
      </c>
      <c r="M155" s="3">
        <v>13002.78312</v>
      </c>
      <c r="N155" s="3">
        <v>268.859488</v>
      </c>
      <c r="O155" s="3">
        <v>11665</v>
      </c>
      <c r="P155" s="4">
        <v>0</v>
      </c>
      <c r="Q155" s="13">
        <v>0</v>
      </c>
      <c r="R155" s="12">
        <f t="shared" si="16"/>
        <v>29887.040223250006</v>
      </c>
      <c r="S155" s="16">
        <f t="shared" si="17"/>
        <v>0.87600980381797566</v>
      </c>
      <c r="T155" s="4">
        <f t="shared" si="18"/>
        <v>28436.040223250006</v>
      </c>
      <c r="U155" s="17">
        <f t="shared" si="19"/>
        <v>0.83347999103473913</v>
      </c>
    </row>
    <row r="156" spans="1:21" x14ac:dyDescent="0.35">
      <c r="A156" s="8">
        <v>6</v>
      </c>
      <c r="B156" s="3">
        <v>25</v>
      </c>
      <c r="C156" s="9">
        <v>11</v>
      </c>
      <c r="D156" s="8">
        <v>34261.243999999999</v>
      </c>
      <c r="E156" s="3">
        <v>38941.419000000002</v>
      </c>
      <c r="F156" s="3">
        <v>40614.511499999993</v>
      </c>
      <c r="G156" s="57" t="s">
        <v>23</v>
      </c>
      <c r="H156" s="8">
        <v>26186</v>
      </c>
      <c r="I156" s="3">
        <v>2280</v>
      </c>
      <c r="J156" s="3">
        <v>7103</v>
      </c>
      <c r="K156" s="3">
        <v>1741</v>
      </c>
      <c r="L156" s="3">
        <v>1757.6416152500001</v>
      </c>
      <c r="M156" s="3">
        <v>13747.4229124799</v>
      </c>
      <c r="N156" s="3">
        <v>354.02443199999999</v>
      </c>
      <c r="O156" s="3">
        <v>11665</v>
      </c>
      <c r="P156" s="4">
        <v>0</v>
      </c>
      <c r="Q156" s="13">
        <v>0</v>
      </c>
      <c r="R156" s="12">
        <f t="shared" si="16"/>
        <v>30572.844959729904</v>
      </c>
      <c r="S156" s="16">
        <f t="shared" si="17"/>
        <v>0.89234485939068364</v>
      </c>
      <c r="T156" s="4">
        <f t="shared" si="18"/>
        <v>29121.844959729904</v>
      </c>
      <c r="U156" s="17">
        <f t="shared" si="19"/>
        <v>0.84999379939998398</v>
      </c>
    </row>
    <row r="157" spans="1:21" x14ac:dyDescent="0.35">
      <c r="A157" s="8">
        <v>6</v>
      </c>
      <c r="B157" s="3">
        <v>25</v>
      </c>
      <c r="C157" s="9">
        <v>12</v>
      </c>
      <c r="D157" s="8">
        <v>34931.243999999999</v>
      </c>
      <c r="E157" s="3">
        <v>39723.309000000001</v>
      </c>
      <c r="F157" s="3">
        <v>41436.400499999996</v>
      </c>
      <c r="G157" s="57" t="s">
        <v>23</v>
      </c>
      <c r="H157" s="8">
        <v>26186</v>
      </c>
      <c r="I157" s="3">
        <v>2280</v>
      </c>
      <c r="J157" s="3">
        <v>7103</v>
      </c>
      <c r="K157" s="3">
        <v>1741</v>
      </c>
      <c r="L157" s="3">
        <v>1757.6416152500001</v>
      </c>
      <c r="M157" s="3">
        <v>14008.42573956</v>
      </c>
      <c r="N157" s="3">
        <v>286.93588</v>
      </c>
      <c r="O157" s="3">
        <v>11665</v>
      </c>
      <c r="P157" s="4">
        <v>0</v>
      </c>
      <c r="Q157" s="13">
        <v>0</v>
      </c>
      <c r="R157" s="12">
        <f t="shared" si="16"/>
        <v>30096.759234810001</v>
      </c>
      <c r="S157" s="16">
        <f t="shared" si="17"/>
        <v>0.86159998294964824</v>
      </c>
      <c r="T157" s="4">
        <f t="shared" si="18"/>
        <v>28645.759234810001</v>
      </c>
      <c r="U157" s="17">
        <f t="shared" si="19"/>
        <v>0.82006123901026828</v>
      </c>
    </row>
    <row r="158" spans="1:21" x14ac:dyDescent="0.35">
      <c r="A158" s="8">
        <v>6</v>
      </c>
      <c r="B158" s="3">
        <v>25</v>
      </c>
      <c r="C158" s="9">
        <v>13</v>
      </c>
      <c r="D158" s="8">
        <v>36251.243999999999</v>
      </c>
      <c r="E158" s="3">
        <v>41263.749000000003</v>
      </c>
      <c r="F158" s="3">
        <v>43055.644499999995</v>
      </c>
      <c r="G158" s="57" t="s">
        <v>23</v>
      </c>
      <c r="H158" s="8">
        <v>26186</v>
      </c>
      <c r="I158" s="3">
        <v>2280</v>
      </c>
      <c r="J158" s="3">
        <v>7103</v>
      </c>
      <c r="K158" s="3">
        <v>1741</v>
      </c>
      <c r="L158" s="3">
        <v>1757.6416152500001</v>
      </c>
      <c r="M158" s="3">
        <v>14061.107124</v>
      </c>
      <c r="N158" s="3">
        <v>303.04167999999999</v>
      </c>
      <c r="O158" s="3">
        <v>11665</v>
      </c>
      <c r="P158" s="4">
        <v>0</v>
      </c>
      <c r="Q158" s="13">
        <v>0</v>
      </c>
      <c r="R158" s="12">
        <f t="shared" si="16"/>
        <v>28845.546419250008</v>
      </c>
      <c r="S158" s="16">
        <f t="shared" si="17"/>
        <v>0.7957119049280077</v>
      </c>
      <c r="T158" s="4">
        <f t="shared" si="18"/>
        <v>27394.546419250008</v>
      </c>
      <c r="U158" s="17">
        <f t="shared" si="19"/>
        <v>0.75568569231031102</v>
      </c>
    </row>
    <row r="159" spans="1:21" x14ac:dyDescent="0.35">
      <c r="A159" s="8">
        <v>6</v>
      </c>
      <c r="B159" s="3">
        <v>25</v>
      </c>
      <c r="C159" s="9">
        <v>14</v>
      </c>
      <c r="D159" s="8">
        <v>38430.243999999999</v>
      </c>
      <c r="E159" s="3">
        <v>43806.642</v>
      </c>
      <c r="F159" s="3">
        <v>45728.623799999994</v>
      </c>
      <c r="G159" s="57" t="s">
        <v>23</v>
      </c>
      <c r="H159" s="8">
        <v>26186</v>
      </c>
      <c r="I159" s="3">
        <v>2280</v>
      </c>
      <c r="J159" s="3">
        <v>7103</v>
      </c>
      <c r="K159" s="3">
        <v>1741</v>
      </c>
      <c r="L159" s="3">
        <v>1757.6416152500001</v>
      </c>
      <c r="M159" s="3">
        <v>13651.389205560001</v>
      </c>
      <c r="N159" s="3">
        <v>384.20227999999997</v>
      </c>
      <c r="O159" s="3">
        <v>11665</v>
      </c>
      <c r="P159" s="4">
        <v>0</v>
      </c>
      <c r="Q159" s="13">
        <v>0</v>
      </c>
      <c r="R159" s="12">
        <f t="shared" si="16"/>
        <v>26337.989100810002</v>
      </c>
      <c r="S159" s="16">
        <f t="shared" si="17"/>
        <v>0.68534535197876967</v>
      </c>
      <c r="T159" s="4">
        <f t="shared" si="18"/>
        <v>24886.989100810002</v>
      </c>
      <c r="U159" s="17">
        <f t="shared" si="19"/>
        <v>0.6475886309962019</v>
      </c>
    </row>
    <row r="160" spans="1:21" x14ac:dyDescent="0.35">
      <c r="A160" s="8">
        <v>6</v>
      </c>
      <c r="B160" s="3">
        <v>25</v>
      </c>
      <c r="C160" s="9">
        <v>15</v>
      </c>
      <c r="D160" s="8">
        <v>40938.243999999999</v>
      </c>
      <c r="E160" s="3">
        <v>46733.478000000003</v>
      </c>
      <c r="F160" s="3">
        <v>48805.187399999995</v>
      </c>
      <c r="G160" s="57" t="s">
        <v>23</v>
      </c>
      <c r="H160" s="8">
        <v>26186</v>
      </c>
      <c r="I160" s="3">
        <v>2280</v>
      </c>
      <c r="J160" s="3">
        <v>7103</v>
      </c>
      <c r="K160" s="3">
        <v>1741</v>
      </c>
      <c r="L160" s="3">
        <v>1757.6416152500001</v>
      </c>
      <c r="M160" s="3">
        <v>13376.13745428</v>
      </c>
      <c r="N160" s="3">
        <v>556.14906399999995</v>
      </c>
      <c r="O160" s="3">
        <v>11665</v>
      </c>
      <c r="P160" s="4">
        <v>0</v>
      </c>
      <c r="Q160" s="13">
        <v>0</v>
      </c>
      <c r="R160" s="12">
        <f t="shared" si="16"/>
        <v>23726.684133530005</v>
      </c>
      <c r="S160" s="16">
        <f t="shared" si="17"/>
        <v>0.57957259069368017</v>
      </c>
      <c r="T160" s="4">
        <f t="shared" si="18"/>
        <v>22275.684133530005</v>
      </c>
      <c r="U160" s="17">
        <f t="shared" si="19"/>
        <v>0.54412896003868672</v>
      </c>
    </row>
    <row r="161" spans="1:21" x14ac:dyDescent="0.35">
      <c r="A161" s="8">
        <v>6</v>
      </c>
      <c r="B161" s="3">
        <v>25</v>
      </c>
      <c r="C161" s="9">
        <v>16</v>
      </c>
      <c r="D161" s="8">
        <v>43723.243999999999</v>
      </c>
      <c r="E161" s="3">
        <v>49983.572999999997</v>
      </c>
      <c r="F161" s="3">
        <v>52221.546899999994</v>
      </c>
      <c r="G161" s="57" t="s">
        <v>23</v>
      </c>
      <c r="H161" s="8">
        <v>26186</v>
      </c>
      <c r="I161" s="3">
        <v>2280</v>
      </c>
      <c r="J161" s="3">
        <v>7103</v>
      </c>
      <c r="K161" s="3">
        <v>1741</v>
      </c>
      <c r="L161" s="3">
        <v>1757.6416152500001</v>
      </c>
      <c r="M161" s="3">
        <v>12737.815919999999</v>
      </c>
      <c r="N161" s="3">
        <v>868.26052000000004</v>
      </c>
      <c r="O161" s="3">
        <v>11665</v>
      </c>
      <c r="P161" s="4">
        <v>0</v>
      </c>
      <c r="Q161" s="13">
        <v>0</v>
      </c>
      <c r="R161" s="12">
        <f t="shared" si="16"/>
        <v>20615.474055250008</v>
      </c>
      <c r="S161" s="16">
        <f t="shared" si="17"/>
        <v>0.47149918828644116</v>
      </c>
      <c r="T161" s="4">
        <f t="shared" si="18"/>
        <v>19164.474055250008</v>
      </c>
      <c r="U161" s="17">
        <f t="shared" si="19"/>
        <v>0.43831317857499341</v>
      </c>
    </row>
    <row r="162" spans="1:21" x14ac:dyDescent="0.35">
      <c r="A162" s="8">
        <v>6</v>
      </c>
      <c r="B162" s="3">
        <v>25</v>
      </c>
      <c r="C162" s="9">
        <v>17</v>
      </c>
      <c r="D162" s="8">
        <v>38803</v>
      </c>
      <c r="E162" s="3">
        <v>45283.101000000002</v>
      </c>
      <c r="F162" s="3">
        <v>47599.640099999997</v>
      </c>
      <c r="G162" s="57" t="s">
        <v>23</v>
      </c>
      <c r="H162" s="8">
        <v>26186</v>
      </c>
      <c r="I162" s="3">
        <v>2280</v>
      </c>
      <c r="J162" s="3">
        <v>7103</v>
      </c>
      <c r="K162" s="3">
        <v>1741</v>
      </c>
      <c r="L162" s="3">
        <v>1757.6416152500001</v>
      </c>
      <c r="M162" s="3">
        <v>11410.81416</v>
      </c>
      <c r="N162" s="3">
        <v>1212.343568</v>
      </c>
      <c r="O162" s="3">
        <v>5500</v>
      </c>
      <c r="P162" s="4">
        <v>0</v>
      </c>
      <c r="Q162" s="13">
        <v>1412.94378853341</v>
      </c>
      <c r="R162" s="12">
        <f t="shared" si="16"/>
        <v>19800.743131783413</v>
      </c>
      <c r="S162" s="16">
        <f t="shared" si="17"/>
        <v>0.51028897589834321</v>
      </c>
      <c r="T162" s="4">
        <f t="shared" si="18"/>
        <v>18349.743131783413</v>
      </c>
      <c r="U162" s="17">
        <f t="shared" si="19"/>
        <v>0.47289495997173964</v>
      </c>
    </row>
    <row r="163" spans="1:21" x14ac:dyDescent="0.35">
      <c r="A163" s="8">
        <v>6</v>
      </c>
      <c r="B163" s="3">
        <v>25</v>
      </c>
      <c r="C163" s="9">
        <v>18</v>
      </c>
      <c r="D163" s="8">
        <v>40383</v>
      </c>
      <c r="E163" s="3">
        <v>47126.961000000003</v>
      </c>
      <c r="F163" s="3">
        <v>49537.826099999998</v>
      </c>
      <c r="G163" s="57" t="s">
        <v>23</v>
      </c>
      <c r="H163" s="8">
        <v>26186</v>
      </c>
      <c r="I163" s="3">
        <v>2280</v>
      </c>
      <c r="J163" s="3">
        <v>7103</v>
      </c>
      <c r="K163" s="3">
        <v>1741</v>
      </c>
      <c r="L163" s="3">
        <v>1757.6416152500001</v>
      </c>
      <c r="M163" s="3">
        <v>9580.3747199999998</v>
      </c>
      <c r="N163" s="3">
        <v>1631.47332799999</v>
      </c>
      <c r="O163" s="3">
        <v>5500</v>
      </c>
      <c r="P163" s="4">
        <v>2024.2167651</v>
      </c>
      <c r="Q163" s="13">
        <v>1356.2935697292901</v>
      </c>
      <c r="R163" s="12">
        <f t="shared" si="16"/>
        <v>18776.999998079285</v>
      </c>
      <c r="S163" s="16">
        <f t="shared" si="17"/>
        <v>0.46497288458210845</v>
      </c>
      <c r="T163" s="4">
        <f t="shared" si="18"/>
        <v>17325.999998079285</v>
      </c>
      <c r="U163" s="17">
        <f t="shared" si="19"/>
        <v>0.42904192353414272</v>
      </c>
    </row>
    <row r="164" spans="1:21" x14ac:dyDescent="0.35">
      <c r="A164" s="8">
        <v>6</v>
      </c>
      <c r="B164" s="3">
        <v>25</v>
      </c>
      <c r="C164" s="9">
        <v>19</v>
      </c>
      <c r="D164" s="8">
        <v>41047</v>
      </c>
      <c r="E164" s="3">
        <v>47901.849000000002</v>
      </c>
      <c r="F164" s="3">
        <v>50352.354899999998</v>
      </c>
      <c r="G164" s="57" t="s">
        <v>23</v>
      </c>
      <c r="H164" s="8">
        <v>26186</v>
      </c>
      <c r="I164" s="3">
        <v>2280</v>
      </c>
      <c r="J164" s="3">
        <v>7103</v>
      </c>
      <c r="K164" s="3">
        <v>1741</v>
      </c>
      <c r="L164" s="3">
        <v>1757.6416152500001</v>
      </c>
      <c r="M164" s="3">
        <v>5652.2275200000004</v>
      </c>
      <c r="N164" s="3">
        <v>1806.0601999999999</v>
      </c>
      <c r="O164" s="3">
        <v>5500</v>
      </c>
      <c r="P164" s="4">
        <v>6514.91769027599</v>
      </c>
      <c r="Q164" s="13">
        <v>1283.15298027417</v>
      </c>
      <c r="R164" s="12">
        <f t="shared" si="16"/>
        <v>18777.000005800161</v>
      </c>
      <c r="S164" s="16">
        <f t="shared" si="17"/>
        <v>0.45745121460277632</v>
      </c>
      <c r="T164" s="4">
        <f t="shared" si="18"/>
        <v>17326.000005800161</v>
      </c>
      <c r="U164" s="17">
        <f t="shared" si="19"/>
        <v>0.42210149355129878</v>
      </c>
    </row>
    <row r="165" spans="1:21" x14ac:dyDescent="0.35">
      <c r="A165" s="8">
        <v>6</v>
      </c>
      <c r="B165" s="3">
        <v>25</v>
      </c>
      <c r="C165" s="9">
        <v>20</v>
      </c>
      <c r="D165" s="8">
        <v>40264</v>
      </c>
      <c r="E165" s="3">
        <v>46988.088000000003</v>
      </c>
      <c r="F165" s="3">
        <v>49391.848799999992</v>
      </c>
      <c r="G165" s="57" t="s">
        <v>23</v>
      </c>
      <c r="H165" s="8">
        <v>26186</v>
      </c>
      <c r="I165" s="3">
        <v>2280</v>
      </c>
      <c r="J165" s="3">
        <v>7103</v>
      </c>
      <c r="K165" s="3">
        <v>1741</v>
      </c>
      <c r="L165" s="3">
        <v>1757.6416152500001</v>
      </c>
      <c r="M165" s="3">
        <v>1274.0083199999999</v>
      </c>
      <c r="N165" s="3">
        <v>2112.9672719999999</v>
      </c>
      <c r="O165" s="3">
        <v>5500</v>
      </c>
      <c r="P165" s="4">
        <v>9857.4217508519996</v>
      </c>
      <c r="Q165" s="13">
        <v>1228.96104454029</v>
      </c>
      <c r="R165" s="12">
        <f t="shared" si="16"/>
        <v>18777.000002642293</v>
      </c>
      <c r="S165" s="16">
        <f t="shared" si="17"/>
        <v>0.46634710914569572</v>
      </c>
      <c r="T165" s="4">
        <f t="shared" si="18"/>
        <v>17326.000002642293</v>
      </c>
      <c r="U165" s="17">
        <f t="shared" si="19"/>
        <v>0.43030995436723357</v>
      </c>
    </row>
    <row r="166" spans="1:21" x14ac:dyDescent="0.35">
      <c r="A166" s="8">
        <v>6</v>
      </c>
      <c r="B166" s="3">
        <v>25</v>
      </c>
      <c r="C166" s="9">
        <v>21</v>
      </c>
      <c r="D166" s="8">
        <v>39184</v>
      </c>
      <c r="E166" s="3">
        <v>45727.728000000003</v>
      </c>
      <c r="F166" s="3">
        <v>48067.012799999997</v>
      </c>
      <c r="G166" s="57" t="s">
        <v>23</v>
      </c>
      <c r="H166" s="8">
        <v>26186</v>
      </c>
      <c r="I166" s="3">
        <v>2280</v>
      </c>
      <c r="J166" s="3">
        <v>7103</v>
      </c>
      <c r="K166" s="3">
        <v>1741</v>
      </c>
      <c r="L166" s="3">
        <v>1757.6416152500001</v>
      </c>
      <c r="M166" s="3">
        <v>0</v>
      </c>
      <c r="N166" s="3">
        <v>2303.6094159999998</v>
      </c>
      <c r="O166" s="3">
        <v>5500</v>
      </c>
      <c r="P166" s="4">
        <v>9981.29895321599</v>
      </c>
      <c r="Q166" s="13">
        <v>1091.9360996834</v>
      </c>
      <c r="R166" s="12">
        <f t="shared" si="16"/>
        <v>18760.486084149394</v>
      </c>
      <c r="S166" s="16">
        <f t="shared" si="17"/>
        <v>0.47877924877882283</v>
      </c>
      <c r="T166" s="4">
        <f t="shared" si="18"/>
        <v>17309.486084149394</v>
      </c>
      <c r="U166" s="17">
        <f t="shared" si="19"/>
        <v>0.4417488281989943</v>
      </c>
    </row>
    <row r="167" spans="1:21" x14ac:dyDescent="0.35">
      <c r="A167" s="8">
        <v>6</v>
      </c>
      <c r="B167" s="3">
        <v>25</v>
      </c>
      <c r="C167" s="9">
        <v>22</v>
      </c>
      <c r="D167" s="8">
        <v>37622</v>
      </c>
      <c r="E167" s="3">
        <v>43904.874000000003</v>
      </c>
      <c r="F167" s="3">
        <v>46150.907399999996</v>
      </c>
      <c r="G167" s="57" t="s">
        <v>23</v>
      </c>
      <c r="H167" s="8">
        <v>26186</v>
      </c>
      <c r="I167" s="3">
        <v>2280</v>
      </c>
      <c r="J167" s="3">
        <v>7103</v>
      </c>
      <c r="K167" s="3">
        <v>1741</v>
      </c>
      <c r="L167" s="3">
        <v>1757.6416152500001</v>
      </c>
      <c r="M167" s="3">
        <v>0</v>
      </c>
      <c r="N167" s="3">
        <v>2454.258648</v>
      </c>
      <c r="O167" s="3">
        <v>5500</v>
      </c>
      <c r="P167" s="4">
        <v>9051.5075819039994</v>
      </c>
      <c r="Q167" s="13">
        <v>320.55</v>
      </c>
      <c r="R167" s="12">
        <f t="shared" si="16"/>
        <v>18771.957845154007</v>
      </c>
      <c r="S167" s="16">
        <f t="shared" si="17"/>
        <v>0.49896225201089806</v>
      </c>
      <c r="T167" s="4">
        <f t="shared" si="18"/>
        <v>17320.957845154007</v>
      </c>
      <c r="U167" s="17">
        <f t="shared" si="19"/>
        <v>0.46039439277959726</v>
      </c>
    </row>
    <row r="168" spans="1:21" x14ac:dyDescent="0.35">
      <c r="A168" s="8">
        <v>6</v>
      </c>
      <c r="B168" s="3">
        <v>25</v>
      </c>
      <c r="C168" s="9">
        <v>23</v>
      </c>
      <c r="D168" s="8">
        <v>34804</v>
      </c>
      <c r="E168" s="3">
        <v>40616.268000000004</v>
      </c>
      <c r="F168" s="3">
        <v>42694.066799999993</v>
      </c>
      <c r="G168" s="57" t="s">
        <v>23</v>
      </c>
      <c r="H168" s="8">
        <v>26186</v>
      </c>
      <c r="I168" s="3">
        <v>2280</v>
      </c>
      <c r="J168" s="3">
        <v>7103</v>
      </c>
      <c r="K168" s="3">
        <v>1741</v>
      </c>
      <c r="L168" s="3">
        <v>1757.6416152500001</v>
      </c>
      <c r="M168" s="3">
        <v>0</v>
      </c>
      <c r="N168" s="3">
        <v>2507.7172719999999</v>
      </c>
      <c r="O168" s="3">
        <v>5500</v>
      </c>
      <c r="P168" s="4">
        <v>6502.4263104840002</v>
      </c>
      <c r="Q168" s="13">
        <v>0</v>
      </c>
      <c r="R168" s="12">
        <f t="shared" si="16"/>
        <v>18773.785197734003</v>
      </c>
      <c r="S168" s="16">
        <f t="shared" si="17"/>
        <v>0.53941458446540635</v>
      </c>
      <c r="T168" s="4">
        <f t="shared" si="18"/>
        <v>17322.785197734003</v>
      </c>
      <c r="U168" s="17">
        <f t="shared" si="19"/>
        <v>0.49772397419072528</v>
      </c>
    </row>
    <row r="169" spans="1:21" ht="15" thickBot="1" x14ac:dyDescent="0.4">
      <c r="A169" s="10">
        <v>6</v>
      </c>
      <c r="B169" s="2">
        <v>25</v>
      </c>
      <c r="C169" s="11">
        <v>24</v>
      </c>
      <c r="D169" s="10">
        <v>32034</v>
      </c>
      <c r="E169" s="2">
        <v>37383.678</v>
      </c>
      <c r="F169" s="2">
        <v>39296.107799999998</v>
      </c>
      <c r="G169" s="58" t="s">
        <v>23</v>
      </c>
      <c r="H169" s="10">
        <v>26186</v>
      </c>
      <c r="I169" s="2">
        <v>2280</v>
      </c>
      <c r="J169" s="2">
        <v>7103</v>
      </c>
      <c r="K169" s="2">
        <v>1741</v>
      </c>
      <c r="L169" s="2">
        <v>1757.6416152500001</v>
      </c>
      <c r="M169" s="2">
        <v>0</v>
      </c>
      <c r="N169" s="2">
        <v>2422.4639040000002</v>
      </c>
      <c r="O169" s="2">
        <v>11665</v>
      </c>
      <c r="P169" s="5">
        <v>0</v>
      </c>
      <c r="Q169" s="15">
        <v>0</v>
      </c>
      <c r="R169" s="14">
        <f t="shared" si="16"/>
        <v>21121.105519250006</v>
      </c>
      <c r="S169" s="7">
        <f t="shared" si="17"/>
        <v>0.65933400509614803</v>
      </c>
      <c r="T169" s="5">
        <f t="shared" si="18"/>
        <v>19670.105519250006</v>
      </c>
      <c r="U169" s="18">
        <f t="shared" si="19"/>
        <v>0.61403838169601066</v>
      </c>
    </row>
    <row r="170" spans="1:21" x14ac:dyDescent="0.35">
      <c r="A170" s="22">
        <v>7</v>
      </c>
      <c r="B170" s="23">
        <v>23</v>
      </c>
      <c r="C170" s="27">
        <v>1</v>
      </c>
      <c r="D170" s="22">
        <v>32177</v>
      </c>
      <c r="E170" s="23">
        <v>37550.559000000001</v>
      </c>
      <c r="F170" s="23">
        <v>39471.525899999993</v>
      </c>
      <c r="G170" s="56" t="s">
        <v>23</v>
      </c>
      <c r="H170" s="22">
        <v>26175</v>
      </c>
      <c r="I170" s="23">
        <v>2280</v>
      </c>
      <c r="J170" s="23">
        <v>7310</v>
      </c>
      <c r="K170" s="23">
        <v>2012</v>
      </c>
      <c r="L170" s="23">
        <v>1759.5576672449999</v>
      </c>
      <c r="M170" s="23">
        <v>0</v>
      </c>
      <c r="N170" s="23">
        <v>2143.9030400000001</v>
      </c>
      <c r="O170" s="23">
        <v>11665</v>
      </c>
      <c r="P170" s="24">
        <v>0</v>
      </c>
      <c r="Q170" s="78">
        <v>0</v>
      </c>
      <c r="R170" s="28">
        <f t="shared" si="16"/>
        <v>21168.460707244994</v>
      </c>
      <c r="S170" s="25">
        <f t="shared" si="17"/>
        <v>0.65787552311418074</v>
      </c>
      <c r="T170" s="24">
        <f t="shared" si="18"/>
        <v>19717.460707244994</v>
      </c>
      <c r="U170" s="26">
        <f t="shared" si="19"/>
        <v>0.61278120108291623</v>
      </c>
    </row>
    <row r="171" spans="1:21" x14ac:dyDescent="0.35">
      <c r="A171" s="8">
        <v>7</v>
      </c>
      <c r="B171" s="3">
        <v>23</v>
      </c>
      <c r="C171" s="9">
        <v>2</v>
      </c>
      <c r="D171" s="8">
        <v>29355</v>
      </c>
      <c r="E171" s="3">
        <v>34257.285000000003</v>
      </c>
      <c r="F171" s="3">
        <v>36009.7785</v>
      </c>
      <c r="G171" s="57" t="s">
        <v>23</v>
      </c>
      <c r="H171" s="8">
        <v>26175</v>
      </c>
      <c r="I171" s="3">
        <v>2280</v>
      </c>
      <c r="J171" s="3">
        <v>7310</v>
      </c>
      <c r="K171" s="3">
        <v>2012</v>
      </c>
      <c r="L171" s="3">
        <v>1759.5576672449999</v>
      </c>
      <c r="M171" s="3">
        <v>0</v>
      </c>
      <c r="N171" s="3">
        <v>2148.0084400000001</v>
      </c>
      <c r="O171" s="3">
        <v>11665</v>
      </c>
      <c r="P171" s="4">
        <v>0</v>
      </c>
      <c r="Q171" s="13">
        <v>0</v>
      </c>
      <c r="R171" s="12">
        <f t="shared" si="16"/>
        <v>23994.566107244995</v>
      </c>
      <c r="S171" s="16">
        <f t="shared" si="17"/>
        <v>0.81739281578078671</v>
      </c>
      <c r="T171" s="4">
        <f t="shared" si="18"/>
        <v>22543.566107244995</v>
      </c>
      <c r="U171" s="17">
        <f t="shared" si="19"/>
        <v>0.7679634170412194</v>
      </c>
    </row>
    <row r="172" spans="1:21" x14ac:dyDescent="0.35">
      <c r="A172" s="8">
        <v>7</v>
      </c>
      <c r="B172" s="3">
        <v>23</v>
      </c>
      <c r="C172" s="9">
        <v>3</v>
      </c>
      <c r="D172" s="8">
        <v>27795</v>
      </c>
      <c r="E172" s="3">
        <v>32436.764999999999</v>
      </c>
      <c r="F172" s="3">
        <v>34096.126499999998</v>
      </c>
      <c r="G172" s="57" t="s">
        <v>23</v>
      </c>
      <c r="H172" s="8">
        <v>26175</v>
      </c>
      <c r="I172" s="3">
        <v>2280</v>
      </c>
      <c r="J172" s="3">
        <v>7310</v>
      </c>
      <c r="K172" s="3">
        <v>2012</v>
      </c>
      <c r="L172" s="3">
        <v>1759.5576672449999</v>
      </c>
      <c r="M172" s="3">
        <v>0</v>
      </c>
      <c r="N172" s="3">
        <v>1994.9086</v>
      </c>
      <c r="O172" s="3">
        <v>11665</v>
      </c>
      <c r="P172" s="4">
        <v>0</v>
      </c>
      <c r="Q172" s="13">
        <v>0</v>
      </c>
      <c r="R172" s="12">
        <f t="shared" si="16"/>
        <v>25401.466267244999</v>
      </c>
      <c r="S172" s="16">
        <f t="shared" si="17"/>
        <v>0.91388617619158119</v>
      </c>
      <c r="T172" s="4">
        <f t="shared" si="18"/>
        <v>23950.466267244999</v>
      </c>
      <c r="U172" s="17">
        <f t="shared" si="19"/>
        <v>0.86168254244450437</v>
      </c>
    </row>
    <row r="173" spans="1:21" x14ac:dyDescent="0.35">
      <c r="A173" s="8">
        <v>7</v>
      </c>
      <c r="B173" s="3">
        <v>23</v>
      </c>
      <c r="C173" s="9">
        <v>4</v>
      </c>
      <c r="D173" s="8">
        <v>26868</v>
      </c>
      <c r="E173" s="3">
        <v>31354.956000000002</v>
      </c>
      <c r="F173" s="3">
        <v>32958.975599999998</v>
      </c>
      <c r="G173" s="57" t="s">
        <v>23</v>
      </c>
      <c r="H173" s="8">
        <v>26175</v>
      </c>
      <c r="I173" s="3">
        <v>2280</v>
      </c>
      <c r="J173" s="3">
        <v>7310</v>
      </c>
      <c r="K173" s="3">
        <v>2012</v>
      </c>
      <c r="L173" s="3">
        <v>1759.5576672449999</v>
      </c>
      <c r="M173" s="3">
        <v>0</v>
      </c>
      <c r="N173" s="3">
        <v>1943.420568</v>
      </c>
      <c r="O173" s="3">
        <v>11665</v>
      </c>
      <c r="P173" s="4">
        <v>0</v>
      </c>
      <c r="Q173" s="13">
        <v>0</v>
      </c>
      <c r="R173" s="12">
        <f t="shared" si="16"/>
        <v>26276.978235244998</v>
      </c>
      <c r="S173" s="16">
        <f t="shared" si="17"/>
        <v>0.97800276296132937</v>
      </c>
      <c r="T173" s="4">
        <f t="shared" si="18"/>
        <v>24825.978235244998</v>
      </c>
      <c r="U173" s="17">
        <f t="shared" si="19"/>
        <v>0.92399799892976764</v>
      </c>
    </row>
    <row r="174" spans="1:21" x14ac:dyDescent="0.35">
      <c r="A174" s="8">
        <v>7</v>
      </c>
      <c r="B174" s="3">
        <v>23</v>
      </c>
      <c r="C174" s="9">
        <v>5</v>
      </c>
      <c r="D174" s="8">
        <v>26670</v>
      </c>
      <c r="E174" s="3">
        <v>31123.89</v>
      </c>
      <c r="F174" s="3">
        <v>32716.088999999996</v>
      </c>
      <c r="G174" s="57" t="s">
        <v>23</v>
      </c>
      <c r="H174" s="8">
        <v>26175</v>
      </c>
      <c r="I174" s="3">
        <v>2280</v>
      </c>
      <c r="J174" s="3">
        <v>7310</v>
      </c>
      <c r="K174" s="3">
        <v>2012</v>
      </c>
      <c r="L174" s="3">
        <v>1759.5576672449999</v>
      </c>
      <c r="M174" s="3">
        <v>0</v>
      </c>
      <c r="N174" s="3">
        <v>1651.9560086280001</v>
      </c>
      <c r="O174" s="3">
        <v>11665</v>
      </c>
      <c r="P174" s="4">
        <v>0</v>
      </c>
      <c r="Q174" s="13">
        <v>0</v>
      </c>
      <c r="R174" s="12">
        <f t="shared" si="16"/>
        <v>26183.513675873</v>
      </c>
      <c r="S174" s="16">
        <f t="shared" si="17"/>
        <v>0.98175904296486693</v>
      </c>
      <c r="T174" s="4">
        <f t="shared" si="18"/>
        <v>24732.513675873</v>
      </c>
      <c r="U174" s="17">
        <f t="shared" si="19"/>
        <v>0.92735334367727784</v>
      </c>
    </row>
    <row r="175" spans="1:21" x14ac:dyDescent="0.35">
      <c r="A175" s="8">
        <v>7</v>
      </c>
      <c r="B175" s="3">
        <v>23</v>
      </c>
      <c r="C175" s="9">
        <v>6</v>
      </c>
      <c r="D175" s="8">
        <v>27360</v>
      </c>
      <c r="E175" s="3">
        <v>31929.120000000003</v>
      </c>
      <c r="F175" s="3">
        <v>33562.511999999995</v>
      </c>
      <c r="G175" s="57" t="s">
        <v>23</v>
      </c>
      <c r="H175" s="8">
        <v>26175</v>
      </c>
      <c r="I175" s="3">
        <v>2280</v>
      </c>
      <c r="J175" s="3">
        <v>7310</v>
      </c>
      <c r="K175" s="3">
        <v>2012</v>
      </c>
      <c r="L175" s="3">
        <v>1759.5576672449999</v>
      </c>
      <c r="M175" s="3">
        <v>0</v>
      </c>
      <c r="N175" s="3">
        <v>1369.637232</v>
      </c>
      <c r="O175" s="3">
        <v>11665</v>
      </c>
      <c r="P175" s="4">
        <v>0</v>
      </c>
      <c r="Q175" s="13">
        <v>0</v>
      </c>
      <c r="R175" s="12">
        <f t="shared" si="16"/>
        <v>25211.194899244998</v>
      </c>
      <c r="S175" s="16">
        <f t="shared" si="17"/>
        <v>0.92146180187298965</v>
      </c>
      <c r="T175" s="4">
        <f t="shared" si="18"/>
        <v>23760.194899244998</v>
      </c>
      <c r="U175" s="17">
        <f t="shared" si="19"/>
        <v>0.86842817614199552</v>
      </c>
    </row>
    <row r="176" spans="1:21" x14ac:dyDescent="0.35">
      <c r="A176" s="8">
        <v>7</v>
      </c>
      <c r="B176" s="3">
        <v>23</v>
      </c>
      <c r="C176" s="9">
        <v>7</v>
      </c>
      <c r="D176" s="8">
        <v>28292</v>
      </c>
      <c r="E176" s="3">
        <v>33016.764000000003</v>
      </c>
      <c r="F176" s="3">
        <v>34705.796399999999</v>
      </c>
      <c r="G176" s="57" t="s">
        <v>23</v>
      </c>
      <c r="H176" s="8">
        <v>26175</v>
      </c>
      <c r="I176" s="3">
        <v>2280</v>
      </c>
      <c r="J176" s="3">
        <v>7310</v>
      </c>
      <c r="K176" s="3">
        <v>2012</v>
      </c>
      <c r="L176" s="3">
        <v>1759.5576672449999</v>
      </c>
      <c r="M176" s="3">
        <v>1155.0268799999999</v>
      </c>
      <c r="N176" s="3">
        <v>1098.729250456</v>
      </c>
      <c r="O176" s="3">
        <v>11665</v>
      </c>
      <c r="P176" s="4">
        <v>0</v>
      </c>
      <c r="Q176" s="13">
        <v>0</v>
      </c>
      <c r="R176" s="12">
        <f t="shared" si="16"/>
        <v>25163.313797700997</v>
      </c>
      <c r="S176" s="16">
        <f t="shared" si="17"/>
        <v>0.88941445630217009</v>
      </c>
      <c r="T176" s="4">
        <f t="shared" si="18"/>
        <v>23712.313797700997</v>
      </c>
      <c r="U176" s="17">
        <f t="shared" si="19"/>
        <v>0.83812787352258578</v>
      </c>
    </row>
    <row r="177" spans="1:21" x14ac:dyDescent="0.35">
      <c r="A177" s="8">
        <v>7</v>
      </c>
      <c r="B177" s="3">
        <v>23</v>
      </c>
      <c r="C177" s="9">
        <v>8</v>
      </c>
      <c r="D177" s="8">
        <v>36050.053</v>
      </c>
      <c r="E177" s="3">
        <v>41018.804000000004</v>
      </c>
      <c r="F177" s="3">
        <v>42795.058099999995</v>
      </c>
      <c r="G177" s="57" t="s">
        <v>23</v>
      </c>
      <c r="H177" s="8">
        <v>26175</v>
      </c>
      <c r="I177" s="3">
        <v>2280</v>
      </c>
      <c r="J177" s="3">
        <v>7310</v>
      </c>
      <c r="K177" s="3">
        <v>2012</v>
      </c>
      <c r="L177" s="3">
        <v>1759.5576672449999</v>
      </c>
      <c r="M177" s="3">
        <v>5922.1184400000002</v>
      </c>
      <c r="N177" s="3">
        <v>844.310248</v>
      </c>
      <c r="O177" s="3">
        <v>11665</v>
      </c>
      <c r="P177" s="4">
        <v>0</v>
      </c>
      <c r="Q177" s="13">
        <v>0</v>
      </c>
      <c r="R177" s="12">
        <f t="shared" si="16"/>
        <v>21917.933355244997</v>
      </c>
      <c r="S177" s="16">
        <f t="shared" si="17"/>
        <v>0.60798616177471354</v>
      </c>
      <c r="T177" s="4">
        <f t="shared" si="18"/>
        <v>20466.933355244997</v>
      </c>
      <c r="U177" s="17">
        <f t="shared" si="19"/>
        <v>0.56773656768951208</v>
      </c>
    </row>
    <row r="178" spans="1:21" x14ac:dyDescent="0.35">
      <c r="A178" s="8">
        <v>7</v>
      </c>
      <c r="B178" s="3">
        <v>23</v>
      </c>
      <c r="C178" s="9">
        <v>9</v>
      </c>
      <c r="D178" s="8">
        <v>36907.053</v>
      </c>
      <c r="E178" s="3">
        <v>42018.923000000003</v>
      </c>
      <c r="F178" s="3">
        <v>43846.34</v>
      </c>
      <c r="G178" s="57" t="s">
        <v>23</v>
      </c>
      <c r="H178" s="8">
        <v>26175</v>
      </c>
      <c r="I178" s="3">
        <v>2280</v>
      </c>
      <c r="J178" s="3">
        <v>7310</v>
      </c>
      <c r="K178" s="3">
        <v>2012</v>
      </c>
      <c r="L178" s="3">
        <v>1759.5576672449999</v>
      </c>
      <c r="M178" s="3">
        <v>10301.014439999901</v>
      </c>
      <c r="N178" s="3">
        <v>503.789424</v>
      </c>
      <c r="O178" s="3">
        <v>11665</v>
      </c>
      <c r="P178" s="4">
        <v>0</v>
      </c>
      <c r="Q178" s="13">
        <v>0</v>
      </c>
      <c r="R178" s="12">
        <f t="shared" si="16"/>
        <v>25099.308531244897</v>
      </c>
      <c r="S178" s="16">
        <f t="shared" si="17"/>
        <v>0.68006807618166898</v>
      </c>
      <c r="T178" s="4">
        <f t="shared" si="18"/>
        <v>23648.308531244897</v>
      </c>
      <c r="U178" s="17">
        <f t="shared" si="19"/>
        <v>0.64075309755143273</v>
      </c>
    </row>
    <row r="179" spans="1:21" x14ac:dyDescent="0.35">
      <c r="A179" s="8">
        <v>7</v>
      </c>
      <c r="B179" s="3">
        <v>23</v>
      </c>
      <c r="C179" s="9">
        <v>10</v>
      </c>
      <c r="D179" s="8">
        <v>37443.053</v>
      </c>
      <c r="E179" s="3">
        <v>42644.434999999998</v>
      </c>
      <c r="F179" s="3">
        <v>44503.851199999997</v>
      </c>
      <c r="G179" s="57" t="s">
        <v>23</v>
      </c>
      <c r="H179" s="8">
        <v>26175</v>
      </c>
      <c r="I179" s="3">
        <v>2280</v>
      </c>
      <c r="J179" s="3">
        <v>7310</v>
      </c>
      <c r="K179" s="3">
        <v>2012</v>
      </c>
      <c r="L179" s="3">
        <v>1759.5576672449999</v>
      </c>
      <c r="M179" s="3">
        <v>12155.54796</v>
      </c>
      <c r="N179" s="3">
        <v>351.68751200000003</v>
      </c>
      <c r="O179" s="3">
        <v>11665</v>
      </c>
      <c r="P179" s="4">
        <v>0</v>
      </c>
      <c r="Q179" s="13">
        <v>0</v>
      </c>
      <c r="R179" s="12">
        <f t="shared" si="16"/>
        <v>26265.74013924499</v>
      </c>
      <c r="S179" s="16">
        <f t="shared" si="17"/>
        <v>0.7014850028186802</v>
      </c>
      <c r="T179" s="4">
        <f t="shared" si="18"/>
        <v>24814.74013924499</v>
      </c>
      <c r="U179" s="17">
        <f t="shared" si="19"/>
        <v>0.6627328209386395</v>
      </c>
    </row>
    <row r="180" spans="1:21" x14ac:dyDescent="0.35">
      <c r="A180" s="8">
        <v>7</v>
      </c>
      <c r="B180" s="3">
        <v>23</v>
      </c>
      <c r="C180" s="9">
        <v>11</v>
      </c>
      <c r="D180" s="8">
        <v>37989.053</v>
      </c>
      <c r="E180" s="3">
        <v>43281.616999999998</v>
      </c>
      <c r="F180" s="3">
        <v>45173.629399999998</v>
      </c>
      <c r="G180" s="57" t="s">
        <v>23</v>
      </c>
      <c r="H180" s="8">
        <v>26175</v>
      </c>
      <c r="I180" s="3">
        <v>2280</v>
      </c>
      <c r="J180" s="3">
        <v>7310</v>
      </c>
      <c r="K180" s="3">
        <v>2012</v>
      </c>
      <c r="L180" s="3">
        <v>1759.5576672449999</v>
      </c>
      <c r="M180" s="3">
        <v>13005.135</v>
      </c>
      <c r="N180" s="3">
        <v>302.13217599999899</v>
      </c>
      <c r="O180" s="3">
        <v>11665</v>
      </c>
      <c r="P180" s="4">
        <v>0</v>
      </c>
      <c r="Q180" s="13">
        <v>0</v>
      </c>
      <c r="R180" s="12">
        <f t="shared" si="16"/>
        <v>26519.771843244998</v>
      </c>
      <c r="S180" s="16">
        <f t="shared" si="17"/>
        <v>0.69808983770258759</v>
      </c>
      <c r="T180" s="4">
        <f t="shared" si="18"/>
        <v>25068.771843244998</v>
      </c>
      <c r="U180" s="17">
        <f t="shared" si="19"/>
        <v>0.65989462393929632</v>
      </c>
    </row>
    <row r="181" spans="1:21" x14ac:dyDescent="0.35">
      <c r="A181" s="8">
        <v>7</v>
      </c>
      <c r="B181" s="3">
        <v>23</v>
      </c>
      <c r="C181" s="9">
        <v>12</v>
      </c>
      <c r="D181" s="8">
        <v>39479.053</v>
      </c>
      <c r="E181" s="3">
        <v>45020.447</v>
      </c>
      <c r="F181" s="3">
        <v>47001.412399999994</v>
      </c>
      <c r="G181" s="57" t="s">
        <v>23</v>
      </c>
      <c r="H181" s="8">
        <v>26175</v>
      </c>
      <c r="I181" s="3">
        <v>2280</v>
      </c>
      <c r="J181" s="3">
        <v>7310</v>
      </c>
      <c r="K181" s="3">
        <v>2012</v>
      </c>
      <c r="L181" s="3">
        <v>1759.5576672449999</v>
      </c>
      <c r="M181" s="3">
        <v>13272.86016</v>
      </c>
      <c r="N181" s="3">
        <v>265.853072</v>
      </c>
      <c r="O181" s="3">
        <v>11665</v>
      </c>
      <c r="P181" s="4">
        <v>0</v>
      </c>
      <c r="Q181" s="13">
        <v>0</v>
      </c>
      <c r="R181" s="12">
        <f t="shared" si="16"/>
        <v>25261.217899244992</v>
      </c>
      <c r="S181" s="16">
        <f t="shared" si="17"/>
        <v>0.63986382599514202</v>
      </c>
      <c r="T181" s="4">
        <f t="shared" si="18"/>
        <v>23810.217899244992</v>
      </c>
      <c r="U181" s="17">
        <f t="shared" si="19"/>
        <v>0.60311015817033387</v>
      </c>
    </row>
    <row r="182" spans="1:21" x14ac:dyDescent="0.35">
      <c r="A182" s="8">
        <v>7</v>
      </c>
      <c r="B182" s="3">
        <v>23</v>
      </c>
      <c r="C182" s="9">
        <v>13</v>
      </c>
      <c r="D182" s="8">
        <v>41135.053</v>
      </c>
      <c r="E182" s="3">
        <v>46952.999000000003</v>
      </c>
      <c r="F182" s="3">
        <v>49032.827599999997</v>
      </c>
      <c r="G182" s="57" t="s">
        <v>23</v>
      </c>
      <c r="H182" s="8">
        <v>26175</v>
      </c>
      <c r="I182" s="3">
        <v>2280</v>
      </c>
      <c r="J182" s="3">
        <v>7310</v>
      </c>
      <c r="K182" s="3">
        <v>2012</v>
      </c>
      <c r="L182" s="3">
        <v>1759.5576672449999</v>
      </c>
      <c r="M182" s="3">
        <v>13285.736279999999</v>
      </c>
      <c r="N182" s="3">
        <v>370.584983999999</v>
      </c>
      <c r="O182" s="3">
        <v>11665</v>
      </c>
      <c r="P182" s="4">
        <v>0</v>
      </c>
      <c r="Q182" s="13">
        <v>0</v>
      </c>
      <c r="R182" s="12">
        <f t="shared" si="16"/>
        <v>23722.825931244995</v>
      </c>
      <c r="S182" s="16">
        <f t="shared" si="17"/>
        <v>0.57670585549616271</v>
      </c>
      <c r="T182" s="4">
        <f t="shared" si="18"/>
        <v>22271.825931244995</v>
      </c>
      <c r="U182" s="17">
        <f t="shared" si="19"/>
        <v>0.54143180346078557</v>
      </c>
    </row>
    <row r="183" spans="1:21" x14ac:dyDescent="0.35">
      <c r="A183" s="8">
        <v>7</v>
      </c>
      <c r="B183" s="3">
        <v>23</v>
      </c>
      <c r="C183" s="9">
        <v>14</v>
      </c>
      <c r="D183" s="8">
        <v>43836.053</v>
      </c>
      <c r="E183" s="3">
        <v>50105.065999999999</v>
      </c>
      <c r="F183" s="3">
        <v>52346.144299999993</v>
      </c>
      <c r="G183" s="57" t="s">
        <v>23</v>
      </c>
      <c r="H183" s="8">
        <v>26175</v>
      </c>
      <c r="I183" s="3">
        <v>2280</v>
      </c>
      <c r="J183" s="3">
        <v>7310</v>
      </c>
      <c r="K183" s="3">
        <v>2012</v>
      </c>
      <c r="L183" s="3">
        <v>1759.5576672449999</v>
      </c>
      <c r="M183" s="3">
        <v>13097.738159999901</v>
      </c>
      <c r="N183" s="3">
        <v>457.88473599999998</v>
      </c>
      <c r="O183" s="3">
        <v>11665</v>
      </c>
      <c r="P183" s="4">
        <v>0</v>
      </c>
      <c r="Q183" s="13">
        <v>0</v>
      </c>
      <c r="R183" s="12">
        <f t="shared" si="16"/>
        <v>20921.127563244896</v>
      </c>
      <c r="S183" s="16">
        <f t="shared" si="17"/>
        <v>0.47725846948959788</v>
      </c>
      <c r="T183" s="4">
        <f t="shared" si="18"/>
        <v>19470.127563244896</v>
      </c>
      <c r="U183" s="17">
        <f t="shared" si="19"/>
        <v>0.44415786164062027</v>
      </c>
    </row>
    <row r="184" spans="1:21" x14ac:dyDescent="0.35">
      <c r="A184" s="8">
        <v>7</v>
      </c>
      <c r="B184" s="3">
        <v>23</v>
      </c>
      <c r="C184" s="9">
        <v>15</v>
      </c>
      <c r="D184" s="8">
        <v>46761.053</v>
      </c>
      <c r="E184" s="3">
        <v>53518.541000000005</v>
      </c>
      <c r="F184" s="3">
        <v>55934.241799999996</v>
      </c>
      <c r="G184" s="57" t="s">
        <v>23</v>
      </c>
      <c r="H184" s="8">
        <v>26175</v>
      </c>
      <c r="I184" s="3">
        <v>2280</v>
      </c>
      <c r="J184" s="3">
        <v>7310</v>
      </c>
      <c r="K184" s="3">
        <v>2012</v>
      </c>
      <c r="L184" s="3">
        <v>1759.5576672449999</v>
      </c>
      <c r="M184" s="3">
        <v>12761.656199999999</v>
      </c>
      <c r="N184" s="3">
        <v>667.33592799999997</v>
      </c>
      <c r="O184" s="3">
        <v>11665</v>
      </c>
      <c r="P184" s="4">
        <v>0</v>
      </c>
      <c r="Q184" s="13">
        <v>0</v>
      </c>
      <c r="R184" s="12">
        <f t="shared" si="16"/>
        <v>17869.496795244995</v>
      </c>
      <c r="S184" s="16">
        <f t="shared" si="17"/>
        <v>0.38214487589158858</v>
      </c>
      <c r="T184" s="4">
        <f t="shared" si="18"/>
        <v>16418.496795244995</v>
      </c>
      <c r="U184" s="17">
        <f t="shared" si="19"/>
        <v>0.35111477911425554</v>
      </c>
    </row>
    <row r="185" spans="1:21" x14ac:dyDescent="0.35">
      <c r="A185" s="8">
        <v>7</v>
      </c>
      <c r="B185" s="3">
        <v>23</v>
      </c>
      <c r="C185" s="9">
        <v>16</v>
      </c>
      <c r="D185" s="8">
        <v>43190</v>
      </c>
      <c r="E185" s="3">
        <v>50402.73</v>
      </c>
      <c r="F185" s="3">
        <v>52981.172999999995</v>
      </c>
      <c r="G185" s="57" t="s">
        <v>23</v>
      </c>
      <c r="H185" s="8">
        <v>26175</v>
      </c>
      <c r="I185" s="3">
        <v>2280</v>
      </c>
      <c r="J185" s="3">
        <v>7310</v>
      </c>
      <c r="K185" s="3">
        <v>2012</v>
      </c>
      <c r="L185" s="3">
        <v>1759.5576672449999</v>
      </c>
      <c r="M185" s="3">
        <v>12178.745279999999</v>
      </c>
      <c r="N185" s="3">
        <v>1156.4595999999999</v>
      </c>
      <c r="O185" s="3">
        <v>11665</v>
      </c>
      <c r="P185" s="4">
        <v>0</v>
      </c>
      <c r="Q185" s="13">
        <v>0</v>
      </c>
      <c r="R185" s="12">
        <f t="shared" si="16"/>
        <v>21346.762547245002</v>
      </c>
      <c r="S185" s="16">
        <f t="shared" si="17"/>
        <v>0.49425243221220194</v>
      </c>
      <c r="T185" s="4">
        <f t="shared" si="18"/>
        <v>19895.762547245002</v>
      </c>
      <c r="U185" s="17">
        <f t="shared" si="19"/>
        <v>0.46065669245762914</v>
      </c>
    </row>
    <row r="186" spans="1:21" x14ac:dyDescent="0.35">
      <c r="A186" s="8">
        <v>7</v>
      </c>
      <c r="B186" s="3">
        <v>23</v>
      </c>
      <c r="C186" s="9">
        <v>17</v>
      </c>
      <c r="D186" s="8">
        <v>44559</v>
      </c>
      <c r="E186" s="3">
        <v>52000.353000000003</v>
      </c>
      <c r="F186" s="3">
        <v>54660.525299999994</v>
      </c>
      <c r="G186" s="57" t="s">
        <v>23</v>
      </c>
      <c r="H186" s="8">
        <v>26175</v>
      </c>
      <c r="I186" s="3">
        <v>2280</v>
      </c>
      <c r="J186" s="3">
        <v>7310</v>
      </c>
      <c r="K186" s="3">
        <v>2012</v>
      </c>
      <c r="L186" s="3">
        <v>1759.5576672449999</v>
      </c>
      <c r="M186" s="3">
        <v>11034.00576</v>
      </c>
      <c r="N186" s="3">
        <v>1622.7572479999999</v>
      </c>
      <c r="O186" s="3">
        <v>5500</v>
      </c>
      <c r="P186" s="4">
        <v>1081.684375286</v>
      </c>
      <c r="Q186" s="13">
        <v>1433.9949497738246</v>
      </c>
      <c r="R186" s="12">
        <f t="shared" ref="R186:R241" si="20">SUM(H186:Q186)-D186</f>
        <v>15650.000000304826</v>
      </c>
      <c r="S186" s="16">
        <f t="shared" ref="S186:S241" si="21">R186/D186</f>
        <v>0.35121973114981991</v>
      </c>
      <c r="T186" s="4">
        <f t="shared" ref="T186:T241" si="22">SUM(H186:Q186)-1451-D186</f>
        <v>14199.000000304826</v>
      </c>
      <c r="U186" s="17">
        <f t="shared" ref="U186:U241" si="23">T186/D186</f>
        <v>0.31865616374480638</v>
      </c>
    </row>
    <row r="187" spans="1:21" x14ac:dyDescent="0.35">
      <c r="A187" s="8">
        <v>7</v>
      </c>
      <c r="B187" s="3">
        <v>23</v>
      </c>
      <c r="C187" s="9">
        <v>18</v>
      </c>
      <c r="D187" s="8">
        <v>45568</v>
      </c>
      <c r="E187" s="3">
        <v>53177.856</v>
      </c>
      <c r="F187" s="3">
        <v>55898.265599999999</v>
      </c>
      <c r="G187" s="57" t="s">
        <v>23</v>
      </c>
      <c r="H187" s="8">
        <v>26175</v>
      </c>
      <c r="I187" s="3">
        <v>2280</v>
      </c>
      <c r="J187" s="3">
        <v>7310</v>
      </c>
      <c r="K187" s="3">
        <v>2012</v>
      </c>
      <c r="L187" s="3">
        <v>1759.5576672449999</v>
      </c>
      <c r="M187" s="3">
        <v>8942.0000400000008</v>
      </c>
      <c r="N187" s="3">
        <v>1986.053568</v>
      </c>
      <c r="O187" s="3">
        <v>5500</v>
      </c>
      <c r="P187" s="4">
        <v>3894.384713423</v>
      </c>
      <c r="Q187" s="13">
        <v>1359.0040088220126</v>
      </c>
      <c r="R187" s="12">
        <f t="shared" si="20"/>
        <v>15649.999997490013</v>
      </c>
      <c r="S187" s="16">
        <f t="shared" si="21"/>
        <v>0.34344276679885033</v>
      </c>
      <c r="T187" s="4">
        <f t="shared" si="22"/>
        <v>14198.999997490013</v>
      </c>
      <c r="U187" s="17">
        <f t="shared" si="23"/>
        <v>0.31160024573143463</v>
      </c>
    </row>
    <row r="188" spans="1:21" x14ac:dyDescent="0.35">
      <c r="A188" s="8">
        <v>7</v>
      </c>
      <c r="B188" s="3">
        <v>23</v>
      </c>
      <c r="C188" s="9">
        <v>19</v>
      </c>
      <c r="D188" s="8">
        <v>45434</v>
      </c>
      <c r="E188" s="3">
        <v>53021.478000000003</v>
      </c>
      <c r="F188" s="3">
        <v>55733.887799999997</v>
      </c>
      <c r="G188" s="57" t="s">
        <v>23</v>
      </c>
      <c r="H188" s="8">
        <v>26175</v>
      </c>
      <c r="I188" s="3">
        <v>2280</v>
      </c>
      <c r="J188" s="3">
        <v>7310</v>
      </c>
      <c r="K188" s="3">
        <v>2012</v>
      </c>
      <c r="L188" s="3">
        <v>1759.5576672449999</v>
      </c>
      <c r="M188" s="3">
        <v>5077.0659599999999</v>
      </c>
      <c r="N188" s="3">
        <v>2032.2787866839999</v>
      </c>
      <c r="O188" s="3">
        <v>5500</v>
      </c>
      <c r="P188" s="4">
        <v>7666.7475367970001</v>
      </c>
      <c r="Q188" s="13">
        <v>1271.3500440102744</v>
      </c>
      <c r="R188" s="12">
        <f t="shared" si="20"/>
        <v>15649.999994736274</v>
      </c>
      <c r="S188" s="16">
        <f t="shared" si="21"/>
        <v>0.34445569385782177</v>
      </c>
      <c r="T188" s="4">
        <f t="shared" si="22"/>
        <v>14198.999994736274</v>
      </c>
      <c r="U188" s="17">
        <f t="shared" si="23"/>
        <v>0.31251925858908031</v>
      </c>
    </row>
    <row r="189" spans="1:21" x14ac:dyDescent="0.35">
      <c r="A189" s="8">
        <v>7</v>
      </c>
      <c r="B189" s="3">
        <v>23</v>
      </c>
      <c r="C189" s="9">
        <v>20</v>
      </c>
      <c r="D189" s="8">
        <v>43726</v>
      </c>
      <c r="E189" s="3">
        <v>51028.241999999998</v>
      </c>
      <c r="F189" s="3">
        <v>53638.684199999996</v>
      </c>
      <c r="G189" s="57" t="s">
        <v>23</v>
      </c>
      <c r="H189" s="8">
        <v>26175</v>
      </c>
      <c r="I189" s="3">
        <v>2280</v>
      </c>
      <c r="J189" s="3">
        <v>7310</v>
      </c>
      <c r="K189" s="3">
        <v>2012</v>
      </c>
      <c r="L189" s="3">
        <v>1759.5576672449999</v>
      </c>
      <c r="M189" s="3">
        <v>941.64876000000004</v>
      </c>
      <c r="N189" s="3">
        <v>2275.793752</v>
      </c>
      <c r="O189" s="3">
        <v>5500</v>
      </c>
      <c r="P189" s="4">
        <v>9915.6684191170007</v>
      </c>
      <c r="Q189" s="13">
        <v>1206.3314021893937</v>
      </c>
      <c r="R189" s="12">
        <f t="shared" si="20"/>
        <v>15650.000000551387</v>
      </c>
      <c r="S189" s="16">
        <f t="shared" si="21"/>
        <v>0.35791062526989403</v>
      </c>
      <c r="T189" s="4">
        <f t="shared" si="22"/>
        <v>14199.000000551387</v>
      </c>
      <c r="U189" s="17">
        <f t="shared" si="23"/>
        <v>0.32472670723485769</v>
      </c>
    </row>
    <row r="190" spans="1:21" x14ac:dyDescent="0.35">
      <c r="A190" s="8">
        <v>7</v>
      </c>
      <c r="B190" s="3">
        <v>23</v>
      </c>
      <c r="C190" s="9">
        <v>21</v>
      </c>
      <c r="D190" s="8">
        <v>41826</v>
      </c>
      <c r="E190" s="3">
        <v>48810.942000000003</v>
      </c>
      <c r="F190" s="3">
        <v>51307.954199999993</v>
      </c>
      <c r="G190" s="57" t="s">
        <v>23</v>
      </c>
      <c r="H190" s="8">
        <v>26175</v>
      </c>
      <c r="I190" s="3">
        <v>2280</v>
      </c>
      <c r="J190" s="3">
        <v>7310</v>
      </c>
      <c r="K190" s="3">
        <v>2012</v>
      </c>
      <c r="L190" s="3">
        <v>1759.5576672449999</v>
      </c>
      <c r="M190" s="3">
        <v>0</v>
      </c>
      <c r="N190" s="3">
        <v>2527.5874079999999</v>
      </c>
      <c r="O190" s="3">
        <v>5500</v>
      </c>
      <c r="P190" s="4">
        <v>8857.7222207440009</v>
      </c>
      <c r="Q190" s="13">
        <v>1046.0111029888958</v>
      </c>
      <c r="R190" s="12">
        <f t="shared" si="20"/>
        <v>15641.878398977889</v>
      </c>
      <c r="S190" s="16">
        <f t="shared" si="21"/>
        <v>0.37397500117099147</v>
      </c>
      <c r="T190" s="4">
        <f t="shared" si="22"/>
        <v>14190.878398977889</v>
      </c>
      <c r="U190" s="17">
        <f t="shared" si="23"/>
        <v>0.33928366085635464</v>
      </c>
    </row>
    <row r="191" spans="1:21" x14ac:dyDescent="0.35">
      <c r="A191" s="8">
        <v>7</v>
      </c>
      <c r="B191" s="3">
        <v>23</v>
      </c>
      <c r="C191" s="9">
        <v>22</v>
      </c>
      <c r="D191" s="8">
        <v>40143</v>
      </c>
      <c r="E191" s="3">
        <v>46846.881000000001</v>
      </c>
      <c r="F191" s="3">
        <v>49243.418099999995</v>
      </c>
      <c r="G191" s="57" t="s">
        <v>23</v>
      </c>
      <c r="H191" s="8">
        <v>26175</v>
      </c>
      <c r="I191" s="3">
        <v>2280</v>
      </c>
      <c r="J191" s="3">
        <v>7310</v>
      </c>
      <c r="K191" s="3">
        <v>2012</v>
      </c>
      <c r="L191" s="3">
        <v>1759.5576672449999</v>
      </c>
      <c r="M191" s="3">
        <v>0</v>
      </c>
      <c r="N191" s="3">
        <v>2627.8692306160001</v>
      </c>
      <c r="O191" s="3">
        <v>5500</v>
      </c>
      <c r="P191" s="4">
        <v>7798.3162644369904</v>
      </c>
      <c r="Q191" s="13">
        <v>325.57000000000011</v>
      </c>
      <c r="R191" s="12">
        <f t="shared" si="20"/>
        <v>15645.313162297985</v>
      </c>
      <c r="S191" s="16">
        <f t="shared" si="21"/>
        <v>0.38973951030809817</v>
      </c>
      <c r="T191" s="4">
        <f t="shared" si="22"/>
        <v>14194.313162297985</v>
      </c>
      <c r="U191" s="17">
        <f t="shared" si="23"/>
        <v>0.35359373146745349</v>
      </c>
    </row>
    <row r="192" spans="1:21" x14ac:dyDescent="0.35">
      <c r="A192" s="8">
        <v>7</v>
      </c>
      <c r="B192" s="3">
        <v>23</v>
      </c>
      <c r="C192" s="9">
        <v>23</v>
      </c>
      <c r="D192" s="8">
        <v>37058</v>
      </c>
      <c r="E192" s="3">
        <v>43246.686000000002</v>
      </c>
      <c r="F192" s="3">
        <v>45459.048599999995</v>
      </c>
      <c r="G192" s="57" t="s">
        <v>23</v>
      </c>
      <c r="H192" s="8">
        <v>26175</v>
      </c>
      <c r="I192" s="3">
        <v>2280</v>
      </c>
      <c r="J192" s="3">
        <v>7310</v>
      </c>
      <c r="K192" s="3">
        <v>2012</v>
      </c>
      <c r="L192" s="3">
        <v>1759.5576672449999</v>
      </c>
      <c r="M192" s="3">
        <v>0</v>
      </c>
      <c r="N192" s="3">
        <v>2542.8468640000001</v>
      </c>
      <c r="O192" s="3">
        <v>5500</v>
      </c>
      <c r="P192" s="4">
        <v>5122.7919146920003</v>
      </c>
      <c r="Q192" s="13">
        <v>0</v>
      </c>
      <c r="R192" s="12">
        <f t="shared" si="20"/>
        <v>15644.196445936999</v>
      </c>
      <c r="S192" s="16">
        <f t="shared" si="21"/>
        <v>0.42215436466989581</v>
      </c>
      <c r="T192" s="4">
        <f t="shared" si="22"/>
        <v>14193.196445936999</v>
      </c>
      <c r="U192" s="17">
        <f t="shared" si="23"/>
        <v>0.38299952630840844</v>
      </c>
    </row>
    <row r="193" spans="1:21" ht="15" thickBot="1" x14ac:dyDescent="0.4">
      <c r="A193" s="10">
        <v>7</v>
      </c>
      <c r="B193" s="2">
        <v>23</v>
      </c>
      <c r="C193" s="11">
        <v>24</v>
      </c>
      <c r="D193" s="10">
        <v>34187</v>
      </c>
      <c r="E193" s="2">
        <v>39896.228999999999</v>
      </c>
      <c r="F193" s="2">
        <v>41937.192899999995</v>
      </c>
      <c r="G193" s="58" t="s">
        <v>23</v>
      </c>
      <c r="H193" s="10">
        <v>26175</v>
      </c>
      <c r="I193" s="2">
        <v>2280</v>
      </c>
      <c r="J193" s="2">
        <v>7310</v>
      </c>
      <c r="K193" s="2">
        <v>2012</v>
      </c>
      <c r="L193" s="2">
        <v>1759.5576672449999</v>
      </c>
      <c r="M193" s="2">
        <v>0</v>
      </c>
      <c r="N193" s="2">
        <v>2446.2246959999902</v>
      </c>
      <c r="O193" s="2">
        <v>11665</v>
      </c>
      <c r="P193" s="5">
        <v>0</v>
      </c>
      <c r="Q193" s="15">
        <v>0</v>
      </c>
      <c r="R193" s="14">
        <f t="shared" si="20"/>
        <v>19460.782363244987</v>
      </c>
      <c r="S193" s="7">
        <f t="shared" si="21"/>
        <v>0.56924510378930548</v>
      </c>
      <c r="T193" s="5">
        <f t="shared" si="22"/>
        <v>18009.782363244987</v>
      </c>
      <c r="U193" s="18">
        <f t="shared" si="23"/>
        <v>0.52680206988752998</v>
      </c>
    </row>
    <row r="194" spans="1:21" x14ac:dyDescent="0.35">
      <c r="A194" s="22">
        <v>8</v>
      </c>
      <c r="B194" s="23">
        <v>13</v>
      </c>
      <c r="C194" s="27">
        <v>1</v>
      </c>
      <c r="D194" s="22">
        <v>31854</v>
      </c>
      <c r="E194" s="23">
        <v>37173.618000000002</v>
      </c>
      <c r="F194" s="23">
        <v>39075.301799999994</v>
      </c>
      <c r="G194" s="56" t="s">
        <v>23</v>
      </c>
      <c r="H194" s="22">
        <v>26176</v>
      </c>
      <c r="I194" s="23">
        <v>2280</v>
      </c>
      <c r="J194" s="23">
        <v>7377</v>
      </c>
      <c r="K194" s="23">
        <v>1437</v>
      </c>
      <c r="L194" s="23">
        <v>1750.5488272600001</v>
      </c>
      <c r="M194" s="23">
        <v>0</v>
      </c>
      <c r="N194" s="23">
        <v>1745.4913642639999</v>
      </c>
      <c r="O194" s="23">
        <v>11665</v>
      </c>
      <c r="P194" s="24">
        <v>0</v>
      </c>
      <c r="Q194" s="78">
        <v>0</v>
      </c>
      <c r="R194" s="28">
        <f t="shared" si="20"/>
        <v>20577.040191524</v>
      </c>
      <c r="S194" s="25">
        <f t="shared" si="21"/>
        <v>0.6459797887713945</v>
      </c>
      <c r="T194" s="24">
        <f t="shared" si="22"/>
        <v>19126.040191524</v>
      </c>
      <c r="U194" s="26">
        <f t="shared" si="23"/>
        <v>0.60042820969184407</v>
      </c>
    </row>
    <row r="195" spans="1:21" x14ac:dyDescent="0.35">
      <c r="A195" s="8">
        <v>8</v>
      </c>
      <c r="B195" s="3">
        <v>13</v>
      </c>
      <c r="C195" s="9">
        <v>2</v>
      </c>
      <c r="D195" s="8">
        <v>29219</v>
      </c>
      <c r="E195" s="3">
        <v>34098.573000000004</v>
      </c>
      <c r="F195" s="3">
        <v>35842.9473</v>
      </c>
      <c r="G195" s="57" t="s">
        <v>23</v>
      </c>
      <c r="H195" s="8">
        <v>26176</v>
      </c>
      <c r="I195" s="3">
        <v>2280</v>
      </c>
      <c r="J195" s="3">
        <v>7377</v>
      </c>
      <c r="K195" s="3">
        <v>1437</v>
      </c>
      <c r="L195" s="3">
        <v>1750.5488272600001</v>
      </c>
      <c r="M195" s="3">
        <v>0</v>
      </c>
      <c r="N195" s="3">
        <v>1704.7641919999901</v>
      </c>
      <c r="O195" s="3">
        <v>11665</v>
      </c>
      <c r="P195" s="4">
        <v>0</v>
      </c>
      <c r="Q195" s="13">
        <v>0</v>
      </c>
      <c r="R195" s="12">
        <f t="shared" si="20"/>
        <v>23171.313019259986</v>
      </c>
      <c r="S195" s="16">
        <f t="shared" si="21"/>
        <v>0.79302210956090169</v>
      </c>
      <c r="T195" s="4">
        <f t="shared" si="22"/>
        <v>21720.313019259986</v>
      </c>
      <c r="U195" s="17">
        <f t="shared" si="23"/>
        <v>0.74336264140661845</v>
      </c>
    </row>
    <row r="196" spans="1:21" x14ac:dyDescent="0.35">
      <c r="A196" s="8">
        <v>8</v>
      </c>
      <c r="B196" s="3">
        <v>13</v>
      </c>
      <c r="C196" s="9">
        <v>3</v>
      </c>
      <c r="D196" s="8">
        <v>27684</v>
      </c>
      <c r="E196" s="3">
        <v>32307.228000000003</v>
      </c>
      <c r="F196" s="3">
        <v>33959.962799999994</v>
      </c>
      <c r="G196" s="57" t="s">
        <v>23</v>
      </c>
      <c r="H196" s="8">
        <v>26176</v>
      </c>
      <c r="I196" s="3">
        <v>2280</v>
      </c>
      <c r="J196" s="3">
        <v>7377</v>
      </c>
      <c r="K196" s="3">
        <v>1437</v>
      </c>
      <c r="L196" s="3">
        <v>1750.5488272600001</v>
      </c>
      <c r="M196" s="3">
        <v>0</v>
      </c>
      <c r="N196" s="3">
        <v>1455.0927119999999</v>
      </c>
      <c r="O196" s="3">
        <v>11665</v>
      </c>
      <c r="P196" s="4">
        <v>0</v>
      </c>
      <c r="Q196" s="13">
        <v>0</v>
      </c>
      <c r="R196" s="12">
        <f t="shared" si="20"/>
        <v>24456.641539259996</v>
      </c>
      <c r="S196" s="16">
        <f t="shared" si="21"/>
        <v>0.88342152648677919</v>
      </c>
      <c r="T196" s="4">
        <f t="shared" si="22"/>
        <v>23005.641539259996</v>
      </c>
      <c r="U196" s="17">
        <f t="shared" si="23"/>
        <v>0.83100858038072523</v>
      </c>
    </row>
    <row r="197" spans="1:21" x14ac:dyDescent="0.35">
      <c r="A197" s="8">
        <v>8</v>
      </c>
      <c r="B197" s="3">
        <v>13</v>
      </c>
      <c r="C197" s="9">
        <v>4</v>
      </c>
      <c r="D197" s="8">
        <v>26703</v>
      </c>
      <c r="E197" s="3">
        <v>31162.401000000002</v>
      </c>
      <c r="F197" s="3">
        <v>32756.570099999997</v>
      </c>
      <c r="G197" s="57" t="s">
        <v>23</v>
      </c>
      <c r="H197" s="8">
        <v>26176</v>
      </c>
      <c r="I197" s="3">
        <v>2280</v>
      </c>
      <c r="J197" s="3">
        <v>7377</v>
      </c>
      <c r="K197" s="3">
        <v>1437</v>
      </c>
      <c r="L197" s="3">
        <v>1750.5488272600001</v>
      </c>
      <c r="M197" s="3">
        <v>0</v>
      </c>
      <c r="N197" s="3">
        <v>1262.5178719999999</v>
      </c>
      <c r="O197" s="3">
        <v>11665</v>
      </c>
      <c r="P197" s="4">
        <v>0</v>
      </c>
      <c r="Q197" s="13">
        <v>0</v>
      </c>
      <c r="R197" s="12">
        <f t="shared" si="20"/>
        <v>25245.066699259994</v>
      </c>
      <c r="S197" s="16">
        <f t="shared" si="21"/>
        <v>0.94540189114556394</v>
      </c>
      <c r="T197" s="4">
        <f t="shared" si="22"/>
        <v>23794.066699259994</v>
      </c>
      <c r="U197" s="17">
        <f t="shared" si="23"/>
        <v>0.89106342730255006</v>
      </c>
    </row>
    <row r="198" spans="1:21" x14ac:dyDescent="0.35">
      <c r="A198" s="8">
        <v>8</v>
      </c>
      <c r="B198" s="3">
        <v>13</v>
      </c>
      <c r="C198" s="9">
        <v>5</v>
      </c>
      <c r="D198" s="8">
        <v>26572</v>
      </c>
      <c r="E198" s="3">
        <v>31009.524000000001</v>
      </c>
      <c r="F198" s="3">
        <v>32595.872399999997</v>
      </c>
      <c r="G198" s="57" t="s">
        <v>23</v>
      </c>
      <c r="H198" s="8">
        <v>26176</v>
      </c>
      <c r="I198" s="3">
        <v>2280</v>
      </c>
      <c r="J198" s="3">
        <v>7377</v>
      </c>
      <c r="K198" s="3">
        <v>1437</v>
      </c>
      <c r="L198" s="3">
        <v>1750.5488272600001</v>
      </c>
      <c r="M198" s="3">
        <v>0</v>
      </c>
      <c r="N198" s="3">
        <v>1071.0925440000001</v>
      </c>
      <c r="O198" s="3">
        <v>11665</v>
      </c>
      <c r="P198" s="4">
        <v>0</v>
      </c>
      <c r="Q198" s="13">
        <v>0</v>
      </c>
      <c r="R198" s="12">
        <f t="shared" si="20"/>
        <v>25184.641371259997</v>
      </c>
      <c r="S198" s="16">
        <f t="shared" si="21"/>
        <v>0.94778870131190718</v>
      </c>
      <c r="T198" s="4">
        <f t="shared" si="22"/>
        <v>23733.641371259997</v>
      </c>
      <c r="U198" s="17">
        <f t="shared" si="23"/>
        <v>0.89318234876034908</v>
      </c>
    </row>
    <row r="199" spans="1:21" x14ac:dyDescent="0.35">
      <c r="A199" s="8">
        <v>8</v>
      </c>
      <c r="B199" s="3">
        <v>13</v>
      </c>
      <c r="C199" s="9">
        <v>6</v>
      </c>
      <c r="D199" s="8">
        <v>27405</v>
      </c>
      <c r="E199" s="3">
        <v>31981.635000000002</v>
      </c>
      <c r="F199" s="3">
        <v>33617.713499999998</v>
      </c>
      <c r="G199" s="57" t="s">
        <v>23</v>
      </c>
      <c r="H199" s="8">
        <v>26176</v>
      </c>
      <c r="I199" s="3">
        <v>2280</v>
      </c>
      <c r="J199" s="3">
        <v>7377</v>
      </c>
      <c r="K199" s="3">
        <v>1437</v>
      </c>
      <c r="L199" s="3">
        <v>1750.5488272600001</v>
      </c>
      <c r="M199" s="3">
        <v>0</v>
      </c>
      <c r="N199" s="3">
        <v>971.70873658000005</v>
      </c>
      <c r="O199" s="3">
        <v>11665</v>
      </c>
      <c r="P199" s="4">
        <v>0</v>
      </c>
      <c r="Q199" s="13">
        <v>0</v>
      </c>
      <c r="R199" s="12">
        <f t="shared" si="20"/>
        <v>24252.257563840001</v>
      </c>
      <c r="S199" s="16">
        <f t="shared" si="21"/>
        <v>0.88495740061448647</v>
      </c>
      <c r="T199" s="4">
        <f t="shared" si="22"/>
        <v>22801.257563840001</v>
      </c>
      <c r="U199" s="17">
        <f t="shared" si="23"/>
        <v>0.83201085801277141</v>
      </c>
    </row>
    <row r="200" spans="1:21" x14ac:dyDescent="0.35">
      <c r="A200" s="8">
        <v>8</v>
      </c>
      <c r="B200" s="3">
        <v>13</v>
      </c>
      <c r="C200" s="9">
        <v>7</v>
      </c>
      <c r="D200" s="8">
        <v>28639</v>
      </c>
      <c r="E200" s="3">
        <v>33421.713000000003</v>
      </c>
      <c r="F200" s="3">
        <v>35131.461299999995</v>
      </c>
      <c r="G200" s="57" t="s">
        <v>23</v>
      </c>
      <c r="H200" s="8">
        <v>26176</v>
      </c>
      <c r="I200" s="3">
        <v>2280</v>
      </c>
      <c r="J200" s="3">
        <v>7377</v>
      </c>
      <c r="K200" s="3">
        <v>1437</v>
      </c>
      <c r="L200" s="3">
        <v>1750.5488272600001</v>
      </c>
      <c r="M200" s="3">
        <v>383.89787999999999</v>
      </c>
      <c r="N200" s="3">
        <v>742.04157599999996</v>
      </c>
      <c r="O200" s="3">
        <v>11665</v>
      </c>
      <c r="P200" s="4">
        <v>0</v>
      </c>
      <c r="Q200" s="13">
        <v>0</v>
      </c>
      <c r="R200" s="12">
        <f t="shared" si="20"/>
        <v>23172.488283259998</v>
      </c>
      <c r="S200" s="16">
        <f t="shared" si="21"/>
        <v>0.80912351280631301</v>
      </c>
      <c r="T200" s="4">
        <f t="shared" si="22"/>
        <v>21721.488283259998</v>
      </c>
      <c r="U200" s="17">
        <f t="shared" si="23"/>
        <v>0.75845833594957912</v>
      </c>
    </row>
    <row r="201" spans="1:21" x14ac:dyDescent="0.35">
      <c r="A201" s="8">
        <v>8</v>
      </c>
      <c r="B201" s="3">
        <v>13</v>
      </c>
      <c r="C201" s="9">
        <v>8</v>
      </c>
      <c r="D201" s="8">
        <v>35945.823000000004</v>
      </c>
      <c r="E201" s="3">
        <v>40891.194000000003</v>
      </c>
      <c r="F201" s="3">
        <v>42659.090100000001</v>
      </c>
      <c r="G201" s="57" t="s">
        <v>23</v>
      </c>
      <c r="H201" s="8">
        <v>26176</v>
      </c>
      <c r="I201" s="3">
        <v>2280</v>
      </c>
      <c r="J201" s="3">
        <v>7377</v>
      </c>
      <c r="K201" s="3">
        <v>1437</v>
      </c>
      <c r="L201" s="3">
        <v>1750.5488272600001</v>
      </c>
      <c r="M201" s="3">
        <v>4157.3116799999998</v>
      </c>
      <c r="N201" s="3">
        <v>547.53404</v>
      </c>
      <c r="O201" s="3">
        <v>11665</v>
      </c>
      <c r="P201" s="4">
        <v>0</v>
      </c>
      <c r="Q201" s="13">
        <v>0</v>
      </c>
      <c r="R201" s="12">
        <f t="shared" si="20"/>
        <v>19444.571547259991</v>
      </c>
      <c r="S201" s="16">
        <f t="shared" si="21"/>
        <v>0.54094105863871833</v>
      </c>
      <c r="T201" s="4">
        <f t="shared" si="22"/>
        <v>17993.571547259991</v>
      </c>
      <c r="U201" s="17">
        <f t="shared" si="23"/>
        <v>0.50057475516028638</v>
      </c>
    </row>
    <row r="202" spans="1:21" x14ac:dyDescent="0.35">
      <c r="A202" s="8">
        <v>8</v>
      </c>
      <c r="B202" s="3">
        <v>13</v>
      </c>
      <c r="C202" s="9">
        <v>9</v>
      </c>
      <c r="D202" s="8">
        <v>36503.823000000004</v>
      </c>
      <c r="E202" s="3">
        <v>41542.380000000005</v>
      </c>
      <c r="F202" s="3">
        <v>43343.588699999993</v>
      </c>
      <c r="G202" s="57" t="s">
        <v>23</v>
      </c>
      <c r="H202" s="8">
        <v>26176</v>
      </c>
      <c r="I202" s="3">
        <v>2280</v>
      </c>
      <c r="J202" s="3">
        <v>7377</v>
      </c>
      <c r="K202" s="3">
        <v>1437</v>
      </c>
      <c r="L202" s="3">
        <v>1750.5488272600001</v>
      </c>
      <c r="M202" s="3">
        <v>8821.2589200000002</v>
      </c>
      <c r="N202" s="3">
        <v>349.83060799999998</v>
      </c>
      <c r="O202" s="3">
        <v>11665</v>
      </c>
      <c r="P202" s="4">
        <v>0</v>
      </c>
      <c r="Q202" s="13">
        <v>0</v>
      </c>
      <c r="R202" s="12">
        <f t="shared" si="20"/>
        <v>23352.815355259991</v>
      </c>
      <c r="S202" s="16">
        <f t="shared" si="21"/>
        <v>0.6397361546285163</v>
      </c>
      <c r="T202" s="4">
        <f t="shared" si="22"/>
        <v>21901.815355259991</v>
      </c>
      <c r="U202" s="17">
        <f t="shared" si="23"/>
        <v>0.59998689329772359</v>
      </c>
    </row>
    <row r="203" spans="1:21" x14ac:dyDescent="0.35">
      <c r="A203" s="8">
        <v>8</v>
      </c>
      <c r="B203" s="3">
        <v>13</v>
      </c>
      <c r="C203" s="9">
        <v>10</v>
      </c>
      <c r="D203" s="8">
        <v>36832.823000000004</v>
      </c>
      <c r="E203" s="3">
        <v>41926.323000000004</v>
      </c>
      <c r="F203" s="3">
        <v>43747.172999999995</v>
      </c>
      <c r="G203" s="57" t="s">
        <v>23</v>
      </c>
      <c r="H203" s="8">
        <v>26176</v>
      </c>
      <c r="I203" s="3">
        <v>2280</v>
      </c>
      <c r="J203" s="3">
        <v>7377</v>
      </c>
      <c r="K203" s="3">
        <v>1437</v>
      </c>
      <c r="L203" s="3">
        <v>1750.5488272600001</v>
      </c>
      <c r="M203" s="3">
        <v>11288.2626</v>
      </c>
      <c r="N203" s="3">
        <v>329.536428392</v>
      </c>
      <c r="O203" s="3">
        <v>11665</v>
      </c>
      <c r="P203" s="4">
        <v>0</v>
      </c>
      <c r="Q203" s="13">
        <v>0</v>
      </c>
      <c r="R203" s="12">
        <f t="shared" si="20"/>
        <v>25470.524855651995</v>
      </c>
      <c r="S203" s="16">
        <f t="shared" si="21"/>
        <v>0.69151704325383889</v>
      </c>
      <c r="T203" s="4">
        <f t="shared" si="22"/>
        <v>24019.524855651995</v>
      </c>
      <c r="U203" s="17">
        <f t="shared" si="23"/>
        <v>0.65212283228065338</v>
      </c>
    </row>
    <row r="204" spans="1:21" x14ac:dyDescent="0.35">
      <c r="A204" s="8">
        <v>8</v>
      </c>
      <c r="B204" s="3">
        <v>13</v>
      </c>
      <c r="C204" s="9">
        <v>11</v>
      </c>
      <c r="D204" s="8">
        <v>37425.823000000004</v>
      </c>
      <c r="E204" s="3">
        <v>42618.354000000007</v>
      </c>
      <c r="F204" s="3">
        <v>44474.606100000005</v>
      </c>
      <c r="G204" s="57" t="s">
        <v>23</v>
      </c>
      <c r="H204" s="8">
        <v>26176</v>
      </c>
      <c r="I204" s="3">
        <v>2280</v>
      </c>
      <c r="J204" s="3">
        <v>7377</v>
      </c>
      <c r="K204" s="3">
        <v>1437</v>
      </c>
      <c r="L204" s="3">
        <v>1750.5488272600001</v>
      </c>
      <c r="M204" s="3">
        <v>12502.2895199999</v>
      </c>
      <c r="N204" s="3">
        <v>250.21465599999999</v>
      </c>
      <c r="O204" s="3">
        <v>11665</v>
      </c>
      <c r="P204" s="4">
        <v>0</v>
      </c>
      <c r="Q204" s="13">
        <v>0</v>
      </c>
      <c r="R204" s="12">
        <f t="shared" si="20"/>
        <v>26012.230003259887</v>
      </c>
      <c r="S204" s="16">
        <f t="shared" si="21"/>
        <v>0.69503428163115832</v>
      </c>
      <c r="T204" s="4">
        <f t="shared" si="22"/>
        <v>24561.230003259887</v>
      </c>
      <c r="U204" s="17">
        <f t="shared" si="23"/>
        <v>0.6562642591255744</v>
      </c>
    </row>
    <row r="205" spans="1:21" x14ac:dyDescent="0.35">
      <c r="A205" s="8">
        <v>8</v>
      </c>
      <c r="B205" s="3">
        <v>13</v>
      </c>
      <c r="C205" s="9">
        <v>12</v>
      </c>
      <c r="D205" s="8">
        <v>38832.823000000004</v>
      </c>
      <c r="E205" s="3">
        <v>44260.323000000004</v>
      </c>
      <c r="F205" s="3">
        <v>46200.573000000004</v>
      </c>
      <c r="G205" s="57" t="s">
        <v>23</v>
      </c>
      <c r="H205" s="8">
        <v>26176</v>
      </c>
      <c r="I205" s="3">
        <v>2280</v>
      </c>
      <c r="J205" s="3">
        <v>7377</v>
      </c>
      <c r="K205" s="3">
        <v>1437</v>
      </c>
      <c r="L205" s="3">
        <v>1750.5488272600001</v>
      </c>
      <c r="M205" s="3">
        <v>13031.293320000001</v>
      </c>
      <c r="N205" s="3">
        <v>199.497176</v>
      </c>
      <c r="O205" s="3">
        <v>11665</v>
      </c>
      <c r="P205" s="4">
        <v>0</v>
      </c>
      <c r="Q205" s="13">
        <v>0</v>
      </c>
      <c r="R205" s="12">
        <f t="shared" si="20"/>
        <v>25083.516323259995</v>
      </c>
      <c r="S205" s="16">
        <f t="shared" si="21"/>
        <v>0.64593594761987794</v>
      </c>
      <c r="T205" s="4">
        <f t="shared" si="22"/>
        <v>23632.516323259995</v>
      </c>
      <c r="U205" s="17">
        <f t="shared" si="23"/>
        <v>0.60857064971197161</v>
      </c>
    </row>
    <row r="206" spans="1:21" x14ac:dyDescent="0.35">
      <c r="A206" s="8">
        <v>8</v>
      </c>
      <c r="B206" s="3">
        <v>13</v>
      </c>
      <c r="C206" s="9">
        <v>13</v>
      </c>
      <c r="D206" s="8">
        <v>40675.823000000004</v>
      </c>
      <c r="E206" s="3">
        <v>46411.104000000007</v>
      </c>
      <c r="F206" s="3">
        <v>48461.381099999999</v>
      </c>
      <c r="G206" s="57" t="s">
        <v>23</v>
      </c>
      <c r="H206" s="8">
        <v>26176</v>
      </c>
      <c r="I206" s="3">
        <v>2280</v>
      </c>
      <c r="J206" s="3">
        <v>7377</v>
      </c>
      <c r="K206" s="3">
        <v>1437</v>
      </c>
      <c r="L206" s="3">
        <v>1750.5488272600001</v>
      </c>
      <c r="M206" s="3">
        <v>13281.320159999999</v>
      </c>
      <c r="N206" s="3">
        <v>244.78289599999999</v>
      </c>
      <c r="O206" s="3">
        <v>11665</v>
      </c>
      <c r="P206" s="4">
        <v>0</v>
      </c>
      <c r="Q206" s="13">
        <v>0</v>
      </c>
      <c r="R206" s="12">
        <f t="shared" si="20"/>
        <v>23535.828883259986</v>
      </c>
      <c r="S206" s="16">
        <f t="shared" si="21"/>
        <v>0.5786196110465911</v>
      </c>
      <c r="T206" s="4">
        <f t="shared" si="22"/>
        <v>22084.828883259986</v>
      </c>
      <c r="U206" s="17">
        <f t="shared" si="23"/>
        <v>0.5429473149998707</v>
      </c>
    </row>
    <row r="207" spans="1:21" x14ac:dyDescent="0.35">
      <c r="A207" s="8">
        <v>8</v>
      </c>
      <c r="B207" s="3">
        <v>13</v>
      </c>
      <c r="C207" s="9">
        <v>14</v>
      </c>
      <c r="D207" s="8">
        <v>43559.823000000004</v>
      </c>
      <c r="E207" s="3">
        <v>49776.732000000004</v>
      </c>
      <c r="F207" s="3">
        <v>51999.183900000004</v>
      </c>
      <c r="G207" s="57" t="s">
        <v>23</v>
      </c>
      <c r="H207" s="8">
        <v>26176</v>
      </c>
      <c r="I207" s="3">
        <v>2280</v>
      </c>
      <c r="J207" s="3">
        <v>7377</v>
      </c>
      <c r="K207" s="3">
        <v>1437</v>
      </c>
      <c r="L207" s="3">
        <v>1750.5488272600001</v>
      </c>
      <c r="M207" s="3">
        <v>12771.723599999999</v>
      </c>
      <c r="N207" s="3">
        <v>283.87893600000001</v>
      </c>
      <c r="O207" s="3">
        <v>11665</v>
      </c>
      <c r="P207" s="4">
        <v>0</v>
      </c>
      <c r="Q207" s="13">
        <v>0</v>
      </c>
      <c r="R207" s="12">
        <f t="shared" si="20"/>
        <v>20181.328363259992</v>
      </c>
      <c r="S207" s="16">
        <f t="shared" si="21"/>
        <v>0.46330143176339333</v>
      </c>
      <c r="T207" s="4">
        <f t="shared" si="22"/>
        <v>18730.328363259992</v>
      </c>
      <c r="U207" s="17">
        <f t="shared" si="23"/>
        <v>0.42999091991856786</v>
      </c>
    </row>
    <row r="208" spans="1:21" x14ac:dyDescent="0.35">
      <c r="A208" s="8">
        <v>8</v>
      </c>
      <c r="B208" s="3">
        <v>13</v>
      </c>
      <c r="C208" s="9">
        <v>15</v>
      </c>
      <c r="D208" s="8">
        <v>46218.823000000004</v>
      </c>
      <c r="E208" s="3">
        <v>52879.785000000003</v>
      </c>
      <c r="F208" s="3">
        <v>55260.979200000002</v>
      </c>
      <c r="G208" s="57" t="s">
        <v>23</v>
      </c>
      <c r="H208" s="8">
        <v>26176</v>
      </c>
      <c r="I208" s="3">
        <v>2280</v>
      </c>
      <c r="J208" s="3">
        <v>7377</v>
      </c>
      <c r="K208" s="3">
        <v>1437</v>
      </c>
      <c r="L208" s="3">
        <v>1750.5488272600001</v>
      </c>
      <c r="M208" s="3">
        <v>12408.77268</v>
      </c>
      <c r="N208" s="3">
        <v>321.648616</v>
      </c>
      <c r="O208" s="3">
        <v>11665</v>
      </c>
      <c r="P208" s="4">
        <v>0</v>
      </c>
      <c r="Q208" s="13">
        <v>0</v>
      </c>
      <c r="R208" s="12">
        <f t="shared" si="20"/>
        <v>17197.147123259994</v>
      </c>
      <c r="S208" s="16">
        <f t="shared" si="21"/>
        <v>0.37208102688508515</v>
      </c>
      <c r="T208" s="4">
        <f t="shared" si="22"/>
        <v>15746.147123259994</v>
      </c>
      <c r="U208" s="17">
        <f t="shared" si="23"/>
        <v>0.3406868912101027</v>
      </c>
    </row>
    <row r="209" spans="1:21" x14ac:dyDescent="0.35">
      <c r="A209" s="8">
        <v>8</v>
      </c>
      <c r="B209" s="3">
        <v>13</v>
      </c>
      <c r="C209" s="9">
        <v>16</v>
      </c>
      <c r="D209" s="8">
        <v>42210</v>
      </c>
      <c r="E209" s="3">
        <v>49259.07</v>
      </c>
      <c r="F209" s="3">
        <v>51779.006999999998</v>
      </c>
      <c r="G209" s="57" t="s">
        <v>23</v>
      </c>
      <c r="H209" s="8">
        <v>26176</v>
      </c>
      <c r="I209" s="3">
        <v>2280</v>
      </c>
      <c r="J209" s="3">
        <v>7377</v>
      </c>
      <c r="K209" s="3">
        <v>1437</v>
      </c>
      <c r="L209" s="3">
        <v>1750.5488272600001</v>
      </c>
      <c r="M209" s="3">
        <v>11316.63744</v>
      </c>
      <c r="N209" s="3">
        <v>424.30887999999999</v>
      </c>
      <c r="O209" s="3">
        <v>11665</v>
      </c>
      <c r="P209" s="4">
        <v>0</v>
      </c>
      <c r="Q209" s="13">
        <v>0</v>
      </c>
      <c r="R209" s="12">
        <f t="shared" si="20"/>
        <v>20216.495147259993</v>
      </c>
      <c r="S209" s="16">
        <f t="shared" si="21"/>
        <v>0.47895037070030783</v>
      </c>
      <c r="T209" s="4">
        <f t="shared" si="22"/>
        <v>18765.495147259993</v>
      </c>
      <c r="U209" s="17">
        <f t="shared" si="23"/>
        <v>0.44457463035441824</v>
      </c>
    </row>
    <row r="210" spans="1:21" x14ac:dyDescent="0.35">
      <c r="A210" s="8">
        <v>8</v>
      </c>
      <c r="B210" s="3">
        <v>13</v>
      </c>
      <c r="C210" s="9">
        <v>17</v>
      </c>
      <c r="D210" s="8">
        <v>43556</v>
      </c>
      <c r="E210" s="3">
        <v>50829.851999999999</v>
      </c>
      <c r="F210" s="3">
        <v>53430.145199999999</v>
      </c>
      <c r="G210" s="57" t="s">
        <v>23</v>
      </c>
      <c r="H210" s="8">
        <v>26176</v>
      </c>
      <c r="I210" s="3">
        <v>2280</v>
      </c>
      <c r="J210" s="3">
        <v>7377</v>
      </c>
      <c r="K210" s="3">
        <v>1437</v>
      </c>
      <c r="L210" s="3">
        <v>1750.5488272600001</v>
      </c>
      <c r="M210" s="3">
        <v>9815.4611999999997</v>
      </c>
      <c r="N210" s="3">
        <v>751.17451199999903</v>
      </c>
      <c r="O210" s="3">
        <v>5500</v>
      </c>
      <c r="P210" s="4">
        <v>1012.185733284</v>
      </c>
      <c r="Q210" s="13">
        <v>1411.6297271763046</v>
      </c>
      <c r="R210" s="12">
        <f t="shared" si="20"/>
        <v>13954.999999720298</v>
      </c>
      <c r="S210" s="16">
        <f t="shared" si="21"/>
        <v>0.32039213884930429</v>
      </c>
      <c r="T210" s="4">
        <f t="shared" si="22"/>
        <v>12503.999999720298</v>
      </c>
      <c r="U210" s="17">
        <f t="shared" si="23"/>
        <v>0.28707870327211632</v>
      </c>
    </row>
    <row r="211" spans="1:21" x14ac:dyDescent="0.35">
      <c r="A211" s="8">
        <v>8</v>
      </c>
      <c r="B211" s="3">
        <v>13</v>
      </c>
      <c r="C211" s="9">
        <v>18</v>
      </c>
      <c r="D211" s="8">
        <v>44885</v>
      </c>
      <c r="E211" s="3">
        <v>52380.794999999998</v>
      </c>
      <c r="F211" s="3">
        <v>55060.429499999998</v>
      </c>
      <c r="G211" s="57" t="s">
        <v>23</v>
      </c>
      <c r="H211" s="8">
        <v>26176</v>
      </c>
      <c r="I211" s="3">
        <v>2280</v>
      </c>
      <c r="J211" s="3">
        <v>7377</v>
      </c>
      <c r="K211" s="3">
        <v>1437</v>
      </c>
      <c r="L211" s="3">
        <v>1750.5488272600001</v>
      </c>
      <c r="M211" s="3">
        <v>6830.9254799999999</v>
      </c>
      <c r="N211" s="3">
        <v>1082.802408</v>
      </c>
      <c r="O211" s="3">
        <v>5500</v>
      </c>
      <c r="P211" s="4">
        <v>5070.5543466989902</v>
      </c>
      <c r="Q211" s="13">
        <v>1335.1689359912812</v>
      </c>
      <c r="R211" s="12">
        <f t="shared" si="20"/>
        <v>13954.999997950268</v>
      </c>
      <c r="S211" s="16">
        <f t="shared" si="21"/>
        <v>0.31090564772084811</v>
      </c>
      <c r="T211" s="4">
        <f t="shared" si="22"/>
        <v>12503.999997950268</v>
      </c>
      <c r="U211" s="17">
        <f t="shared" si="23"/>
        <v>0.27857858968364191</v>
      </c>
    </row>
    <row r="212" spans="1:21" x14ac:dyDescent="0.35">
      <c r="A212" s="8">
        <v>8</v>
      </c>
      <c r="B212" s="3">
        <v>13</v>
      </c>
      <c r="C212" s="9">
        <v>19</v>
      </c>
      <c r="D212" s="8">
        <v>44896</v>
      </c>
      <c r="E212" s="3">
        <v>52393.632000000005</v>
      </c>
      <c r="F212" s="3">
        <v>55073.923199999997</v>
      </c>
      <c r="G212" s="57" t="s">
        <v>23</v>
      </c>
      <c r="H212" s="8">
        <v>26176</v>
      </c>
      <c r="I212" s="3">
        <v>2280</v>
      </c>
      <c r="J212" s="3">
        <v>7377</v>
      </c>
      <c r="K212" s="3">
        <v>1437</v>
      </c>
      <c r="L212" s="3">
        <v>1750.5488272600001</v>
      </c>
      <c r="M212" s="3">
        <v>2468.3403600000001</v>
      </c>
      <c r="N212" s="3">
        <v>1435.108888</v>
      </c>
      <c r="O212" s="3">
        <v>5500</v>
      </c>
      <c r="P212" s="4">
        <v>9177.3618681240005</v>
      </c>
      <c r="Q212" s="13">
        <v>1249.6400531710092</v>
      </c>
      <c r="R212" s="12">
        <f t="shared" si="20"/>
        <v>13954.999996555009</v>
      </c>
      <c r="S212" s="16">
        <f t="shared" si="21"/>
        <v>0.31082947248206988</v>
      </c>
      <c r="T212" s="4">
        <f t="shared" si="22"/>
        <v>12503.999996555009</v>
      </c>
      <c r="U212" s="17">
        <f t="shared" si="23"/>
        <v>0.27851033491970351</v>
      </c>
    </row>
    <row r="213" spans="1:21" x14ac:dyDescent="0.35">
      <c r="A213" s="8">
        <v>8</v>
      </c>
      <c r="B213" s="3">
        <v>13</v>
      </c>
      <c r="C213" s="9">
        <v>20</v>
      </c>
      <c r="D213" s="8">
        <v>43425</v>
      </c>
      <c r="E213" s="3">
        <v>50676.974999999999</v>
      </c>
      <c r="F213" s="3">
        <v>53269.447499999995</v>
      </c>
      <c r="G213" s="57" t="s">
        <v>23</v>
      </c>
      <c r="H213" s="8">
        <v>26176</v>
      </c>
      <c r="I213" s="3">
        <v>2280</v>
      </c>
      <c r="J213" s="3">
        <v>7377</v>
      </c>
      <c r="K213" s="3">
        <v>1437</v>
      </c>
      <c r="L213" s="3">
        <v>1750.5488272600001</v>
      </c>
      <c r="M213" s="3">
        <v>131.86035179999999</v>
      </c>
      <c r="N213" s="3">
        <v>1594.827896</v>
      </c>
      <c r="O213" s="3">
        <v>5500</v>
      </c>
      <c r="P213" s="4">
        <v>9943.2055208340007</v>
      </c>
      <c r="Q213" s="13">
        <v>1189.557403651304</v>
      </c>
      <c r="R213" s="12">
        <f t="shared" si="20"/>
        <v>13954.999999545311</v>
      </c>
      <c r="S213" s="16">
        <f t="shared" si="21"/>
        <v>0.32135866435337501</v>
      </c>
      <c r="T213" s="4">
        <f t="shared" si="22"/>
        <v>12503.999999545311</v>
      </c>
      <c r="U213" s="17">
        <f t="shared" si="23"/>
        <v>0.28794473228659323</v>
      </c>
    </row>
    <row r="214" spans="1:21" x14ac:dyDescent="0.35">
      <c r="A214" s="8">
        <v>8</v>
      </c>
      <c r="B214" s="3">
        <v>13</v>
      </c>
      <c r="C214" s="9">
        <v>21</v>
      </c>
      <c r="D214" s="8">
        <v>41537</v>
      </c>
      <c r="E214" s="3">
        <v>48473.679000000004</v>
      </c>
      <c r="F214" s="3">
        <v>50953.437899999997</v>
      </c>
      <c r="G214" s="57" t="s">
        <v>23</v>
      </c>
      <c r="H214" s="8">
        <v>26176</v>
      </c>
      <c r="I214" s="3">
        <v>2280</v>
      </c>
      <c r="J214" s="3">
        <v>7377</v>
      </c>
      <c r="K214" s="3">
        <v>1437</v>
      </c>
      <c r="L214" s="3">
        <v>1750.5488272600001</v>
      </c>
      <c r="M214" s="3">
        <v>0</v>
      </c>
      <c r="N214" s="3">
        <v>1750.871080424</v>
      </c>
      <c r="O214" s="3">
        <v>5500</v>
      </c>
      <c r="P214" s="4">
        <v>8191.6874263350001</v>
      </c>
      <c r="Q214" s="13">
        <v>1022.2261805850414</v>
      </c>
      <c r="R214" s="12">
        <f t="shared" si="20"/>
        <v>13948.333514604048</v>
      </c>
      <c r="S214" s="16">
        <f t="shared" si="21"/>
        <v>0.33580502960262049</v>
      </c>
      <c r="T214" s="4">
        <f t="shared" si="22"/>
        <v>12497.333514604048</v>
      </c>
      <c r="U214" s="17">
        <f t="shared" si="23"/>
        <v>0.3008723190072477</v>
      </c>
    </row>
    <row r="215" spans="1:21" x14ac:dyDescent="0.35">
      <c r="A215" s="8">
        <v>8</v>
      </c>
      <c r="B215" s="3">
        <v>13</v>
      </c>
      <c r="C215" s="9">
        <v>22</v>
      </c>
      <c r="D215" s="8">
        <v>39628</v>
      </c>
      <c r="E215" s="3">
        <v>46245.876000000004</v>
      </c>
      <c r="F215" s="3">
        <v>48611.667599999993</v>
      </c>
      <c r="G215" s="57" t="s">
        <v>23</v>
      </c>
      <c r="H215" s="8">
        <v>26176</v>
      </c>
      <c r="I215" s="3">
        <v>2280</v>
      </c>
      <c r="J215" s="3">
        <v>7377</v>
      </c>
      <c r="K215" s="3">
        <v>1437</v>
      </c>
      <c r="L215" s="3">
        <v>1750.5488272600001</v>
      </c>
      <c r="M215" s="3">
        <v>0</v>
      </c>
      <c r="N215" s="3">
        <v>1897.3263999999999</v>
      </c>
      <c r="O215" s="3">
        <v>5500</v>
      </c>
      <c r="P215" s="4">
        <v>6869.2658898869904</v>
      </c>
      <c r="Q215" s="13">
        <v>289.69999999999993</v>
      </c>
      <c r="R215" s="12">
        <f t="shared" si="20"/>
        <v>13948.841117146985</v>
      </c>
      <c r="S215" s="16">
        <f t="shared" si="21"/>
        <v>0.3519945774994192</v>
      </c>
      <c r="T215" s="4">
        <f t="shared" si="22"/>
        <v>12497.841117146985</v>
      </c>
      <c r="U215" s="17">
        <f t="shared" si="23"/>
        <v>0.31537905312271591</v>
      </c>
    </row>
    <row r="216" spans="1:21" x14ac:dyDescent="0.35">
      <c r="A216" s="8">
        <v>8</v>
      </c>
      <c r="B216" s="3">
        <v>13</v>
      </c>
      <c r="C216" s="9">
        <v>23</v>
      </c>
      <c r="D216" s="8">
        <v>36518</v>
      </c>
      <c r="E216" s="3">
        <v>42616.506000000001</v>
      </c>
      <c r="F216" s="3">
        <v>44796.630599999997</v>
      </c>
      <c r="G216" s="57" t="s">
        <v>23</v>
      </c>
      <c r="H216" s="8">
        <v>26176</v>
      </c>
      <c r="I216" s="3">
        <v>2280</v>
      </c>
      <c r="J216" s="3">
        <v>7377</v>
      </c>
      <c r="K216" s="3">
        <v>1437</v>
      </c>
      <c r="L216" s="3">
        <v>1750.5488272600001</v>
      </c>
      <c r="M216" s="3">
        <v>0</v>
      </c>
      <c r="N216" s="3">
        <v>1688.4057519999999</v>
      </c>
      <c r="O216" s="3">
        <v>5500</v>
      </c>
      <c r="P216" s="4">
        <v>4258.4787438120002</v>
      </c>
      <c r="Q216" s="13">
        <v>0</v>
      </c>
      <c r="R216" s="12">
        <f t="shared" si="20"/>
        <v>13949.433323071993</v>
      </c>
      <c r="S216" s="16">
        <f t="shared" si="21"/>
        <v>0.38198787784303612</v>
      </c>
      <c r="T216" s="4">
        <f t="shared" si="22"/>
        <v>12498.433323071993</v>
      </c>
      <c r="U216" s="17">
        <f t="shared" si="23"/>
        <v>0.34225404795092812</v>
      </c>
    </row>
    <row r="217" spans="1:21" ht="15" thickBot="1" x14ac:dyDescent="0.4">
      <c r="A217" s="10">
        <v>8</v>
      </c>
      <c r="B217" s="2">
        <v>13</v>
      </c>
      <c r="C217" s="11">
        <v>24</v>
      </c>
      <c r="D217" s="10">
        <v>33651</v>
      </c>
      <c r="E217" s="2">
        <v>39270.717000000004</v>
      </c>
      <c r="F217" s="2">
        <v>41279.681699999994</v>
      </c>
      <c r="G217" s="58" t="s">
        <v>23</v>
      </c>
      <c r="H217" s="10">
        <v>26176</v>
      </c>
      <c r="I217" s="2">
        <v>2280</v>
      </c>
      <c r="J217" s="2">
        <v>7377</v>
      </c>
      <c r="K217" s="2">
        <v>1437</v>
      </c>
      <c r="L217" s="2">
        <v>1750.5488272600001</v>
      </c>
      <c r="M217" s="2">
        <v>0</v>
      </c>
      <c r="N217" s="2">
        <v>1638.5851439999999</v>
      </c>
      <c r="O217" s="2">
        <v>11665</v>
      </c>
      <c r="P217" s="5">
        <v>0</v>
      </c>
      <c r="Q217" s="15">
        <v>0</v>
      </c>
      <c r="R217" s="14">
        <f t="shared" si="20"/>
        <v>18673.133971259995</v>
      </c>
      <c r="S217" s="7">
        <f t="shared" si="21"/>
        <v>0.55490576717660678</v>
      </c>
      <c r="T217" s="5">
        <f t="shared" si="22"/>
        <v>17222.133971259995</v>
      </c>
      <c r="U217" s="18">
        <f t="shared" si="23"/>
        <v>0.51178669196338877</v>
      </c>
    </row>
    <row r="218" spans="1:21" x14ac:dyDescent="0.35">
      <c r="A218" s="22">
        <v>9</v>
      </c>
      <c r="B218" s="23">
        <v>3</v>
      </c>
      <c r="C218" s="27">
        <v>1</v>
      </c>
      <c r="D218" s="22">
        <v>31938</v>
      </c>
      <c r="E218" s="23">
        <v>37271.646000000001</v>
      </c>
      <c r="F218" s="23">
        <v>39178.344599999997</v>
      </c>
      <c r="G218" s="56" t="s">
        <v>23</v>
      </c>
      <c r="H218" s="22">
        <v>26188</v>
      </c>
      <c r="I218" s="23">
        <v>2280</v>
      </c>
      <c r="J218" s="23">
        <v>7014</v>
      </c>
      <c r="K218" s="23">
        <v>1682</v>
      </c>
      <c r="L218" s="23">
        <v>1755.6328605599999</v>
      </c>
      <c r="M218" s="23">
        <v>0</v>
      </c>
      <c r="N218" s="23">
        <v>742.44579999999996</v>
      </c>
      <c r="O218" s="23">
        <v>11665</v>
      </c>
      <c r="P218" s="24">
        <v>0</v>
      </c>
      <c r="Q218" s="78">
        <v>0</v>
      </c>
      <c r="R218" s="28">
        <f t="shared" si="20"/>
        <v>19389.078660560001</v>
      </c>
      <c r="S218" s="25">
        <f t="shared" si="21"/>
        <v>0.60708493520445861</v>
      </c>
      <c r="T218" s="24">
        <f t="shared" si="22"/>
        <v>17938.078660560001</v>
      </c>
      <c r="U218" s="26">
        <f t="shared" si="23"/>
        <v>0.56165316114221309</v>
      </c>
    </row>
    <row r="219" spans="1:21" x14ac:dyDescent="0.35">
      <c r="A219" s="8">
        <v>9</v>
      </c>
      <c r="B219" s="3">
        <v>3</v>
      </c>
      <c r="C219" s="9">
        <v>2</v>
      </c>
      <c r="D219" s="8">
        <v>29021</v>
      </c>
      <c r="E219" s="3">
        <v>33867.506999999998</v>
      </c>
      <c r="F219" s="3">
        <v>35600.060699999995</v>
      </c>
      <c r="G219" s="57" t="s">
        <v>23</v>
      </c>
      <c r="H219" s="8">
        <v>26188</v>
      </c>
      <c r="I219" s="3">
        <v>2280</v>
      </c>
      <c r="J219" s="3">
        <v>7014</v>
      </c>
      <c r="K219" s="3">
        <v>1682</v>
      </c>
      <c r="L219" s="3">
        <v>1755.6328605599999</v>
      </c>
      <c r="M219" s="3">
        <v>0</v>
      </c>
      <c r="N219" s="3">
        <v>725.11469599999998</v>
      </c>
      <c r="O219" s="3">
        <v>11665</v>
      </c>
      <c r="P219" s="4">
        <v>0</v>
      </c>
      <c r="Q219" s="13">
        <v>0</v>
      </c>
      <c r="R219" s="12">
        <f t="shared" si="20"/>
        <v>22288.747556559996</v>
      </c>
      <c r="S219" s="16">
        <f t="shared" si="21"/>
        <v>0.76802134856000814</v>
      </c>
      <c r="T219" s="4">
        <f t="shared" si="22"/>
        <v>20837.747556559996</v>
      </c>
      <c r="U219" s="17">
        <f t="shared" si="23"/>
        <v>0.71802307145032895</v>
      </c>
    </row>
    <row r="220" spans="1:21" x14ac:dyDescent="0.35">
      <c r="A220" s="8">
        <v>9</v>
      </c>
      <c r="B220" s="3">
        <v>3</v>
      </c>
      <c r="C220" s="9">
        <v>3</v>
      </c>
      <c r="D220" s="8">
        <v>27505</v>
      </c>
      <c r="E220" s="3">
        <v>32098.335000000003</v>
      </c>
      <c r="F220" s="3">
        <v>33740.383499999996</v>
      </c>
      <c r="G220" s="57" t="s">
        <v>23</v>
      </c>
      <c r="H220" s="8">
        <v>26188</v>
      </c>
      <c r="I220" s="3">
        <v>2280</v>
      </c>
      <c r="J220" s="3">
        <v>7014</v>
      </c>
      <c r="K220" s="3">
        <v>1682</v>
      </c>
      <c r="L220" s="3">
        <v>1755.6328605599999</v>
      </c>
      <c r="M220" s="3">
        <v>0</v>
      </c>
      <c r="N220" s="3">
        <v>719.58187999999996</v>
      </c>
      <c r="O220" s="3">
        <v>11665</v>
      </c>
      <c r="P220" s="4">
        <v>0</v>
      </c>
      <c r="Q220" s="13">
        <v>0</v>
      </c>
      <c r="R220" s="12">
        <f t="shared" si="20"/>
        <v>23799.214740559997</v>
      </c>
      <c r="S220" s="16">
        <f t="shared" si="21"/>
        <v>0.86526866898963817</v>
      </c>
      <c r="T220" s="4">
        <f t="shared" si="22"/>
        <v>22348.214740559997</v>
      </c>
      <c r="U220" s="17">
        <f t="shared" si="23"/>
        <v>0.81251462427049614</v>
      </c>
    </row>
    <row r="221" spans="1:21" x14ac:dyDescent="0.35">
      <c r="A221" s="8">
        <v>9</v>
      </c>
      <c r="B221" s="3">
        <v>3</v>
      </c>
      <c r="C221" s="9">
        <v>4</v>
      </c>
      <c r="D221" s="8">
        <v>26546</v>
      </c>
      <c r="E221" s="3">
        <v>30979.182000000001</v>
      </c>
      <c r="F221" s="3">
        <v>32563.978199999998</v>
      </c>
      <c r="G221" s="57" t="s">
        <v>23</v>
      </c>
      <c r="H221" s="8">
        <v>26188</v>
      </c>
      <c r="I221" s="3">
        <v>2280</v>
      </c>
      <c r="J221" s="3">
        <v>7014</v>
      </c>
      <c r="K221" s="3">
        <v>1682</v>
      </c>
      <c r="L221" s="3">
        <v>1755.6328605599999</v>
      </c>
      <c r="M221" s="3">
        <v>0</v>
      </c>
      <c r="N221" s="3">
        <v>591.85972800000002</v>
      </c>
      <c r="O221" s="3">
        <v>11665</v>
      </c>
      <c r="P221" s="4">
        <v>0</v>
      </c>
      <c r="Q221" s="13">
        <v>0</v>
      </c>
      <c r="R221" s="12">
        <f t="shared" si="20"/>
        <v>24630.492588560002</v>
      </c>
      <c r="S221" s="16">
        <f t="shared" si="21"/>
        <v>0.92784195692609062</v>
      </c>
      <c r="T221" s="4">
        <f t="shared" si="22"/>
        <v>23179.492588560002</v>
      </c>
      <c r="U221" s="17">
        <f t="shared" si="23"/>
        <v>0.87318212116929117</v>
      </c>
    </row>
    <row r="222" spans="1:21" x14ac:dyDescent="0.35">
      <c r="A222" s="8">
        <v>9</v>
      </c>
      <c r="B222" s="3">
        <v>3</v>
      </c>
      <c r="C222" s="9">
        <v>5</v>
      </c>
      <c r="D222" s="8">
        <v>26324</v>
      </c>
      <c r="E222" s="3">
        <v>30720.108</v>
      </c>
      <c r="F222" s="3">
        <v>32291.650799999996</v>
      </c>
      <c r="G222" s="57" t="s">
        <v>23</v>
      </c>
      <c r="H222" s="8">
        <v>26188</v>
      </c>
      <c r="I222" s="3">
        <v>2280</v>
      </c>
      <c r="J222" s="3">
        <v>7014</v>
      </c>
      <c r="K222" s="3">
        <v>1682</v>
      </c>
      <c r="L222" s="3">
        <v>1755.6328605599999</v>
      </c>
      <c r="M222" s="3">
        <v>0</v>
      </c>
      <c r="N222" s="3">
        <v>356.992952</v>
      </c>
      <c r="O222" s="3">
        <v>11665</v>
      </c>
      <c r="P222" s="4">
        <v>0</v>
      </c>
      <c r="Q222" s="13">
        <v>0</v>
      </c>
      <c r="R222" s="12">
        <f t="shared" si="20"/>
        <v>24617.62581256</v>
      </c>
      <c r="S222" s="16">
        <f t="shared" si="21"/>
        <v>0.93517800533961404</v>
      </c>
      <c r="T222" s="4">
        <f t="shared" si="22"/>
        <v>23166.62581256</v>
      </c>
      <c r="U222" s="17">
        <f t="shared" si="23"/>
        <v>0.88005720302993462</v>
      </c>
    </row>
    <row r="223" spans="1:21" x14ac:dyDescent="0.35">
      <c r="A223" s="8">
        <v>9</v>
      </c>
      <c r="B223" s="3">
        <v>3</v>
      </c>
      <c r="C223" s="9">
        <v>6</v>
      </c>
      <c r="D223" s="8">
        <v>27208</v>
      </c>
      <c r="E223" s="3">
        <v>31751.736000000001</v>
      </c>
      <c r="F223" s="3">
        <v>33376.053599999999</v>
      </c>
      <c r="G223" s="57" t="s">
        <v>23</v>
      </c>
      <c r="H223" s="8">
        <v>26188</v>
      </c>
      <c r="I223" s="3">
        <v>2280</v>
      </c>
      <c r="J223" s="3">
        <v>7014</v>
      </c>
      <c r="K223" s="3">
        <v>1682</v>
      </c>
      <c r="L223" s="3">
        <v>1755.6328605599999</v>
      </c>
      <c r="M223" s="3">
        <v>0</v>
      </c>
      <c r="N223" s="3">
        <v>328.293048</v>
      </c>
      <c r="O223" s="3">
        <v>11665</v>
      </c>
      <c r="P223" s="4">
        <v>0</v>
      </c>
      <c r="Q223" s="13">
        <v>0</v>
      </c>
      <c r="R223" s="12">
        <f t="shared" si="20"/>
        <v>23704.925908559999</v>
      </c>
      <c r="S223" s="16">
        <f t="shared" si="21"/>
        <v>0.87124837946780354</v>
      </c>
      <c r="T223" s="4">
        <f t="shared" si="22"/>
        <v>22253.925908559999</v>
      </c>
      <c r="U223" s="17">
        <f t="shared" si="23"/>
        <v>0.8179184764980888</v>
      </c>
    </row>
    <row r="224" spans="1:21" x14ac:dyDescent="0.35">
      <c r="A224" s="8">
        <v>9</v>
      </c>
      <c r="B224" s="3">
        <v>3</v>
      </c>
      <c r="C224" s="9">
        <v>7</v>
      </c>
      <c r="D224" s="8">
        <v>28924</v>
      </c>
      <c r="E224" s="3">
        <v>33754.308000000005</v>
      </c>
      <c r="F224" s="3">
        <v>35481.070799999994</v>
      </c>
      <c r="G224" s="57" t="s">
        <v>23</v>
      </c>
      <c r="H224" s="8">
        <v>26188</v>
      </c>
      <c r="I224" s="3">
        <v>2280</v>
      </c>
      <c r="J224" s="3">
        <v>7014</v>
      </c>
      <c r="K224" s="3">
        <v>1682</v>
      </c>
      <c r="L224" s="3">
        <v>1755.6328605599999</v>
      </c>
      <c r="M224" s="3">
        <v>155.30867999999899</v>
      </c>
      <c r="N224" s="3">
        <v>330.95839999999998</v>
      </c>
      <c r="O224" s="3">
        <v>11665</v>
      </c>
      <c r="P224" s="4">
        <v>0</v>
      </c>
      <c r="Q224" s="13">
        <v>0</v>
      </c>
      <c r="R224" s="12">
        <f t="shared" si="20"/>
        <v>22146.899940560004</v>
      </c>
      <c r="S224" s="16">
        <f t="shared" si="21"/>
        <v>0.76569284817314354</v>
      </c>
      <c r="T224" s="4">
        <f t="shared" si="22"/>
        <v>20695.899940560004</v>
      </c>
      <c r="U224" s="17">
        <f t="shared" si="23"/>
        <v>0.71552689602268027</v>
      </c>
    </row>
    <row r="225" spans="1:21" x14ac:dyDescent="0.35">
      <c r="A225" s="8">
        <v>9</v>
      </c>
      <c r="B225" s="3">
        <v>3</v>
      </c>
      <c r="C225" s="9">
        <v>8</v>
      </c>
      <c r="D225" s="8">
        <v>36461.823000000004</v>
      </c>
      <c r="E225" s="3">
        <v>41493.365999999995</v>
      </c>
      <c r="F225" s="3">
        <v>43292.067299999995</v>
      </c>
      <c r="G225" s="57" t="s">
        <v>23</v>
      </c>
      <c r="H225" s="8">
        <v>26188</v>
      </c>
      <c r="I225" s="3">
        <v>2280</v>
      </c>
      <c r="J225" s="3">
        <v>7014</v>
      </c>
      <c r="K225" s="3">
        <v>1682</v>
      </c>
      <c r="L225" s="3">
        <v>1755.6328605599999</v>
      </c>
      <c r="M225" s="3">
        <v>3417.6369599999998</v>
      </c>
      <c r="N225" s="3">
        <v>323.61456573999999</v>
      </c>
      <c r="O225" s="3">
        <v>11665</v>
      </c>
      <c r="P225" s="4">
        <v>0</v>
      </c>
      <c r="Q225" s="13">
        <v>0</v>
      </c>
      <c r="R225" s="12">
        <f t="shared" si="20"/>
        <v>17864.061386299996</v>
      </c>
      <c r="S225" s="16">
        <f t="shared" si="21"/>
        <v>0.48993878847747119</v>
      </c>
      <c r="T225" s="4">
        <f t="shared" si="22"/>
        <v>16413.061386299996</v>
      </c>
      <c r="U225" s="17">
        <f t="shared" si="23"/>
        <v>0.45014374038017779</v>
      </c>
    </row>
    <row r="226" spans="1:21" x14ac:dyDescent="0.35">
      <c r="A226" s="8">
        <v>9</v>
      </c>
      <c r="B226" s="3">
        <v>3</v>
      </c>
      <c r="C226" s="9">
        <v>9</v>
      </c>
      <c r="D226" s="8">
        <v>37320.823000000004</v>
      </c>
      <c r="E226" s="3">
        <v>42495.819000000003</v>
      </c>
      <c r="F226" s="3">
        <v>44345.802599999995</v>
      </c>
      <c r="G226" s="57" t="s">
        <v>23</v>
      </c>
      <c r="H226" s="8">
        <v>26188</v>
      </c>
      <c r="I226" s="3">
        <v>2280</v>
      </c>
      <c r="J226" s="3">
        <v>7014</v>
      </c>
      <c r="K226" s="3">
        <v>1682</v>
      </c>
      <c r="L226" s="3">
        <v>1755.6328605599999</v>
      </c>
      <c r="M226" s="3">
        <v>8622.7873199999995</v>
      </c>
      <c r="N226" s="3">
        <v>277.992423999999</v>
      </c>
      <c r="O226" s="3">
        <v>11665</v>
      </c>
      <c r="P226" s="4">
        <v>0</v>
      </c>
      <c r="Q226" s="13">
        <v>0</v>
      </c>
      <c r="R226" s="12">
        <f t="shared" si="20"/>
        <v>22164.589604559995</v>
      </c>
      <c r="S226" s="16">
        <f t="shared" si="21"/>
        <v>0.59389337701797174</v>
      </c>
      <c r="T226" s="4">
        <f t="shared" si="22"/>
        <v>20713.589604559995</v>
      </c>
      <c r="U226" s="17">
        <f t="shared" si="23"/>
        <v>0.55501427727250263</v>
      </c>
    </row>
    <row r="227" spans="1:21" x14ac:dyDescent="0.35">
      <c r="A227" s="8">
        <v>9</v>
      </c>
      <c r="B227" s="3">
        <v>3</v>
      </c>
      <c r="C227" s="9">
        <v>10</v>
      </c>
      <c r="D227" s="8">
        <v>38298.823000000004</v>
      </c>
      <c r="E227" s="3">
        <v>43637.145000000004</v>
      </c>
      <c r="F227" s="3">
        <v>45545.515199999994</v>
      </c>
      <c r="G227" s="57" t="s">
        <v>23</v>
      </c>
      <c r="H227" s="8">
        <v>26188</v>
      </c>
      <c r="I227" s="3">
        <v>2280</v>
      </c>
      <c r="J227" s="3">
        <v>7014</v>
      </c>
      <c r="K227" s="3">
        <v>1682</v>
      </c>
      <c r="L227" s="3">
        <v>1755.6328605599999</v>
      </c>
      <c r="M227" s="3">
        <v>11304.556559999901</v>
      </c>
      <c r="N227" s="3">
        <v>205.76264800000001</v>
      </c>
      <c r="O227" s="3">
        <v>11665</v>
      </c>
      <c r="P227" s="4">
        <v>0</v>
      </c>
      <c r="Q227" s="13">
        <v>0</v>
      </c>
      <c r="R227" s="12">
        <f t="shared" si="20"/>
        <v>23796.129068559901</v>
      </c>
      <c r="S227" s="16">
        <f t="shared" si="21"/>
        <v>0.62132794703795202</v>
      </c>
      <c r="T227" s="4">
        <f t="shared" si="22"/>
        <v>22345.129068559901</v>
      </c>
      <c r="U227" s="17">
        <f t="shared" si="23"/>
        <v>0.58344166525848329</v>
      </c>
    </row>
    <row r="228" spans="1:21" x14ac:dyDescent="0.35">
      <c r="A228" s="8">
        <v>9</v>
      </c>
      <c r="B228" s="3">
        <v>3</v>
      </c>
      <c r="C228" s="9">
        <v>11</v>
      </c>
      <c r="D228" s="8">
        <v>39046.823000000004</v>
      </c>
      <c r="E228" s="3">
        <v>44510.061000000002</v>
      </c>
      <c r="F228" s="3">
        <v>46463.08679999999</v>
      </c>
      <c r="G228" s="57" t="s">
        <v>23</v>
      </c>
      <c r="H228" s="8">
        <v>26188</v>
      </c>
      <c r="I228" s="3">
        <v>2280</v>
      </c>
      <c r="J228" s="3">
        <v>7014</v>
      </c>
      <c r="K228" s="3">
        <v>1682</v>
      </c>
      <c r="L228" s="3">
        <v>1755.6328605599999</v>
      </c>
      <c r="M228" s="3">
        <v>12390.194519999999</v>
      </c>
      <c r="N228" s="3">
        <v>221.59054399999999</v>
      </c>
      <c r="O228" s="3">
        <v>11665</v>
      </c>
      <c r="P228" s="4">
        <v>0</v>
      </c>
      <c r="Q228" s="13">
        <v>0</v>
      </c>
      <c r="R228" s="12">
        <f t="shared" si="20"/>
        <v>24149.594924559991</v>
      </c>
      <c r="S228" s="16">
        <f t="shared" si="21"/>
        <v>0.61847784452425203</v>
      </c>
      <c r="T228" s="4">
        <f t="shared" si="22"/>
        <v>22698.594924559991</v>
      </c>
      <c r="U228" s="17">
        <f t="shared" si="23"/>
        <v>0.5813173308507068</v>
      </c>
    </row>
    <row r="229" spans="1:21" x14ac:dyDescent="0.35">
      <c r="A229" s="8">
        <v>9</v>
      </c>
      <c r="B229" s="3">
        <v>3</v>
      </c>
      <c r="C229" s="9">
        <v>12</v>
      </c>
      <c r="D229" s="8">
        <v>40273.823000000004</v>
      </c>
      <c r="E229" s="3">
        <v>45941.97</v>
      </c>
      <c r="F229" s="3">
        <v>47968.247699999993</v>
      </c>
      <c r="G229" s="57" t="s">
        <v>23</v>
      </c>
      <c r="H229" s="8">
        <v>26188</v>
      </c>
      <c r="I229" s="3">
        <v>2280</v>
      </c>
      <c r="J229" s="3">
        <v>7014</v>
      </c>
      <c r="K229" s="3">
        <v>1682</v>
      </c>
      <c r="L229" s="3">
        <v>1755.6328605599999</v>
      </c>
      <c r="M229" s="3">
        <v>12923.98668</v>
      </c>
      <c r="N229" s="3">
        <v>199.86350399999901</v>
      </c>
      <c r="O229" s="3">
        <v>11665</v>
      </c>
      <c r="P229" s="4">
        <v>0</v>
      </c>
      <c r="Q229" s="13">
        <v>0</v>
      </c>
      <c r="R229" s="12">
        <f t="shared" si="20"/>
        <v>23434.660044559998</v>
      </c>
      <c r="S229" s="16">
        <f t="shared" si="21"/>
        <v>0.58188317619015195</v>
      </c>
      <c r="T229" s="4">
        <f t="shared" si="22"/>
        <v>21983.660044559998</v>
      </c>
      <c r="U229" s="17">
        <f t="shared" si="23"/>
        <v>0.54585481106573852</v>
      </c>
    </row>
    <row r="230" spans="1:21" x14ac:dyDescent="0.35">
      <c r="A230" s="8">
        <v>9</v>
      </c>
      <c r="B230" s="3">
        <v>3</v>
      </c>
      <c r="C230" s="9">
        <v>13</v>
      </c>
      <c r="D230" s="8">
        <v>42191.823000000004</v>
      </c>
      <c r="E230" s="3">
        <v>48180.275999999998</v>
      </c>
      <c r="F230" s="3">
        <v>50321.05829999999</v>
      </c>
      <c r="G230" s="57" t="s">
        <v>23</v>
      </c>
      <c r="H230" s="8">
        <v>26188</v>
      </c>
      <c r="I230" s="3">
        <v>2280</v>
      </c>
      <c r="J230" s="3">
        <v>7014</v>
      </c>
      <c r="K230" s="3">
        <v>1682</v>
      </c>
      <c r="L230" s="3">
        <v>1755.6328605599999</v>
      </c>
      <c r="M230" s="3">
        <v>13035.844800000001</v>
      </c>
      <c r="N230" s="3">
        <v>216.38615999999999</v>
      </c>
      <c r="O230" s="3">
        <v>11665</v>
      </c>
      <c r="P230" s="4">
        <v>0</v>
      </c>
      <c r="Q230" s="13">
        <v>0</v>
      </c>
      <c r="R230" s="12">
        <f t="shared" si="20"/>
        <v>21645.040820559996</v>
      </c>
      <c r="S230" s="16">
        <f t="shared" si="21"/>
        <v>0.51301506504139427</v>
      </c>
      <c r="T230" s="4">
        <f t="shared" si="22"/>
        <v>20194.040820559996</v>
      </c>
      <c r="U230" s="17">
        <f t="shared" si="23"/>
        <v>0.4786245150051941</v>
      </c>
    </row>
    <row r="231" spans="1:21" x14ac:dyDescent="0.35">
      <c r="A231" s="8">
        <v>9</v>
      </c>
      <c r="B231" s="3">
        <v>3</v>
      </c>
      <c r="C231" s="9">
        <v>14</v>
      </c>
      <c r="D231" s="8">
        <v>44830.823000000004</v>
      </c>
      <c r="E231" s="3">
        <v>51259.989000000001</v>
      </c>
      <c r="F231" s="3">
        <v>53558.319600000003</v>
      </c>
      <c r="G231" s="57" t="s">
        <v>23</v>
      </c>
      <c r="H231" s="8">
        <v>26188</v>
      </c>
      <c r="I231" s="3">
        <v>2280</v>
      </c>
      <c r="J231" s="3">
        <v>7014</v>
      </c>
      <c r="K231" s="3">
        <v>1682</v>
      </c>
      <c r="L231" s="3">
        <v>1755.6328605599999</v>
      </c>
      <c r="M231" s="3">
        <v>12592.867169880001</v>
      </c>
      <c r="N231" s="3">
        <v>311.64407199999999</v>
      </c>
      <c r="O231" s="3">
        <v>11665</v>
      </c>
      <c r="P231" s="4">
        <v>0</v>
      </c>
      <c r="Q231" s="13">
        <v>0</v>
      </c>
      <c r="R231" s="12">
        <f t="shared" si="20"/>
        <v>18658.321102440001</v>
      </c>
      <c r="S231" s="16">
        <f t="shared" si="21"/>
        <v>0.41619403468100508</v>
      </c>
      <c r="T231" s="4">
        <f t="shared" si="22"/>
        <v>17207.321102440001</v>
      </c>
      <c r="U231" s="17">
        <f t="shared" si="23"/>
        <v>0.3838279101510137</v>
      </c>
    </row>
    <row r="232" spans="1:21" x14ac:dyDescent="0.35">
      <c r="A232" s="8">
        <v>9</v>
      </c>
      <c r="B232" s="3">
        <v>3</v>
      </c>
      <c r="C232" s="9">
        <v>15</v>
      </c>
      <c r="D232" s="8">
        <v>47483.823000000004</v>
      </c>
      <c r="E232" s="3">
        <v>54356.040000000008</v>
      </c>
      <c r="F232" s="3">
        <v>56812.75469999999</v>
      </c>
      <c r="G232" s="57" t="s">
        <v>23</v>
      </c>
      <c r="H232" s="8">
        <v>26188</v>
      </c>
      <c r="I232" s="3">
        <v>2280</v>
      </c>
      <c r="J232" s="3">
        <v>7014</v>
      </c>
      <c r="K232" s="3">
        <v>1682</v>
      </c>
      <c r="L232" s="3">
        <v>1755.6328605599999</v>
      </c>
      <c r="M232" s="3">
        <v>12166.76592</v>
      </c>
      <c r="N232" s="3">
        <v>316.55848212400002</v>
      </c>
      <c r="O232" s="3">
        <v>11665</v>
      </c>
      <c r="P232" s="4">
        <v>0</v>
      </c>
      <c r="Q232" s="13">
        <v>0</v>
      </c>
      <c r="R232" s="12">
        <f t="shared" si="20"/>
        <v>15584.134262683991</v>
      </c>
      <c r="S232" s="16">
        <f t="shared" si="21"/>
        <v>0.32819881126007883</v>
      </c>
      <c r="T232" s="4">
        <f t="shared" si="22"/>
        <v>14133.134262683991</v>
      </c>
      <c r="U232" s="17">
        <f t="shared" si="23"/>
        <v>0.29764103582569562</v>
      </c>
    </row>
    <row r="233" spans="1:21" x14ac:dyDescent="0.35">
      <c r="A233" s="8">
        <v>9</v>
      </c>
      <c r="B233" s="3">
        <v>3</v>
      </c>
      <c r="C233" s="9">
        <v>16</v>
      </c>
      <c r="D233" s="8">
        <v>44374</v>
      </c>
      <c r="E233" s="3">
        <v>51784.457999999999</v>
      </c>
      <c r="F233" s="3">
        <v>54433.585799999993</v>
      </c>
      <c r="G233" s="57" t="s">
        <v>23</v>
      </c>
      <c r="H233" s="8">
        <v>26188</v>
      </c>
      <c r="I233" s="3">
        <v>2280</v>
      </c>
      <c r="J233" s="3">
        <v>7014</v>
      </c>
      <c r="K233" s="3">
        <v>1682</v>
      </c>
      <c r="L233" s="3">
        <v>1755.6328605599999</v>
      </c>
      <c r="M233" s="3">
        <v>11529.86231556</v>
      </c>
      <c r="N233" s="3">
        <v>324.31396799999999</v>
      </c>
      <c r="O233" s="3">
        <v>11665</v>
      </c>
      <c r="P233" s="4">
        <v>0</v>
      </c>
      <c r="Q233" s="13">
        <v>0</v>
      </c>
      <c r="R233" s="12">
        <f t="shared" si="20"/>
        <v>18064.809144120001</v>
      </c>
      <c r="S233" s="16">
        <f t="shared" si="21"/>
        <v>0.40710346473430392</v>
      </c>
      <c r="T233" s="4">
        <f t="shared" si="22"/>
        <v>16613.809144120001</v>
      </c>
      <c r="U233" s="17">
        <f t="shared" si="23"/>
        <v>0.37440413629873354</v>
      </c>
    </row>
    <row r="234" spans="1:21" x14ac:dyDescent="0.35">
      <c r="A234" s="8">
        <v>9</v>
      </c>
      <c r="B234" s="3">
        <v>3</v>
      </c>
      <c r="C234" s="9">
        <v>17</v>
      </c>
      <c r="D234" s="8">
        <v>45351</v>
      </c>
      <c r="E234" s="3">
        <v>52924.616999999998</v>
      </c>
      <c r="F234" s="3">
        <v>55632.071699999993</v>
      </c>
      <c r="G234" s="57" t="s">
        <v>23</v>
      </c>
      <c r="H234" s="8">
        <v>26188</v>
      </c>
      <c r="I234" s="3">
        <v>2280</v>
      </c>
      <c r="J234" s="3">
        <v>7014</v>
      </c>
      <c r="K234" s="3">
        <v>1682</v>
      </c>
      <c r="L234" s="3">
        <v>1755.6328605599999</v>
      </c>
      <c r="M234" s="3">
        <v>8779.1616385199995</v>
      </c>
      <c r="N234" s="3">
        <v>396.192144912</v>
      </c>
      <c r="O234" s="3">
        <v>5500</v>
      </c>
      <c r="P234" s="4">
        <v>2264.0126892210001</v>
      </c>
      <c r="Q234" s="13">
        <v>1392.0006618266755</v>
      </c>
      <c r="R234" s="12">
        <f t="shared" si="20"/>
        <v>11899.999995039681</v>
      </c>
      <c r="S234" s="16">
        <f t="shared" si="21"/>
        <v>0.26239774194702831</v>
      </c>
      <c r="T234" s="4">
        <f t="shared" si="22"/>
        <v>10448.999995039681</v>
      </c>
      <c r="U234" s="17">
        <f t="shared" si="23"/>
        <v>0.2304028576004869</v>
      </c>
    </row>
    <row r="235" spans="1:21" x14ac:dyDescent="0.35">
      <c r="A235" s="42">
        <v>9</v>
      </c>
      <c r="B235" s="43">
        <v>3</v>
      </c>
      <c r="C235" s="44">
        <v>18</v>
      </c>
      <c r="D235" s="42">
        <v>46094</v>
      </c>
      <c r="E235" s="43">
        <v>53791.698000000004</v>
      </c>
      <c r="F235" s="43">
        <v>56543.509799999993</v>
      </c>
      <c r="G235" s="59" t="s">
        <v>23</v>
      </c>
      <c r="H235" s="42">
        <v>26188</v>
      </c>
      <c r="I235" s="43">
        <v>2280</v>
      </c>
      <c r="J235" s="43">
        <v>7014</v>
      </c>
      <c r="K235" s="43">
        <v>1682</v>
      </c>
      <c r="L235" s="43">
        <v>1755.6328605599999</v>
      </c>
      <c r="M235" s="43">
        <v>5405.9230799999996</v>
      </c>
      <c r="N235" s="43">
        <v>535.62206400000002</v>
      </c>
      <c r="O235" s="43">
        <v>5500</v>
      </c>
      <c r="P235" s="46">
        <v>6312.9816830700001</v>
      </c>
      <c r="Q235" s="47">
        <v>1319.8403175368774</v>
      </c>
      <c r="R235" s="45">
        <f t="shared" si="20"/>
        <v>11900.000005166883</v>
      </c>
      <c r="S235" s="48">
        <f t="shared" si="21"/>
        <v>0.25816809140380276</v>
      </c>
      <c r="T235" s="46">
        <f t="shared" si="22"/>
        <v>10449.000005166883</v>
      </c>
      <c r="U235" s="49">
        <f t="shared" si="23"/>
        <v>0.22668894010428436</v>
      </c>
    </row>
    <row r="236" spans="1:21" x14ac:dyDescent="0.35">
      <c r="A236" s="8">
        <v>9</v>
      </c>
      <c r="B236" s="3">
        <v>3</v>
      </c>
      <c r="C236" s="9">
        <v>19</v>
      </c>
      <c r="D236" s="8">
        <v>45913</v>
      </c>
      <c r="E236" s="3">
        <v>53580.471000000005</v>
      </c>
      <c r="F236" s="3">
        <v>56321.477099999996</v>
      </c>
      <c r="G236" s="57" t="s">
        <v>23</v>
      </c>
      <c r="H236" s="8">
        <v>26188</v>
      </c>
      <c r="I236" s="3">
        <v>2280</v>
      </c>
      <c r="J236" s="3">
        <v>7014</v>
      </c>
      <c r="K236" s="3">
        <v>1682</v>
      </c>
      <c r="L236" s="3">
        <v>1755.6328605599999</v>
      </c>
      <c r="M236" s="3">
        <v>1148.5295999999901</v>
      </c>
      <c r="N236" s="3">
        <v>785.47039199999995</v>
      </c>
      <c r="O236" s="3">
        <v>5500</v>
      </c>
      <c r="P236" s="4">
        <v>10219.539318236901</v>
      </c>
      <c r="Q236" s="13">
        <v>1239.8278274465672</v>
      </c>
      <c r="R236" s="12">
        <f t="shared" si="20"/>
        <v>11899.99999824346</v>
      </c>
      <c r="S236" s="16">
        <f t="shared" si="21"/>
        <v>0.25918585146349532</v>
      </c>
      <c r="T236" s="4">
        <f t="shared" si="22"/>
        <v>10448.99999824346</v>
      </c>
      <c r="U236" s="17">
        <f t="shared" si="23"/>
        <v>0.22758260183920589</v>
      </c>
    </row>
    <row r="237" spans="1:21" x14ac:dyDescent="0.35">
      <c r="A237" s="8">
        <v>9</v>
      </c>
      <c r="B237" s="3">
        <v>3</v>
      </c>
      <c r="C237" s="9">
        <v>20</v>
      </c>
      <c r="D237" s="8">
        <v>44356</v>
      </c>
      <c r="E237" s="3">
        <v>51763.452000000005</v>
      </c>
      <c r="F237" s="3">
        <v>54411.505199999992</v>
      </c>
      <c r="G237" s="57" t="s">
        <v>23</v>
      </c>
      <c r="H237" s="8">
        <v>26188</v>
      </c>
      <c r="I237" s="3">
        <v>2280</v>
      </c>
      <c r="J237" s="3">
        <v>7014</v>
      </c>
      <c r="K237" s="3">
        <v>1682</v>
      </c>
      <c r="L237" s="3">
        <v>1755.6328605599999</v>
      </c>
      <c r="M237" s="3">
        <v>0</v>
      </c>
      <c r="N237" s="3">
        <v>905.12069599999995</v>
      </c>
      <c r="O237" s="3">
        <v>5500</v>
      </c>
      <c r="P237" s="4">
        <v>9740.8012602420004</v>
      </c>
      <c r="Q237" s="13">
        <v>1177.6536663718309</v>
      </c>
      <c r="R237" s="12">
        <f t="shared" si="20"/>
        <v>11887.208483173825</v>
      </c>
      <c r="S237" s="16">
        <f t="shared" si="21"/>
        <v>0.2679955019202323</v>
      </c>
      <c r="T237" s="4">
        <f t="shared" si="22"/>
        <v>10436.208483173825</v>
      </c>
      <c r="U237" s="17">
        <f t="shared" si="23"/>
        <v>0.23528290385007269</v>
      </c>
    </row>
    <row r="238" spans="1:21" x14ac:dyDescent="0.35">
      <c r="A238" s="8">
        <v>9</v>
      </c>
      <c r="B238" s="3">
        <v>3</v>
      </c>
      <c r="C238" s="9">
        <v>21</v>
      </c>
      <c r="D238" s="8">
        <v>42013</v>
      </c>
      <c r="E238" s="3">
        <v>49029.171000000002</v>
      </c>
      <c r="F238" s="3">
        <v>51537.347099999999</v>
      </c>
      <c r="G238" s="57" t="s">
        <v>23</v>
      </c>
      <c r="H238" s="8">
        <v>26188</v>
      </c>
      <c r="I238" s="3">
        <v>2280</v>
      </c>
      <c r="J238" s="3">
        <v>7014</v>
      </c>
      <c r="K238" s="3">
        <v>1682</v>
      </c>
      <c r="L238" s="3">
        <v>1755.6328605599999</v>
      </c>
      <c r="M238" s="3">
        <v>0</v>
      </c>
      <c r="N238" s="3">
        <v>1081.6276319999999</v>
      </c>
      <c r="O238" s="3">
        <v>5500</v>
      </c>
      <c r="P238" s="4">
        <v>7382.450551635</v>
      </c>
      <c r="Q238" s="13">
        <v>1023.942240642835</v>
      </c>
      <c r="R238" s="12">
        <f t="shared" si="20"/>
        <v>11894.653284837841</v>
      </c>
      <c r="S238" s="16">
        <f t="shared" si="21"/>
        <v>0.28311839870606337</v>
      </c>
      <c r="T238" s="4">
        <f t="shared" si="22"/>
        <v>10443.653284837841</v>
      </c>
      <c r="U238" s="17">
        <f t="shared" si="23"/>
        <v>0.24858146966029185</v>
      </c>
    </row>
    <row r="239" spans="1:21" x14ac:dyDescent="0.35">
      <c r="A239" s="8">
        <v>9</v>
      </c>
      <c r="B239" s="3">
        <v>3</v>
      </c>
      <c r="C239" s="9">
        <v>22</v>
      </c>
      <c r="D239" s="8">
        <v>39765</v>
      </c>
      <c r="E239" s="3">
        <v>46405.755000000005</v>
      </c>
      <c r="F239" s="3">
        <v>48779.725499999993</v>
      </c>
      <c r="G239" s="57" t="s">
        <v>23</v>
      </c>
      <c r="H239" s="8">
        <v>26188</v>
      </c>
      <c r="I239" s="3">
        <v>2280</v>
      </c>
      <c r="J239" s="3">
        <v>7014</v>
      </c>
      <c r="K239" s="3">
        <v>1682</v>
      </c>
      <c r="L239" s="3">
        <v>1755.6328605599999</v>
      </c>
      <c r="M239" s="3">
        <v>0</v>
      </c>
      <c r="N239" s="3">
        <v>1164.0640639999999</v>
      </c>
      <c r="O239" s="3">
        <v>5500</v>
      </c>
      <c r="P239" s="4">
        <v>5789.9630394989999</v>
      </c>
      <c r="Q239" s="13">
        <v>287.3300000000001</v>
      </c>
      <c r="R239" s="12">
        <f t="shared" si="20"/>
        <v>11895.989964059001</v>
      </c>
      <c r="S239" s="16">
        <f t="shared" si="21"/>
        <v>0.29915729822856785</v>
      </c>
      <c r="T239" s="4">
        <f t="shared" si="22"/>
        <v>10444.989964059001</v>
      </c>
      <c r="U239" s="17">
        <f t="shared" si="23"/>
        <v>0.26266792314998116</v>
      </c>
    </row>
    <row r="240" spans="1:21" x14ac:dyDescent="0.35">
      <c r="A240" s="8">
        <v>9</v>
      </c>
      <c r="B240" s="3">
        <v>3</v>
      </c>
      <c r="C240" s="9">
        <v>23</v>
      </c>
      <c r="D240" s="8">
        <v>36490</v>
      </c>
      <c r="E240" s="3">
        <v>42583.83</v>
      </c>
      <c r="F240" s="3">
        <v>44762.282999999996</v>
      </c>
      <c r="G240" s="57" t="s">
        <v>23</v>
      </c>
      <c r="H240" s="8">
        <v>26188</v>
      </c>
      <c r="I240" s="3">
        <v>2280</v>
      </c>
      <c r="J240" s="3">
        <v>7014</v>
      </c>
      <c r="K240" s="3">
        <v>1682</v>
      </c>
      <c r="L240" s="3">
        <v>1755.6328605599999</v>
      </c>
      <c r="M240" s="3">
        <v>0</v>
      </c>
      <c r="N240" s="3">
        <v>1096.58392</v>
      </c>
      <c r="O240" s="3">
        <v>5500</v>
      </c>
      <c r="P240" s="4">
        <v>2869.8916248</v>
      </c>
      <c r="Q240" s="13">
        <v>0</v>
      </c>
      <c r="R240" s="12">
        <f t="shared" si="20"/>
        <v>11896.108405359999</v>
      </c>
      <c r="S240" s="16">
        <f t="shared" si="21"/>
        <v>0.32601009606357906</v>
      </c>
      <c r="T240" s="4">
        <f t="shared" si="22"/>
        <v>10445.108405359999</v>
      </c>
      <c r="U240" s="17">
        <f t="shared" si="23"/>
        <v>0.28624577707207449</v>
      </c>
    </row>
    <row r="241" spans="1:21" ht="15" thickBot="1" x14ac:dyDescent="0.4">
      <c r="A241" s="10">
        <v>9</v>
      </c>
      <c r="B241" s="2">
        <v>3</v>
      </c>
      <c r="C241" s="11">
        <v>24</v>
      </c>
      <c r="D241" s="10">
        <v>33712</v>
      </c>
      <c r="E241" s="2">
        <v>39341.904000000002</v>
      </c>
      <c r="F241" s="2">
        <v>41354.510399999999</v>
      </c>
      <c r="G241" s="58" t="s">
        <v>23</v>
      </c>
      <c r="H241" s="10">
        <v>26188</v>
      </c>
      <c r="I241" s="2">
        <v>2280</v>
      </c>
      <c r="J241" s="2">
        <v>7014</v>
      </c>
      <c r="K241" s="2">
        <v>1682</v>
      </c>
      <c r="L241" s="2">
        <v>1755.6328605599999</v>
      </c>
      <c r="M241" s="2">
        <v>0</v>
      </c>
      <c r="N241" s="2">
        <v>1058.7258159999999</v>
      </c>
      <c r="O241" s="2">
        <v>11665</v>
      </c>
      <c r="P241" s="5">
        <v>0</v>
      </c>
      <c r="Q241" s="15">
        <v>0</v>
      </c>
      <c r="R241" s="14">
        <f t="shared" si="20"/>
        <v>17931.358676559998</v>
      </c>
      <c r="S241" s="7">
        <f t="shared" si="21"/>
        <v>0.53189839453488363</v>
      </c>
      <c r="T241" s="5">
        <f t="shared" si="22"/>
        <v>16480.358676559998</v>
      </c>
      <c r="U241" s="18">
        <f t="shared" si="23"/>
        <v>0.48885734090412902</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K2" sqref="K2"/>
    </sheetView>
  </sheetViews>
  <sheetFormatPr defaultRowHeight="14.5" x14ac:dyDescent="0.35"/>
  <cols>
    <col min="1" max="1" width="17.54296875" bestFit="1" customWidth="1"/>
    <col min="2" max="2" width="17.1796875" bestFit="1" customWidth="1"/>
    <col min="3" max="3" width="19.81640625" bestFit="1" customWidth="1"/>
    <col min="4" max="4" width="20.81640625" bestFit="1" customWidth="1"/>
    <col min="5" max="5" width="11.08984375" bestFit="1" customWidth="1"/>
    <col min="6" max="6" width="7.6328125" bestFit="1" customWidth="1"/>
    <col min="7" max="7" width="6.81640625" bestFit="1" customWidth="1"/>
    <col min="8" max="8" width="6.1796875" bestFit="1" customWidth="1"/>
    <col min="9" max="9" width="16.7265625" bestFit="1" customWidth="1"/>
    <col min="10" max="11" width="11.81640625" bestFit="1" customWidth="1"/>
    <col min="12" max="12" width="7.90625" bestFit="1" customWidth="1"/>
    <col min="13" max="13" width="14.36328125" bestFit="1" customWidth="1"/>
    <col min="14" max="14" width="17" bestFit="1" customWidth="1"/>
    <col min="15" max="15" width="14.54296875" bestFit="1" customWidth="1"/>
    <col min="16" max="16" width="21.54296875" bestFit="1" customWidth="1"/>
    <col min="17" max="17" width="24.453125" bestFit="1" customWidth="1"/>
  </cols>
  <sheetData>
    <row r="1" spans="1:14" x14ac:dyDescent="0.35">
      <c r="A1" s="19" t="s">
        <v>0</v>
      </c>
      <c r="B1" s="20">
        <v>9</v>
      </c>
    </row>
    <row r="2" spans="1:14" x14ac:dyDescent="0.35">
      <c r="A2" s="19" t="s">
        <v>58</v>
      </c>
      <c r="B2" s="29" t="s">
        <v>23</v>
      </c>
    </row>
    <row r="4" spans="1:14" x14ac:dyDescent="0.35">
      <c r="A4" s="19" t="s">
        <v>21</v>
      </c>
      <c r="B4" s="29" t="s">
        <v>43</v>
      </c>
      <c r="C4" s="29" t="s">
        <v>44</v>
      </c>
      <c r="D4" s="29" t="s">
        <v>45</v>
      </c>
      <c r="E4" s="29" t="s">
        <v>46</v>
      </c>
      <c r="F4" s="29" t="s">
        <v>47</v>
      </c>
      <c r="G4" s="29" t="s">
        <v>48</v>
      </c>
      <c r="H4" s="29" t="s">
        <v>49</v>
      </c>
      <c r="I4" s="29" t="s">
        <v>50</v>
      </c>
      <c r="J4" s="29" t="s">
        <v>51</v>
      </c>
      <c r="K4" s="29" t="s">
        <v>52</v>
      </c>
      <c r="L4" s="29" t="s">
        <v>53</v>
      </c>
      <c r="M4" s="29" t="s">
        <v>54</v>
      </c>
      <c r="N4" s="29" t="s">
        <v>55</v>
      </c>
    </row>
    <row r="5" spans="1:14" x14ac:dyDescent="0.35">
      <c r="A5" s="20">
        <v>1</v>
      </c>
      <c r="B5" s="21">
        <v>31938</v>
      </c>
      <c r="C5" s="21">
        <v>37271.646000000001</v>
      </c>
      <c r="D5" s="21">
        <v>39178.344599999997</v>
      </c>
      <c r="E5" s="21">
        <v>26188</v>
      </c>
      <c r="F5" s="21">
        <v>2280</v>
      </c>
      <c r="G5" s="21">
        <v>7014</v>
      </c>
      <c r="H5" s="21">
        <v>1682</v>
      </c>
      <c r="I5" s="21">
        <v>1755.6328605599999</v>
      </c>
      <c r="J5" s="21">
        <v>0</v>
      </c>
      <c r="K5" s="21">
        <v>742.44579999999996</v>
      </c>
      <c r="L5" s="21">
        <v>11665</v>
      </c>
      <c r="M5" s="21">
        <v>0</v>
      </c>
      <c r="N5" s="21">
        <v>0</v>
      </c>
    </row>
    <row r="6" spans="1:14" x14ac:dyDescent="0.35">
      <c r="A6" s="20">
        <v>2</v>
      </c>
      <c r="B6" s="21">
        <v>29021</v>
      </c>
      <c r="C6" s="21">
        <v>33867.506999999998</v>
      </c>
      <c r="D6" s="21">
        <v>35600.060699999995</v>
      </c>
      <c r="E6" s="21">
        <v>26188</v>
      </c>
      <c r="F6" s="21">
        <v>2280</v>
      </c>
      <c r="G6" s="21">
        <v>7014</v>
      </c>
      <c r="H6" s="21">
        <v>1682</v>
      </c>
      <c r="I6" s="21">
        <v>1755.6328605599999</v>
      </c>
      <c r="J6" s="21">
        <v>0</v>
      </c>
      <c r="K6" s="21">
        <v>725.11469599999998</v>
      </c>
      <c r="L6" s="21">
        <v>11665</v>
      </c>
      <c r="M6" s="21">
        <v>0</v>
      </c>
      <c r="N6" s="21">
        <v>0</v>
      </c>
    </row>
    <row r="7" spans="1:14" x14ac:dyDescent="0.35">
      <c r="A7" s="20">
        <v>3</v>
      </c>
      <c r="B7" s="21">
        <v>27505</v>
      </c>
      <c r="C7" s="21">
        <v>32098.335000000003</v>
      </c>
      <c r="D7" s="21">
        <v>33740.383499999996</v>
      </c>
      <c r="E7" s="21">
        <v>26188</v>
      </c>
      <c r="F7" s="21">
        <v>2280</v>
      </c>
      <c r="G7" s="21">
        <v>7014</v>
      </c>
      <c r="H7" s="21">
        <v>1682</v>
      </c>
      <c r="I7" s="21">
        <v>1755.6328605599999</v>
      </c>
      <c r="J7" s="21">
        <v>0</v>
      </c>
      <c r="K7" s="21">
        <v>719.58187999999996</v>
      </c>
      <c r="L7" s="21">
        <v>11665</v>
      </c>
      <c r="M7" s="21">
        <v>0</v>
      </c>
      <c r="N7" s="21">
        <v>0</v>
      </c>
    </row>
    <row r="8" spans="1:14" x14ac:dyDescent="0.35">
      <c r="A8" s="20">
        <v>4</v>
      </c>
      <c r="B8" s="21">
        <v>26546</v>
      </c>
      <c r="C8" s="21">
        <v>30979.182000000001</v>
      </c>
      <c r="D8" s="21">
        <v>32563.978199999998</v>
      </c>
      <c r="E8" s="21">
        <v>26188</v>
      </c>
      <c r="F8" s="21">
        <v>2280</v>
      </c>
      <c r="G8" s="21">
        <v>7014</v>
      </c>
      <c r="H8" s="21">
        <v>1682</v>
      </c>
      <c r="I8" s="21">
        <v>1755.6328605599999</v>
      </c>
      <c r="J8" s="21">
        <v>0</v>
      </c>
      <c r="K8" s="21">
        <v>591.85972800000002</v>
      </c>
      <c r="L8" s="21">
        <v>11665</v>
      </c>
      <c r="M8" s="21">
        <v>0</v>
      </c>
      <c r="N8" s="21">
        <v>0</v>
      </c>
    </row>
    <row r="9" spans="1:14" x14ac:dyDescent="0.35">
      <c r="A9" s="20">
        <v>5</v>
      </c>
      <c r="B9" s="21">
        <v>26324</v>
      </c>
      <c r="C9" s="21">
        <v>30720.108</v>
      </c>
      <c r="D9" s="21">
        <v>32291.650799999996</v>
      </c>
      <c r="E9" s="21">
        <v>26188</v>
      </c>
      <c r="F9" s="21">
        <v>2280</v>
      </c>
      <c r="G9" s="21">
        <v>7014</v>
      </c>
      <c r="H9" s="21">
        <v>1682</v>
      </c>
      <c r="I9" s="21">
        <v>1755.6328605599999</v>
      </c>
      <c r="J9" s="21">
        <v>0</v>
      </c>
      <c r="K9" s="21">
        <v>356.992952</v>
      </c>
      <c r="L9" s="21">
        <v>11665</v>
      </c>
      <c r="M9" s="21">
        <v>0</v>
      </c>
      <c r="N9" s="21">
        <v>0</v>
      </c>
    </row>
    <row r="10" spans="1:14" x14ac:dyDescent="0.35">
      <c r="A10" s="20">
        <v>6</v>
      </c>
      <c r="B10" s="21">
        <v>27208</v>
      </c>
      <c r="C10" s="21">
        <v>31751.736000000001</v>
      </c>
      <c r="D10" s="21">
        <v>33376.053599999999</v>
      </c>
      <c r="E10" s="21">
        <v>26188</v>
      </c>
      <c r="F10" s="21">
        <v>2280</v>
      </c>
      <c r="G10" s="21">
        <v>7014</v>
      </c>
      <c r="H10" s="21">
        <v>1682</v>
      </c>
      <c r="I10" s="21">
        <v>1755.6328605599999</v>
      </c>
      <c r="J10" s="21">
        <v>0</v>
      </c>
      <c r="K10" s="21">
        <v>328.293048</v>
      </c>
      <c r="L10" s="21">
        <v>11665</v>
      </c>
      <c r="M10" s="21">
        <v>0</v>
      </c>
      <c r="N10" s="21">
        <v>0</v>
      </c>
    </row>
    <row r="11" spans="1:14" x14ac:dyDescent="0.35">
      <c r="A11" s="20">
        <v>7</v>
      </c>
      <c r="B11" s="21">
        <v>28924</v>
      </c>
      <c r="C11" s="21">
        <v>33754.308000000005</v>
      </c>
      <c r="D11" s="21">
        <v>35481.070799999994</v>
      </c>
      <c r="E11" s="21">
        <v>26188</v>
      </c>
      <c r="F11" s="21">
        <v>2280</v>
      </c>
      <c r="G11" s="21">
        <v>7014</v>
      </c>
      <c r="H11" s="21">
        <v>1682</v>
      </c>
      <c r="I11" s="21">
        <v>1755.6328605599999</v>
      </c>
      <c r="J11" s="21">
        <v>155.30867999999899</v>
      </c>
      <c r="K11" s="21">
        <v>330.95839999999998</v>
      </c>
      <c r="L11" s="21">
        <v>11665</v>
      </c>
      <c r="M11" s="21">
        <v>0</v>
      </c>
      <c r="N11" s="21">
        <v>0</v>
      </c>
    </row>
    <row r="12" spans="1:14" x14ac:dyDescent="0.35">
      <c r="A12" s="20">
        <v>8</v>
      </c>
      <c r="B12" s="21">
        <v>36461.823000000004</v>
      </c>
      <c r="C12" s="21">
        <v>41493.365999999995</v>
      </c>
      <c r="D12" s="21">
        <v>43292.067299999995</v>
      </c>
      <c r="E12" s="21">
        <v>26188</v>
      </c>
      <c r="F12" s="21">
        <v>2280</v>
      </c>
      <c r="G12" s="21">
        <v>7014</v>
      </c>
      <c r="H12" s="21">
        <v>1682</v>
      </c>
      <c r="I12" s="21">
        <v>1755.6328605599999</v>
      </c>
      <c r="J12" s="21">
        <v>3417.6369599999998</v>
      </c>
      <c r="K12" s="21">
        <v>323.61456573999999</v>
      </c>
      <c r="L12" s="21">
        <v>11665</v>
      </c>
      <c r="M12" s="21">
        <v>0</v>
      </c>
      <c r="N12" s="21">
        <v>0</v>
      </c>
    </row>
    <row r="13" spans="1:14" x14ac:dyDescent="0.35">
      <c r="A13" s="20">
        <v>9</v>
      </c>
      <c r="B13" s="21">
        <v>37320.823000000004</v>
      </c>
      <c r="C13" s="21">
        <v>42495.819000000003</v>
      </c>
      <c r="D13" s="21">
        <v>44345.802599999995</v>
      </c>
      <c r="E13" s="21">
        <v>26188</v>
      </c>
      <c r="F13" s="21">
        <v>2280</v>
      </c>
      <c r="G13" s="21">
        <v>7014</v>
      </c>
      <c r="H13" s="21">
        <v>1682</v>
      </c>
      <c r="I13" s="21">
        <v>1755.6328605599999</v>
      </c>
      <c r="J13" s="21">
        <v>8622.7873199999995</v>
      </c>
      <c r="K13" s="21">
        <v>277.992423999999</v>
      </c>
      <c r="L13" s="21">
        <v>11665</v>
      </c>
      <c r="M13" s="21">
        <v>0</v>
      </c>
      <c r="N13" s="21">
        <v>0</v>
      </c>
    </row>
    <row r="14" spans="1:14" x14ac:dyDescent="0.35">
      <c r="A14" s="20">
        <v>10</v>
      </c>
      <c r="B14" s="21">
        <v>38298.823000000004</v>
      </c>
      <c r="C14" s="21">
        <v>43637.145000000004</v>
      </c>
      <c r="D14" s="21">
        <v>45545.515199999994</v>
      </c>
      <c r="E14" s="21">
        <v>26188</v>
      </c>
      <c r="F14" s="21">
        <v>2280</v>
      </c>
      <c r="G14" s="21">
        <v>7014</v>
      </c>
      <c r="H14" s="21">
        <v>1682</v>
      </c>
      <c r="I14" s="21">
        <v>1755.6328605599999</v>
      </c>
      <c r="J14" s="21">
        <v>11304.556559999901</v>
      </c>
      <c r="K14" s="21">
        <v>205.76264800000001</v>
      </c>
      <c r="L14" s="21">
        <v>11665</v>
      </c>
      <c r="M14" s="21">
        <v>0</v>
      </c>
      <c r="N14" s="21">
        <v>0</v>
      </c>
    </row>
    <row r="15" spans="1:14" x14ac:dyDescent="0.35">
      <c r="A15" s="20">
        <v>11</v>
      </c>
      <c r="B15" s="21">
        <v>39046.823000000004</v>
      </c>
      <c r="C15" s="21">
        <v>44510.061000000002</v>
      </c>
      <c r="D15" s="21">
        <v>46463.08679999999</v>
      </c>
      <c r="E15" s="21">
        <v>26188</v>
      </c>
      <c r="F15" s="21">
        <v>2280</v>
      </c>
      <c r="G15" s="21">
        <v>7014</v>
      </c>
      <c r="H15" s="21">
        <v>1682</v>
      </c>
      <c r="I15" s="21">
        <v>1755.6328605599999</v>
      </c>
      <c r="J15" s="21">
        <v>12390.194519999999</v>
      </c>
      <c r="K15" s="21">
        <v>221.59054399999999</v>
      </c>
      <c r="L15" s="21">
        <v>11665</v>
      </c>
      <c r="M15" s="21">
        <v>0</v>
      </c>
      <c r="N15" s="21">
        <v>0</v>
      </c>
    </row>
    <row r="16" spans="1:14" x14ac:dyDescent="0.35">
      <c r="A16" s="20">
        <v>12</v>
      </c>
      <c r="B16" s="21">
        <v>40273.823000000004</v>
      </c>
      <c r="C16" s="21">
        <v>45941.97</v>
      </c>
      <c r="D16" s="21">
        <v>47968.247699999993</v>
      </c>
      <c r="E16" s="21">
        <v>26188</v>
      </c>
      <c r="F16" s="21">
        <v>2280</v>
      </c>
      <c r="G16" s="21">
        <v>7014</v>
      </c>
      <c r="H16" s="21">
        <v>1682</v>
      </c>
      <c r="I16" s="21">
        <v>1755.6328605599999</v>
      </c>
      <c r="J16" s="21">
        <v>12923.98668</v>
      </c>
      <c r="K16" s="21">
        <v>199.86350399999901</v>
      </c>
      <c r="L16" s="21">
        <v>11665</v>
      </c>
      <c r="M16" s="21">
        <v>0</v>
      </c>
      <c r="N16" s="21">
        <v>0</v>
      </c>
    </row>
    <row r="17" spans="1:14" x14ac:dyDescent="0.35">
      <c r="A17" s="20">
        <v>13</v>
      </c>
      <c r="B17" s="21">
        <v>42191.823000000004</v>
      </c>
      <c r="C17" s="21">
        <v>48180.275999999998</v>
      </c>
      <c r="D17" s="21">
        <v>50321.05829999999</v>
      </c>
      <c r="E17" s="21">
        <v>26188</v>
      </c>
      <c r="F17" s="21">
        <v>2280</v>
      </c>
      <c r="G17" s="21">
        <v>7014</v>
      </c>
      <c r="H17" s="21">
        <v>1682</v>
      </c>
      <c r="I17" s="21">
        <v>1755.6328605599999</v>
      </c>
      <c r="J17" s="21">
        <v>13035.844800000001</v>
      </c>
      <c r="K17" s="21">
        <v>216.38615999999999</v>
      </c>
      <c r="L17" s="21">
        <v>11665</v>
      </c>
      <c r="M17" s="21">
        <v>0</v>
      </c>
      <c r="N17" s="21">
        <v>0</v>
      </c>
    </row>
    <row r="18" spans="1:14" x14ac:dyDescent="0.35">
      <c r="A18" s="20">
        <v>14</v>
      </c>
      <c r="B18" s="21">
        <v>44830.823000000004</v>
      </c>
      <c r="C18" s="21">
        <v>51259.989000000001</v>
      </c>
      <c r="D18" s="21">
        <v>53558.319600000003</v>
      </c>
      <c r="E18" s="21">
        <v>26188</v>
      </c>
      <c r="F18" s="21">
        <v>2280</v>
      </c>
      <c r="G18" s="21">
        <v>7014</v>
      </c>
      <c r="H18" s="21">
        <v>1682</v>
      </c>
      <c r="I18" s="21">
        <v>1755.6328605599999</v>
      </c>
      <c r="J18" s="21">
        <v>12592.867169880001</v>
      </c>
      <c r="K18" s="21">
        <v>311.64407199999999</v>
      </c>
      <c r="L18" s="21">
        <v>11665</v>
      </c>
      <c r="M18" s="21">
        <v>0</v>
      </c>
      <c r="N18" s="21">
        <v>0</v>
      </c>
    </row>
    <row r="19" spans="1:14" x14ac:dyDescent="0.35">
      <c r="A19" s="20">
        <v>15</v>
      </c>
      <c r="B19" s="21">
        <v>47483.823000000004</v>
      </c>
      <c r="C19" s="21">
        <v>54356.040000000008</v>
      </c>
      <c r="D19" s="21">
        <v>56812.75469999999</v>
      </c>
      <c r="E19" s="21">
        <v>26188</v>
      </c>
      <c r="F19" s="21">
        <v>2280</v>
      </c>
      <c r="G19" s="21">
        <v>7014</v>
      </c>
      <c r="H19" s="21">
        <v>1682</v>
      </c>
      <c r="I19" s="21">
        <v>1755.6328605599999</v>
      </c>
      <c r="J19" s="21">
        <v>12166.76592</v>
      </c>
      <c r="K19" s="21">
        <v>316.55848212400002</v>
      </c>
      <c r="L19" s="21">
        <v>11665</v>
      </c>
      <c r="M19" s="21">
        <v>0</v>
      </c>
      <c r="N19" s="21">
        <v>0</v>
      </c>
    </row>
    <row r="20" spans="1:14" x14ac:dyDescent="0.35">
      <c r="A20" s="20">
        <v>16</v>
      </c>
      <c r="B20" s="21">
        <v>44374</v>
      </c>
      <c r="C20" s="21">
        <v>51784.457999999999</v>
      </c>
      <c r="D20" s="21">
        <v>54433.585799999993</v>
      </c>
      <c r="E20" s="21">
        <v>26188</v>
      </c>
      <c r="F20" s="21">
        <v>2280</v>
      </c>
      <c r="G20" s="21">
        <v>7014</v>
      </c>
      <c r="H20" s="21">
        <v>1682</v>
      </c>
      <c r="I20" s="21">
        <v>1755.6328605599999</v>
      </c>
      <c r="J20" s="21">
        <v>11529.86231556</v>
      </c>
      <c r="K20" s="21">
        <v>324.31396799999999</v>
      </c>
      <c r="L20" s="21">
        <v>11665</v>
      </c>
      <c r="M20" s="21">
        <v>0</v>
      </c>
      <c r="N20" s="21">
        <v>0</v>
      </c>
    </row>
    <row r="21" spans="1:14" x14ac:dyDescent="0.35">
      <c r="A21" s="20">
        <v>17</v>
      </c>
      <c r="B21" s="21">
        <v>45351</v>
      </c>
      <c r="C21" s="21">
        <v>52924.616999999998</v>
      </c>
      <c r="D21" s="21">
        <v>55632.071699999993</v>
      </c>
      <c r="E21" s="21">
        <v>26188</v>
      </c>
      <c r="F21" s="21">
        <v>2280</v>
      </c>
      <c r="G21" s="21">
        <v>7014</v>
      </c>
      <c r="H21" s="21">
        <v>1682</v>
      </c>
      <c r="I21" s="21">
        <v>1755.6328605599999</v>
      </c>
      <c r="J21" s="21">
        <v>8779.1616385199995</v>
      </c>
      <c r="K21" s="21">
        <v>396.192144912</v>
      </c>
      <c r="L21" s="21">
        <v>5500</v>
      </c>
      <c r="M21" s="21">
        <v>2264.0126892210001</v>
      </c>
      <c r="N21" s="21">
        <v>1392.0006618266755</v>
      </c>
    </row>
    <row r="22" spans="1:14" x14ac:dyDescent="0.35">
      <c r="A22" s="20">
        <v>18</v>
      </c>
      <c r="B22" s="21">
        <v>46094</v>
      </c>
      <c r="C22" s="21">
        <v>53791.698000000004</v>
      </c>
      <c r="D22" s="21">
        <v>56543.509799999993</v>
      </c>
      <c r="E22" s="21">
        <v>26188</v>
      </c>
      <c r="F22" s="21">
        <v>2280</v>
      </c>
      <c r="G22" s="21">
        <v>7014</v>
      </c>
      <c r="H22" s="21">
        <v>1682</v>
      </c>
      <c r="I22" s="21">
        <v>1755.6328605599999</v>
      </c>
      <c r="J22" s="21">
        <v>5405.9230799999996</v>
      </c>
      <c r="K22" s="21">
        <v>535.62206400000002</v>
      </c>
      <c r="L22" s="21">
        <v>5500</v>
      </c>
      <c r="M22" s="21">
        <v>6312.9816830700001</v>
      </c>
      <c r="N22" s="21">
        <v>1319.8403175368774</v>
      </c>
    </row>
    <row r="23" spans="1:14" x14ac:dyDescent="0.35">
      <c r="A23" s="20">
        <v>19</v>
      </c>
      <c r="B23" s="21">
        <v>45913</v>
      </c>
      <c r="C23" s="21">
        <v>53580.471000000005</v>
      </c>
      <c r="D23" s="21">
        <v>56321.477099999996</v>
      </c>
      <c r="E23" s="21">
        <v>26188</v>
      </c>
      <c r="F23" s="21">
        <v>2280</v>
      </c>
      <c r="G23" s="21">
        <v>7014</v>
      </c>
      <c r="H23" s="21">
        <v>1682</v>
      </c>
      <c r="I23" s="21">
        <v>1755.6328605599999</v>
      </c>
      <c r="J23" s="21">
        <v>1148.5295999999901</v>
      </c>
      <c r="K23" s="21">
        <v>785.47039199999995</v>
      </c>
      <c r="L23" s="21">
        <v>5500</v>
      </c>
      <c r="M23" s="21">
        <v>10219.539318236901</v>
      </c>
      <c r="N23" s="21">
        <v>1239.8278274465672</v>
      </c>
    </row>
    <row r="24" spans="1:14" x14ac:dyDescent="0.35">
      <c r="A24" s="20">
        <v>20</v>
      </c>
      <c r="B24" s="21">
        <v>44356</v>
      </c>
      <c r="C24" s="21">
        <v>51763.452000000005</v>
      </c>
      <c r="D24" s="21">
        <v>54411.505199999992</v>
      </c>
      <c r="E24" s="21">
        <v>26188</v>
      </c>
      <c r="F24" s="21">
        <v>2280</v>
      </c>
      <c r="G24" s="21">
        <v>7014</v>
      </c>
      <c r="H24" s="21">
        <v>1682</v>
      </c>
      <c r="I24" s="21">
        <v>1755.6328605599999</v>
      </c>
      <c r="J24" s="21">
        <v>0</v>
      </c>
      <c r="K24" s="21">
        <v>905.12069599999995</v>
      </c>
      <c r="L24" s="21">
        <v>5500</v>
      </c>
      <c r="M24" s="21">
        <v>9740.8012602420004</v>
      </c>
      <c r="N24" s="21">
        <v>1177.6536663718309</v>
      </c>
    </row>
    <row r="25" spans="1:14" x14ac:dyDescent="0.35">
      <c r="A25" s="20">
        <v>21</v>
      </c>
      <c r="B25" s="21">
        <v>42013</v>
      </c>
      <c r="C25" s="21">
        <v>49029.171000000002</v>
      </c>
      <c r="D25" s="21">
        <v>51537.347099999999</v>
      </c>
      <c r="E25" s="21">
        <v>26188</v>
      </c>
      <c r="F25" s="21">
        <v>2280</v>
      </c>
      <c r="G25" s="21">
        <v>7014</v>
      </c>
      <c r="H25" s="21">
        <v>1682</v>
      </c>
      <c r="I25" s="21">
        <v>1755.6328605599999</v>
      </c>
      <c r="J25" s="21">
        <v>0</v>
      </c>
      <c r="K25" s="21">
        <v>1081.6276319999999</v>
      </c>
      <c r="L25" s="21">
        <v>5500</v>
      </c>
      <c r="M25" s="21">
        <v>7382.450551635</v>
      </c>
      <c r="N25" s="21">
        <v>1023.942240642835</v>
      </c>
    </row>
    <row r="26" spans="1:14" x14ac:dyDescent="0.35">
      <c r="A26" s="20">
        <v>22</v>
      </c>
      <c r="B26" s="21">
        <v>39765</v>
      </c>
      <c r="C26" s="21">
        <v>46405.755000000005</v>
      </c>
      <c r="D26" s="21">
        <v>48779.725499999993</v>
      </c>
      <c r="E26" s="21">
        <v>26188</v>
      </c>
      <c r="F26" s="21">
        <v>2280</v>
      </c>
      <c r="G26" s="21">
        <v>7014</v>
      </c>
      <c r="H26" s="21">
        <v>1682</v>
      </c>
      <c r="I26" s="21">
        <v>1755.6328605599999</v>
      </c>
      <c r="J26" s="21">
        <v>0</v>
      </c>
      <c r="K26" s="21">
        <v>1164.0640639999999</v>
      </c>
      <c r="L26" s="21">
        <v>5500</v>
      </c>
      <c r="M26" s="21">
        <v>5789.9630394989999</v>
      </c>
      <c r="N26" s="21">
        <v>287.3300000000001</v>
      </c>
    </row>
    <row r="27" spans="1:14" x14ac:dyDescent="0.35">
      <c r="A27" s="20">
        <v>23</v>
      </c>
      <c r="B27" s="21">
        <v>36490</v>
      </c>
      <c r="C27" s="21">
        <v>42583.83</v>
      </c>
      <c r="D27" s="21">
        <v>44762.282999999996</v>
      </c>
      <c r="E27" s="21">
        <v>26188</v>
      </c>
      <c r="F27" s="21">
        <v>2280</v>
      </c>
      <c r="G27" s="21">
        <v>7014</v>
      </c>
      <c r="H27" s="21">
        <v>1682</v>
      </c>
      <c r="I27" s="21">
        <v>1755.6328605599999</v>
      </c>
      <c r="J27" s="21">
        <v>0</v>
      </c>
      <c r="K27" s="21">
        <v>1096.58392</v>
      </c>
      <c r="L27" s="21">
        <v>5500</v>
      </c>
      <c r="M27" s="21">
        <v>2869.8916248</v>
      </c>
      <c r="N27" s="21">
        <v>0</v>
      </c>
    </row>
    <row r="28" spans="1:14" x14ac:dyDescent="0.35">
      <c r="A28" s="20">
        <v>24</v>
      </c>
      <c r="B28" s="21">
        <v>33712</v>
      </c>
      <c r="C28" s="21">
        <v>39341.904000000002</v>
      </c>
      <c r="D28" s="21">
        <v>41354.510399999999</v>
      </c>
      <c r="E28" s="21">
        <v>26188</v>
      </c>
      <c r="F28" s="21">
        <v>2280</v>
      </c>
      <c r="G28" s="21">
        <v>7014</v>
      </c>
      <c r="H28" s="21">
        <v>1682</v>
      </c>
      <c r="I28" s="21">
        <v>1755.6328605599999</v>
      </c>
      <c r="J28" s="21">
        <v>0</v>
      </c>
      <c r="K28" s="21">
        <v>1058.7258159999999</v>
      </c>
      <c r="L28" s="21">
        <v>11665</v>
      </c>
      <c r="M28" s="21">
        <v>0</v>
      </c>
      <c r="N28" s="21">
        <v>0</v>
      </c>
    </row>
    <row r="29" spans="1:14" x14ac:dyDescent="0.35">
      <c r="A29" s="20" t="s">
        <v>22</v>
      </c>
      <c r="B29" s="21">
        <v>901442.58399999992</v>
      </c>
      <c r="C29" s="21">
        <v>1043522.8439999999</v>
      </c>
      <c r="D29" s="21">
        <v>1094314.4099999999</v>
      </c>
      <c r="E29" s="21">
        <v>628512</v>
      </c>
      <c r="F29" s="21">
        <v>54720</v>
      </c>
      <c r="G29" s="21">
        <v>168336</v>
      </c>
      <c r="H29" s="21">
        <v>40368</v>
      </c>
      <c r="I29" s="21">
        <v>42135.188653439989</v>
      </c>
      <c r="J29" s="21">
        <v>113473.42524395989</v>
      </c>
      <c r="K29" s="21">
        <v>13216.379600775997</v>
      </c>
      <c r="L29" s="21">
        <v>236805</v>
      </c>
      <c r="M29" s="21">
        <v>44579.64016670391</v>
      </c>
      <c r="N29" s="21">
        <v>6440.5947138247857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296C73A7D3464FBD95E90CDF65F877" ma:contentTypeVersion="3" ma:contentTypeDescription="Create a new document." ma:contentTypeScope="" ma:versionID="94066bb6f30ca9c7ba93097c56d86ed6">
  <xsd:schema xmlns:xsd="http://www.w3.org/2001/XMLSchema" xmlns:xs="http://www.w3.org/2001/XMLSchema" xmlns:p="http://schemas.microsoft.com/office/2006/metadata/properties" xmlns:ns1="http://schemas.microsoft.com/sharepoint/v3" xmlns:ns2="2e64aaae-efe8-4b36-9ab4-486f04499e09" xmlns:ns3="24bef41c-1e91-437a-a499-7372ab612623" targetNamespace="http://schemas.microsoft.com/office/2006/metadata/properties" ma:root="true" ma:fieldsID="54e416e1a0e1081e5750ffeaa87607d1" ns1:_="" ns2:_="" ns3:_="">
    <xsd:import namespace="http://schemas.microsoft.com/sharepoint/v3"/>
    <xsd:import namespace="2e64aaae-efe8-4b36-9ab4-486f04499e09"/>
    <xsd:import namespace="24bef41c-1e91-437a-a499-7372ab612623"/>
    <xsd:element name="properties">
      <xsd:complexType>
        <xsd:sequence>
          <xsd:element name="documentManagement">
            <xsd:complexType>
              <xsd:all>
                <xsd:element ref="ns2:TaxCatchAll" minOccurs="0"/>
                <xsd:element ref="ns2:TaxCatchAllLabel" minOccurs="0"/>
                <xsd:element ref="ns2:b096d808b59a41b7a526eb1052d792f3" minOccurs="0"/>
                <xsd:element ref="ns2:ac6042663e6544a5b5f6c47baa21cbec" minOccurs="0"/>
                <xsd:element ref="ns2:mb7a63be961241008d728fcf8db72869" minOccurs="0"/>
                <xsd:element ref="ns1:PublishingStartDate" minOccurs="0"/>
                <xsd:element ref="ns1:PublishingExpirationDat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5d4fef11-479a-4e18-92e3-73babf695f1f}" ma:internalName="TaxCatchAll" ma:showField="CatchAllData"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5d4fef11-479a-4e18-92e3-73babf695f1f}" ma:internalName="TaxCatchAllLabel" ma:readOnly="true" ma:showField="CatchAllDataLabel"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b096d808b59a41b7a526eb1052d792f3" ma:index="10"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ac6042663e6544a5b5f6c47baa21cbec" ma:index="12"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14"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bef41c-1e91-437a-a499-7372ab61262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DD5FFE-8BF5-4E70-81D7-B2ECBC9BF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64aaae-efe8-4b36-9ab4-486f04499e09"/>
    <ds:schemaRef ds:uri="24bef41c-1e91-437a-a499-7372ab612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346352-2F66-4EAC-B81D-B337C736A6FD}"/>
</file>

<file path=customXml/itemProps3.xml><?xml version="1.0" encoding="utf-8"?>
<ds:datastoreItem xmlns:ds="http://schemas.openxmlformats.org/officeDocument/2006/customXml" ds:itemID="{E1B391A9-1B79-4203-AF79-B126D4AC4CFB}">
  <ds:schemaRefs>
    <ds:schemaRef ds:uri="http://schemas.microsoft.com/sharepoint/v3/contenttype/forms"/>
  </ds:schemaRefs>
</ds:datastoreItem>
</file>

<file path=customXml/itemProps4.xml><?xml version="1.0" encoding="utf-8"?>
<ds:datastoreItem xmlns:ds="http://schemas.openxmlformats.org/officeDocument/2006/customXml" ds:itemID="{352FD674-9656-4B0F-92E3-6D437637AD4C}">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24bef41c-1e91-437a-a499-7372ab612623"/>
    <ds:schemaRef ds:uri="2e64aaae-efe8-4b36-9ab4-486f04499e0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Read Me</vt:lpstr>
      <vt:lpstr>Monthly Charts</vt:lpstr>
      <vt:lpstr>Chart Data</vt:lpstr>
      <vt:lpstr>Sheet3</vt:lpstr>
      <vt:lpstr>Interactive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Hawkes, Samuel</dc:creator>
  <cp:lastModifiedBy>Koppolu, Sai</cp:lastModifiedBy>
  <dcterms:created xsi:type="dcterms:W3CDTF">2025-04-25T16:49:06Z</dcterms:created>
  <dcterms:modified xsi:type="dcterms:W3CDTF">2025-05-07T15:45:41Z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AutoClassDocumentType">
    <vt:lpwstr/>
  </property>
  <property fmtid="{D5CDD505-2E9C-101B-9397-08002B2CF9AE}" pid="4" name="AutoClassTopic">
    <vt:lpwstr/>
  </property>
  <property fmtid="{D5CDD505-2E9C-101B-9397-08002B2CF9AE}" pid="5" name="AutoClassRecordSeries">
    <vt:lpwstr/>
  </property>
</Properties>
</file>