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eams.oa.caiso.com/resource-assessment-planning/Shared Documents/RA&amp;P Team files/1. RAP Databases/1.6 Database Tools/Python Codes/RA&amp;P Codes/SA Stack Model/"/>
    </mc:Choice>
  </mc:AlternateContent>
  <xr:revisionPtr revIDLastSave="0" documentId="13_ncr:20000001_{0A345C56-170B-428F-B050-58C573935237}" xr6:coauthVersionLast="47" xr6:coauthVersionMax="47" xr10:uidLastSave="{00000000-0000-0000-0000-000000000000}"/>
  <bookViews>
    <workbookView xWindow="-110" yWindow="-110" windowWidth="25820" windowHeight="13900" xr2:uid="{00000000-000D-0000-FFFF-FFFF00000000}"/>
  </bookViews>
  <sheets>
    <sheet name="Read Me" sheetId="4" r:id="rId1"/>
    <sheet name="Monthly Charts" sheetId="1" r:id="rId2"/>
    <sheet name="Chart Data" sheetId="2" r:id="rId3"/>
    <sheet name="Interactive Chart" sheetId="6" r:id="rId4"/>
    <sheet name="Sheet3" sheetId="5" state="hidden" r:id="rId5"/>
  </sheets>
  <definedNames>
    <definedName name="_xlnm._FilterDatabase" localSheetId="1" hidden="1">'Monthly Charts'!$A$1:$Q$121</definedName>
  </definedNames>
  <calcPr calcId="191029" calcMode="manual"/>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2" l="1"/>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U125" i="2" s="1"/>
  <c r="T126" i="2"/>
  <c r="T127" i="2"/>
  <c r="T128" i="2"/>
  <c r="T129" i="2"/>
  <c r="U129" i="2" s="1"/>
  <c r="T130" i="2"/>
  <c r="T131" i="2"/>
  <c r="T132" i="2"/>
  <c r="T133" i="2"/>
  <c r="U133" i="2" s="1"/>
  <c r="T134" i="2"/>
  <c r="T135" i="2"/>
  <c r="T136" i="2"/>
  <c r="T137" i="2"/>
  <c r="U137" i="2" s="1"/>
  <c r="T138" i="2"/>
  <c r="T139" i="2"/>
  <c r="T140" i="2"/>
  <c r="T141" i="2"/>
  <c r="U141" i="2" s="1"/>
  <c r="T142" i="2"/>
  <c r="T143" i="2"/>
  <c r="T144" i="2"/>
  <c r="T145" i="2"/>
  <c r="U145" i="2" s="1"/>
  <c r="T146" i="2"/>
  <c r="T147" i="2"/>
  <c r="T148" i="2"/>
  <c r="T149" i="2"/>
  <c r="U149" i="2" s="1"/>
  <c r="T150" i="2"/>
  <c r="T151" i="2"/>
  <c r="T152" i="2"/>
  <c r="T153" i="2"/>
  <c r="U153" i="2" s="1"/>
  <c r="T154" i="2"/>
  <c r="T155" i="2"/>
  <c r="T156" i="2"/>
  <c r="T157" i="2"/>
  <c r="U157" i="2" s="1"/>
  <c r="T158" i="2"/>
  <c r="T159" i="2"/>
  <c r="T160" i="2"/>
  <c r="T161" i="2"/>
  <c r="U161" i="2" s="1"/>
  <c r="T162" i="2"/>
  <c r="T163" i="2"/>
  <c r="T164" i="2"/>
  <c r="T165" i="2"/>
  <c r="U165" i="2" s="1"/>
  <c r="T166" i="2"/>
  <c r="T167" i="2"/>
  <c r="T168" i="2"/>
  <c r="T169" i="2"/>
  <c r="U169" i="2" s="1"/>
  <c r="T170" i="2"/>
  <c r="T171" i="2"/>
  <c r="T172" i="2"/>
  <c r="T173" i="2"/>
  <c r="U173" i="2" s="1"/>
  <c r="T174" i="2"/>
  <c r="T175" i="2"/>
  <c r="T176" i="2"/>
  <c r="T177" i="2"/>
  <c r="U177" i="2" s="1"/>
  <c r="T178" i="2"/>
  <c r="T179" i="2"/>
  <c r="T180" i="2"/>
  <c r="T181" i="2"/>
  <c r="U181" i="2" s="1"/>
  <c r="T182" i="2"/>
  <c r="T183" i="2"/>
  <c r="T184" i="2"/>
  <c r="T185" i="2"/>
  <c r="U185" i="2" s="1"/>
  <c r="T186" i="2"/>
  <c r="T187" i="2"/>
  <c r="T188" i="2"/>
  <c r="T189" i="2"/>
  <c r="U189" i="2" s="1"/>
  <c r="T190" i="2"/>
  <c r="T191" i="2"/>
  <c r="T192" i="2"/>
  <c r="T193" i="2"/>
  <c r="U193" i="2" s="1"/>
  <c r="T194" i="2"/>
  <c r="T195" i="2"/>
  <c r="T196" i="2"/>
  <c r="T197" i="2"/>
  <c r="U197" i="2" s="1"/>
  <c r="T198" i="2"/>
  <c r="T199" i="2"/>
  <c r="T200" i="2"/>
  <c r="T201" i="2"/>
  <c r="U201" i="2" s="1"/>
  <c r="T202" i="2"/>
  <c r="T203" i="2"/>
  <c r="T204" i="2"/>
  <c r="T205" i="2"/>
  <c r="U205" i="2" s="1"/>
  <c r="T206" i="2"/>
  <c r="T207" i="2"/>
  <c r="T208" i="2"/>
  <c r="T209" i="2"/>
  <c r="U209" i="2" s="1"/>
  <c r="T210" i="2"/>
  <c r="T211" i="2"/>
  <c r="T212" i="2"/>
  <c r="T213" i="2"/>
  <c r="U213" i="2" s="1"/>
  <c r="T214" i="2"/>
  <c r="T215" i="2"/>
  <c r="T216" i="2"/>
  <c r="T217" i="2"/>
  <c r="U217" i="2" s="1"/>
  <c r="T218" i="2"/>
  <c r="T219" i="2"/>
  <c r="T220" i="2"/>
  <c r="T221" i="2"/>
  <c r="U221" i="2" s="1"/>
  <c r="T222" i="2"/>
  <c r="T223" i="2"/>
  <c r="T224" i="2"/>
  <c r="T225" i="2"/>
  <c r="U225" i="2" s="1"/>
  <c r="T226" i="2"/>
  <c r="T227" i="2"/>
  <c r="T228" i="2"/>
  <c r="T229" i="2"/>
  <c r="U229" i="2" s="1"/>
  <c r="T230" i="2"/>
  <c r="T231" i="2"/>
  <c r="T232" i="2"/>
  <c r="T233" i="2"/>
  <c r="U233" i="2" s="1"/>
  <c r="T234" i="2"/>
  <c r="T235" i="2"/>
  <c r="T236" i="2"/>
  <c r="T237" i="2"/>
  <c r="U237" i="2" s="1"/>
  <c r="T238" i="2"/>
  <c r="T239" i="2"/>
  <c r="T240" i="2"/>
  <c r="T241" i="2"/>
  <c r="U241" i="2" s="1"/>
  <c r="T2" i="2"/>
  <c r="R2" i="2"/>
  <c r="S2" i="2" s="1"/>
  <c r="R122" i="2"/>
  <c r="S122" i="2" s="1"/>
  <c r="U122" i="2"/>
  <c r="R123" i="2"/>
  <c r="S123" i="2" s="1"/>
  <c r="U123" i="2"/>
  <c r="R124" i="2"/>
  <c r="S124" i="2" s="1"/>
  <c r="U124" i="2"/>
  <c r="R125" i="2"/>
  <c r="S125" i="2" s="1"/>
  <c r="R126" i="2"/>
  <c r="S126" i="2" s="1"/>
  <c r="U126" i="2"/>
  <c r="R127" i="2"/>
  <c r="S127" i="2" s="1"/>
  <c r="U127" i="2"/>
  <c r="R128" i="2"/>
  <c r="S128" i="2" s="1"/>
  <c r="U128" i="2"/>
  <c r="R129" i="2"/>
  <c r="S129" i="2" s="1"/>
  <c r="R130" i="2"/>
  <c r="S130" i="2" s="1"/>
  <c r="U130" i="2"/>
  <c r="R131" i="2"/>
  <c r="S131" i="2" s="1"/>
  <c r="U131" i="2"/>
  <c r="R132" i="2"/>
  <c r="S132" i="2" s="1"/>
  <c r="U132" i="2"/>
  <c r="R133" i="2"/>
  <c r="S133" i="2" s="1"/>
  <c r="R134" i="2"/>
  <c r="S134" i="2" s="1"/>
  <c r="U134" i="2"/>
  <c r="R135" i="2"/>
  <c r="S135" i="2" s="1"/>
  <c r="U135" i="2"/>
  <c r="R136" i="2"/>
  <c r="S136" i="2" s="1"/>
  <c r="U136" i="2"/>
  <c r="R137" i="2"/>
  <c r="S137" i="2" s="1"/>
  <c r="R138" i="2"/>
  <c r="S138" i="2" s="1"/>
  <c r="U138" i="2"/>
  <c r="R139" i="2"/>
  <c r="S139" i="2" s="1"/>
  <c r="U139" i="2"/>
  <c r="R140" i="2"/>
  <c r="S140" i="2" s="1"/>
  <c r="U140" i="2"/>
  <c r="R141" i="2"/>
  <c r="S141" i="2" s="1"/>
  <c r="R142" i="2"/>
  <c r="S142" i="2" s="1"/>
  <c r="U142" i="2"/>
  <c r="R143" i="2"/>
  <c r="S143" i="2" s="1"/>
  <c r="U143" i="2"/>
  <c r="R144" i="2"/>
  <c r="S144" i="2" s="1"/>
  <c r="U144" i="2"/>
  <c r="R145" i="2"/>
  <c r="S145" i="2" s="1"/>
  <c r="R146" i="2"/>
  <c r="S146" i="2" s="1"/>
  <c r="U146" i="2"/>
  <c r="R147" i="2"/>
  <c r="S147" i="2" s="1"/>
  <c r="U147" i="2"/>
  <c r="R148" i="2"/>
  <c r="S148" i="2" s="1"/>
  <c r="U148" i="2"/>
  <c r="R149" i="2"/>
  <c r="S149" i="2" s="1"/>
  <c r="R150" i="2"/>
  <c r="S150" i="2" s="1"/>
  <c r="U150" i="2"/>
  <c r="R151" i="2"/>
  <c r="S151" i="2" s="1"/>
  <c r="U151" i="2"/>
  <c r="R152" i="2"/>
  <c r="S152" i="2" s="1"/>
  <c r="U152" i="2"/>
  <c r="R153" i="2"/>
  <c r="S153" i="2" s="1"/>
  <c r="R154" i="2"/>
  <c r="S154" i="2" s="1"/>
  <c r="U154" i="2"/>
  <c r="R155" i="2"/>
  <c r="S155" i="2" s="1"/>
  <c r="U155" i="2"/>
  <c r="R156" i="2"/>
  <c r="S156" i="2" s="1"/>
  <c r="U156" i="2"/>
  <c r="R157" i="2"/>
  <c r="S157" i="2" s="1"/>
  <c r="R158" i="2"/>
  <c r="S158" i="2" s="1"/>
  <c r="U158" i="2"/>
  <c r="R159" i="2"/>
  <c r="S159" i="2" s="1"/>
  <c r="U159" i="2"/>
  <c r="R160" i="2"/>
  <c r="S160" i="2" s="1"/>
  <c r="U160" i="2"/>
  <c r="R161" i="2"/>
  <c r="S161" i="2" s="1"/>
  <c r="R162" i="2"/>
  <c r="S162" i="2" s="1"/>
  <c r="U162" i="2"/>
  <c r="R163" i="2"/>
  <c r="S163" i="2" s="1"/>
  <c r="U163" i="2"/>
  <c r="R164" i="2"/>
  <c r="S164" i="2" s="1"/>
  <c r="U164" i="2"/>
  <c r="R165" i="2"/>
  <c r="S165" i="2" s="1"/>
  <c r="R166" i="2"/>
  <c r="S166" i="2" s="1"/>
  <c r="U166" i="2"/>
  <c r="R167" i="2"/>
  <c r="S167" i="2" s="1"/>
  <c r="U167" i="2"/>
  <c r="R168" i="2"/>
  <c r="S168" i="2" s="1"/>
  <c r="U168" i="2"/>
  <c r="R169" i="2"/>
  <c r="S169" i="2" s="1"/>
  <c r="R170" i="2"/>
  <c r="S170" i="2" s="1"/>
  <c r="U170" i="2"/>
  <c r="R171" i="2"/>
  <c r="S171" i="2" s="1"/>
  <c r="U171" i="2"/>
  <c r="R172" i="2"/>
  <c r="S172" i="2" s="1"/>
  <c r="U172" i="2"/>
  <c r="R173" i="2"/>
  <c r="S173" i="2" s="1"/>
  <c r="R174" i="2"/>
  <c r="S174" i="2" s="1"/>
  <c r="U174" i="2"/>
  <c r="R175" i="2"/>
  <c r="S175" i="2" s="1"/>
  <c r="U175" i="2"/>
  <c r="R176" i="2"/>
  <c r="S176" i="2" s="1"/>
  <c r="U176" i="2"/>
  <c r="R177" i="2"/>
  <c r="S177" i="2" s="1"/>
  <c r="R178" i="2"/>
  <c r="S178" i="2" s="1"/>
  <c r="U178" i="2"/>
  <c r="R179" i="2"/>
  <c r="S179" i="2" s="1"/>
  <c r="U179" i="2"/>
  <c r="R180" i="2"/>
  <c r="S180" i="2" s="1"/>
  <c r="U180" i="2"/>
  <c r="R181" i="2"/>
  <c r="S181" i="2" s="1"/>
  <c r="R182" i="2"/>
  <c r="S182" i="2" s="1"/>
  <c r="U182" i="2"/>
  <c r="R183" i="2"/>
  <c r="S183" i="2" s="1"/>
  <c r="U183" i="2"/>
  <c r="R184" i="2"/>
  <c r="S184" i="2" s="1"/>
  <c r="U184" i="2"/>
  <c r="R185" i="2"/>
  <c r="S185" i="2" s="1"/>
  <c r="R186" i="2"/>
  <c r="S186" i="2" s="1"/>
  <c r="U186" i="2"/>
  <c r="R187" i="2"/>
  <c r="S187" i="2" s="1"/>
  <c r="U187" i="2"/>
  <c r="R188" i="2"/>
  <c r="S188" i="2" s="1"/>
  <c r="U188" i="2"/>
  <c r="R189" i="2"/>
  <c r="S189" i="2" s="1"/>
  <c r="R190" i="2"/>
  <c r="S190" i="2" s="1"/>
  <c r="U190" i="2"/>
  <c r="R191" i="2"/>
  <c r="S191" i="2" s="1"/>
  <c r="U191" i="2"/>
  <c r="R192" i="2"/>
  <c r="S192" i="2" s="1"/>
  <c r="U192" i="2"/>
  <c r="R193" i="2"/>
  <c r="S193" i="2" s="1"/>
  <c r="R194" i="2"/>
  <c r="S194" i="2" s="1"/>
  <c r="U194" i="2"/>
  <c r="R195" i="2"/>
  <c r="S195" i="2" s="1"/>
  <c r="U195" i="2"/>
  <c r="R196" i="2"/>
  <c r="S196" i="2" s="1"/>
  <c r="U196" i="2"/>
  <c r="R197" i="2"/>
  <c r="S197" i="2" s="1"/>
  <c r="R198" i="2"/>
  <c r="S198" i="2" s="1"/>
  <c r="U198" i="2"/>
  <c r="R199" i="2"/>
  <c r="S199" i="2" s="1"/>
  <c r="U199" i="2"/>
  <c r="R200" i="2"/>
  <c r="S200" i="2" s="1"/>
  <c r="U200" i="2"/>
  <c r="R201" i="2"/>
  <c r="S201" i="2" s="1"/>
  <c r="R202" i="2"/>
  <c r="S202" i="2" s="1"/>
  <c r="U202" i="2"/>
  <c r="R203" i="2"/>
  <c r="S203" i="2" s="1"/>
  <c r="U203" i="2"/>
  <c r="R204" i="2"/>
  <c r="S204" i="2" s="1"/>
  <c r="U204" i="2"/>
  <c r="R205" i="2"/>
  <c r="S205" i="2" s="1"/>
  <c r="R206" i="2"/>
  <c r="S206" i="2" s="1"/>
  <c r="U206" i="2"/>
  <c r="R207" i="2"/>
  <c r="S207" i="2" s="1"/>
  <c r="U207" i="2"/>
  <c r="R208" i="2"/>
  <c r="S208" i="2" s="1"/>
  <c r="U208" i="2"/>
  <c r="R209" i="2"/>
  <c r="S209" i="2" s="1"/>
  <c r="R210" i="2"/>
  <c r="S210" i="2" s="1"/>
  <c r="U210" i="2"/>
  <c r="R211" i="2"/>
  <c r="S211" i="2" s="1"/>
  <c r="U211" i="2"/>
  <c r="R212" i="2"/>
  <c r="S212" i="2" s="1"/>
  <c r="U212" i="2"/>
  <c r="R213" i="2"/>
  <c r="S213" i="2" s="1"/>
  <c r="R214" i="2"/>
  <c r="S214" i="2" s="1"/>
  <c r="U214" i="2"/>
  <c r="R215" i="2"/>
  <c r="S215" i="2" s="1"/>
  <c r="U215" i="2"/>
  <c r="R216" i="2"/>
  <c r="S216" i="2" s="1"/>
  <c r="U216" i="2"/>
  <c r="R217" i="2"/>
  <c r="S217" i="2" s="1"/>
  <c r="R218" i="2"/>
  <c r="S218" i="2" s="1"/>
  <c r="U218" i="2"/>
  <c r="R219" i="2"/>
  <c r="S219" i="2" s="1"/>
  <c r="U219" i="2"/>
  <c r="R220" i="2"/>
  <c r="S220" i="2" s="1"/>
  <c r="U220" i="2"/>
  <c r="R221" i="2"/>
  <c r="S221" i="2" s="1"/>
  <c r="R222" i="2"/>
  <c r="S222" i="2" s="1"/>
  <c r="U222" i="2"/>
  <c r="R223" i="2"/>
  <c r="S223" i="2" s="1"/>
  <c r="U223" i="2"/>
  <c r="R224" i="2"/>
  <c r="S224" i="2" s="1"/>
  <c r="U224" i="2"/>
  <c r="R225" i="2"/>
  <c r="S225" i="2" s="1"/>
  <c r="R226" i="2"/>
  <c r="S226" i="2" s="1"/>
  <c r="U226" i="2"/>
  <c r="R227" i="2"/>
  <c r="S227" i="2" s="1"/>
  <c r="U227" i="2"/>
  <c r="R228" i="2"/>
  <c r="S228" i="2" s="1"/>
  <c r="U228" i="2"/>
  <c r="R229" i="2"/>
  <c r="S229" i="2" s="1"/>
  <c r="R230" i="2"/>
  <c r="S230" i="2" s="1"/>
  <c r="U230" i="2"/>
  <c r="R231" i="2"/>
  <c r="S231" i="2" s="1"/>
  <c r="U231" i="2"/>
  <c r="R232" i="2"/>
  <c r="S232" i="2" s="1"/>
  <c r="U232" i="2"/>
  <c r="R233" i="2"/>
  <c r="S233" i="2" s="1"/>
  <c r="R234" i="2"/>
  <c r="S234" i="2" s="1"/>
  <c r="U234" i="2"/>
  <c r="R235" i="2"/>
  <c r="S235" i="2" s="1"/>
  <c r="U235" i="2"/>
  <c r="R236" i="2"/>
  <c r="S236" i="2" s="1"/>
  <c r="U236" i="2"/>
  <c r="R237" i="2"/>
  <c r="S237" i="2" s="1"/>
  <c r="R238" i="2"/>
  <c r="S238" i="2" s="1"/>
  <c r="U238" i="2"/>
  <c r="R239" i="2"/>
  <c r="S239" i="2" s="1"/>
  <c r="U239" i="2"/>
  <c r="R240" i="2"/>
  <c r="S240" i="2" s="1"/>
  <c r="U240" i="2"/>
  <c r="R241" i="2"/>
  <c r="S241" i="2" s="1"/>
  <c r="U3" i="2" l="1"/>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2" i="2"/>
  <c r="R3" i="2"/>
  <c r="S3" i="2" s="1"/>
  <c r="R4" i="2"/>
  <c r="S4" i="2" s="1"/>
  <c r="R5" i="2"/>
  <c r="S5" i="2" s="1"/>
  <c r="R6" i="2"/>
  <c r="S6" i="2" s="1"/>
  <c r="R7" i="2"/>
  <c r="S7" i="2" s="1"/>
  <c r="R8" i="2"/>
  <c r="S8" i="2" s="1"/>
  <c r="R9" i="2"/>
  <c r="S9" i="2" s="1"/>
  <c r="R10" i="2"/>
  <c r="S10" i="2" s="1"/>
  <c r="R11" i="2"/>
  <c r="S11" i="2" s="1"/>
  <c r="R12" i="2"/>
  <c r="S12" i="2" s="1"/>
  <c r="R13" i="2"/>
  <c r="S13" i="2" s="1"/>
  <c r="R14" i="2"/>
  <c r="S14" i="2" s="1"/>
  <c r="R15" i="2"/>
  <c r="S15" i="2" s="1"/>
  <c r="R16" i="2"/>
  <c r="S16" i="2" s="1"/>
  <c r="R17" i="2"/>
  <c r="S17" i="2" s="1"/>
  <c r="R18" i="2"/>
  <c r="S18" i="2" s="1"/>
  <c r="R19" i="2"/>
  <c r="S19" i="2" s="1"/>
  <c r="R20" i="2"/>
  <c r="S20" i="2" s="1"/>
  <c r="R21" i="2"/>
  <c r="S21" i="2" s="1"/>
  <c r="R22" i="2"/>
  <c r="S22" i="2" s="1"/>
  <c r="R23" i="2"/>
  <c r="S23" i="2" s="1"/>
  <c r="R24" i="2"/>
  <c r="S24" i="2" s="1"/>
  <c r="R25" i="2"/>
  <c r="S25" i="2" s="1"/>
  <c r="R26" i="2"/>
  <c r="S26" i="2" s="1"/>
  <c r="R27" i="2"/>
  <c r="S27" i="2" s="1"/>
  <c r="R28" i="2"/>
  <c r="S28" i="2" s="1"/>
  <c r="R29" i="2"/>
  <c r="S29" i="2" s="1"/>
  <c r="R30" i="2"/>
  <c r="S30" i="2" s="1"/>
  <c r="R31" i="2"/>
  <c r="S31" i="2" s="1"/>
  <c r="R32" i="2"/>
  <c r="S32" i="2" s="1"/>
  <c r="R33" i="2"/>
  <c r="S33" i="2" s="1"/>
  <c r="R34" i="2"/>
  <c r="S34" i="2" s="1"/>
  <c r="R35" i="2"/>
  <c r="S35" i="2" s="1"/>
  <c r="R36" i="2"/>
  <c r="S36" i="2" s="1"/>
  <c r="R37" i="2"/>
  <c r="S37" i="2" s="1"/>
  <c r="R38" i="2"/>
  <c r="S38" i="2" s="1"/>
  <c r="R39" i="2"/>
  <c r="S39" i="2" s="1"/>
  <c r="R40" i="2"/>
  <c r="S40" i="2" s="1"/>
  <c r="R41" i="2"/>
  <c r="S41" i="2" s="1"/>
  <c r="R42" i="2"/>
  <c r="S42" i="2" s="1"/>
  <c r="R43" i="2"/>
  <c r="S43" i="2" s="1"/>
  <c r="R44" i="2"/>
  <c r="S44" i="2" s="1"/>
  <c r="R45" i="2"/>
  <c r="S45" i="2" s="1"/>
  <c r="R46" i="2"/>
  <c r="S46" i="2" s="1"/>
  <c r="R47" i="2"/>
  <c r="S47" i="2" s="1"/>
  <c r="R48" i="2"/>
  <c r="S48" i="2" s="1"/>
  <c r="R49" i="2"/>
  <c r="S49" i="2" s="1"/>
  <c r="R50" i="2"/>
  <c r="S50" i="2" s="1"/>
  <c r="R51" i="2"/>
  <c r="S51" i="2" s="1"/>
  <c r="R52" i="2"/>
  <c r="S52" i="2" s="1"/>
  <c r="R53" i="2"/>
  <c r="S53" i="2" s="1"/>
  <c r="R54" i="2"/>
  <c r="S54" i="2" s="1"/>
  <c r="R55" i="2"/>
  <c r="S55" i="2" s="1"/>
  <c r="R56" i="2"/>
  <c r="S56" i="2" s="1"/>
  <c r="R57" i="2"/>
  <c r="S57" i="2" s="1"/>
  <c r="R58" i="2"/>
  <c r="S58" i="2" s="1"/>
  <c r="R59" i="2"/>
  <c r="S59" i="2" s="1"/>
  <c r="R60" i="2"/>
  <c r="S60" i="2" s="1"/>
  <c r="R61" i="2"/>
  <c r="S61" i="2" s="1"/>
  <c r="R62" i="2"/>
  <c r="S62" i="2" s="1"/>
  <c r="R63" i="2"/>
  <c r="S63" i="2" s="1"/>
  <c r="R64" i="2"/>
  <c r="S64" i="2" s="1"/>
  <c r="R65" i="2"/>
  <c r="S65" i="2" s="1"/>
  <c r="R66" i="2"/>
  <c r="S66" i="2" s="1"/>
  <c r="R67" i="2"/>
  <c r="S67" i="2" s="1"/>
  <c r="R68" i="2"/>
  <c r="S68" i="2" s="1"/>
  <c r="R69" i="2"/>
  <c r="S69" i="2" s="1"/>
  <c r="R70" i="2"/>
  <c r="S70" i="2" s="1"/>
  <c r="R71" i="2"/>
  <c r="S71" i="2" s="1"/>
  <c r="R72" i="2"/>
  <c r="S72" i="2" s="1"/>
  <c r="R73" i="2"/>
  <c r="S73" i="2" s="1"/>
  <c r="R74" i="2"/>
  <c r="S74" i="2" s="1"/>
  <c r="R75" i="2"/>
  <c r="S75" i="2" s="1"/>
  <c r="R76" i="2"/>
  <c r="S76" i="2" s="1"/>
  <c r="R77" i="2"/>
  <c r="S77" i="2" s="1"/>
  <c r="R78" i="2"/>
  <c r="S78" i="2" s="1"/>
  <c r="R79" i="2"/>
  <c r="S79" i="2" s="1"/>
  <c r="R80" i="2"/>
  <c r="S80" i="2" s="1"/>
  <c r="R81" i="2"/>
  <c r="S81" i="2" s="1"/>
  <c r="R82" i="2"/>
  <c r="S82" i="2" s="1"/>
  <c r="R83" i="2"/>
  <c r="S83" i="2" s="1"/>
  <c r="R84" i="2"/>
  <c r="S84" i="2" s="1"/>
  <c r="R85" i="2"/>
  <c r="S85" i="2" s="1"/>
  <c r="R86" i="2"/>
  <c r="S86" i="2" s="1"/>
  <c r="R87" i="2"/>
  <c r="S87" i="2" s="1"/>
  <c r="R88" i="2"/>
  <c r="S88" i="2" s="1"/>
  <c r="R89" i="2"/>
  <c r="S89" i="2" s="1"/>
  <c r="R90" i="2"/>
  <c r="S90" i="2" s="1"/>
  <c r="R91" i="2"/>
  <c r="S91" i="2" s="1"/>
  <c r="R92" i="2"/>
  <c r="S92" i="2" s="1"/>
  <c r="R93" i="2"/>
  <c r="S93" i="2" s="1"/>
  <c r="R94" i="2"/>
  <c r="S94" i="2" s="1"/>
  <c r="R95" i="2"/>
  <c r="S95" i="2" s="1"/>
  <c r="R96" i="2"/>
  <c r="S96" i="2" s="1"/>
  <c r="R97" i="2"/>
  <c r="S97" i="2" s="1"/>
  <c r="R98" i="2"/>
  <c r="S98" i="2" s="1"/>
  <c r="R99" i="2"/>
  <c r="S99" i="2" s="1"/>
  <c r="R100" i="2"/>
  <c r="S100" i="2" s="1"/>
  <c r="R101" i="2"/>
  <c r="S101" i="2" s="1"/>
  <c r="R102" i="2"/>
  <c r="S102" i="2" s="1"/>
  <c r="R103" i="2"/>
  <c r="S103" i="2" s="1"/>
  <c r="R104" i="2"/>
  <c r="S104" i="2" s="1"/>
  <c r="R105" i="2"/>
  <c r="S105" i="2" s="1"/>
  <c r="R106" i="2"/>
  <c r="S106" i="2" s="1"/>
  <c r="R107" i="2"/>
  <c r="S107" i="2" s="1"/>
  <c r="R108" i="2"/>
  <c r="S108" i="2" s="1"/>
  <c r="R109" i="2"/>
  <c r="S109" i="2" s="1"/>
  <c r="R110" i="2"/>
  <c r="S110" i="2" s="1"/>
  <c r="R111" i="2"/>
  <c r="S111" i="2" s="1"/>
  <c r="R112" i="2"/>
  <c r="S112" i="2" s="1"/>
  <c r="R113" i="2"/>
  <c r="S113" i="2" s="1"/>
  <c r="R114" i="2"/>
  <c r="S114" i="2" s="1"/>
  <c r="R115" i="2"/>
  <c r="S115" i="2" s="1"/>
  <c r="R116" i="2"/>
  <c r="S116" i="2" s="1"/>
  <c r="R117" i="2"/>
  <c r="S117" i="2" s="1"/>
  <c r="R118" i="2"/>
  <c r="S118" i="2" s="1"/>
  <c r="R119" i="2"/>
  <c r="S119" i="2" s="1"/>
  <c r="R120" i="2"/>
  <c r="S120" i="2" s="1"/>
  <c r="R121" i="2"/>
  <c r="S121" i="2" s="1"/>
</calcChain>
</file>

<file path=xl/sharedStrings.xml><?xml version="1.0" encoding="utf-8"?>
<sst xmlns="http://schemas.openxmlformats.org/spreadsheetml/2006/main" count="324" uniqueCount="63">
  <si>
    <t>MONTH</t>
  </si>
  <si>
    <t>HOUR (PDT)</t>
  </si>
  <si>
    <t>Charging Load</t>
  </si>
  <si>
    <t>Natural Gas</t>
  </si>
  <si>
    <t>Nuclear</t>
  </si>
  <si>
    <t>Hydro</t>
  </si>
  <si>
    <t>Other</t>
  </si>
  <si>
    <t>Other Renewables</t>
  </si>
  <si>
    <t>Solar</t>
  </si>
  <si>
    <t>Wind</t>
  </si>
  <si>
    <t>Imports</t>
  </si>
  <si>
    <t>Battery Storage</t>
  </si>
  <si>
    <t>Demand Response</t>
  </si>
  <si>
    <t>Suprlus %</t>
  </si>
  <si>
    <t>Surplus % at 0.1 LOLE</t>
  </si>
  <si>
    <t>Surplus MW</t>
  </si>
  <si>
    <t>Surplus MW at 0.1 LOLE</t>
  </si>
  <si>
    <t>Row Labels</t>
  </si>
  <si>
    <t>Grand Total</t>
  </si>
  <si>
    <t>Y</t>
  </si>
  <si>
    <t>N</t>
  </si>
  <si>
    <t>*CAISO Public*</t>
  </si>
  <si>
    <t>Description</t>
  </si>
  <si>
    <t>Data Sources</t>
  </si>
  <si>
    <t>Existing and New resources</t>
  </si>
  <si>
    <t>Demand</t>
  </si>
  <si>
    <t>Energy storage</t>
  </si>
  <si>
    <t>Nuclear capacity within the CAISO footprint is included in the model, and capacity outside the CAISO footprint (Palo Verde dynamic import) is included as imports.</t>
  </si>
  <si>
    <t>Wind and Solar</t>
  </si>
  <si>
    <t>Includes existing and expected resources from Biogas, Biomass, and Geothermal fuel categories</t>
  </si>
  <si>
    <t>Includes non-demand response resources clasified as "Other" such as qualified facilities, Waste to Power, Distillate, and Hybrid fuel types</t>
  </si>
  <si>
    <t>Planning Reserve Margin</t>
  </si>
  <si>
    <t xml:space="preserve"> Natural Gas</t>
  </si>
  <si>
    <t xml:space="preserve"> Nuclear</t>
  </si>
  <si>
    <t xml:space="preserve"> Hydro</t>
  </si>
  <si>
    <t xml:space="preserve"> Other</t>
  </si>
  <si>
    <t xml:space="preserve"> Other Renewables</t>
  </si>
  <si>
    <t xml:space="preserve"> Solar</t>
  </si>
  <si>
    <t xml:space="preserve"> Wind</t>
  </si>
  <si>
    <t xml:space="preserve"> Imports</t>
  </si>
  <si>
    <t xml:space="preserve"> Battery Storage</t>
  </si>
  <si>
    <t xml:space="preserve"> Demand Response</t>
  </si>
  <si>
    <t>Charging Load (Y/N)</t>
  </si>
  <si>
    <t>Forecast + 17.5% PRM</t>
  </si>
  <si>
    <t>Forecast + 25.0% PRM</t>
  </si>
  <si>
    <t>2025 IEPR Forecast</t>
  </si>
  <si>
    <t>Charging Load Curve</t>
  </si>
  <si>
    <t>Day</t>
  </si>
  <si>
    <t>Sum of 2025 IEPR Forecast</t>
  </si>
  <si>
    <t>Sum of Forecast + 17.5% PRM</t>
  </si>
  <si>
    <t>Sum of Forecast + 25.0% PRM</t>
  </si>
  <si>
    <t xml:space="preserve">- Existing resources are based on CAISO 2026 NQC list published in February 2026.
- Expected new resources are resources not on the NQC list, but are expected to be online by June
30, 2026. The NQC MW of an expected resource (excluding wind, solar, and battery) is based upon
technology factors in the 2026 NQC list.
- Existing and new resources contracted under the Strategic Reliability Reserve (SRR) program are
excluded from this stack analysis. </t>
  </si>
  <si>
    <t>The load profiles used in this analysis are based on the CEC’s 2025 IEPR 1-in-2 planning forecast for CAISO for the peak day in each summer month of 2026.</t>
  </si>
  <si>
    <t>Wind and solar profiles are derived based on eight (8) years of historical generation data (2018 – 2025) for the five (5) highest load days using exceedance methodology. Solar profiles are calculated using a 70 percent exceedance level. Wind profiles are calculated using an 80 percent exceedance level for summer, and 65% exceedance level for non-summer months.</t>
  </si>
  <si>
    <t xml:space="preserve"> The majority of LSE’s are under CPUC jurisdiction and are required to meet a 18 percent PRM for their RA obligation; the remaining LSE’s have a mix of PRMs depending on their Local Regulatory Authority (LRA).</t>
  </si>
  <si>
    <t>17.5 percent Load-weighted PRM of LSE monthly RA obligations:</t>
  </si>
  <si>
    <t>The PRM required to meet a 0.1 LOLE is calculated in two steps:
1) The model constructs the resource stack and optimizes battery dispatch to maximize percent surplus during the evening peak hours in September (17 – 23), achieving an hourly surplus of 13,494 MW. This results in an 'achieved PRM' of 30.8 percent based on the current portfolio.
2) The model then integrates results from the probabilistic study, which identifies 2,547 MW of surplus that can be removed to achieve a 0.1 LOLE target. After evenly distributing this reduction across all hours, the surplus during September peak hours (17 – 23) decreases to 10,947 MW. The model subsequently recalculates the PRM, resulting in a requirement of 25 percent to meet the reliability target.</t>
  </si>
  <si>
    <t>2026 Summer Loads and Resources Assessment Report</t>
  </si>
  <si>
    <t>2026 Summer Loads and Resources Assessment - Technical Appendix</t>
  </si>
  <si>
    <t>An hourly loads and resource contribution analysis was performed to analyze the hourly reserve margin for the expected “All RA eligible” fleet of Summer 2026. The multi-hour stack assessment of this fleet indicates a reasonable margin above the planning reserve margin (PRM) required to achieve a 0.1 LOLE target. The multi-hour approach for all RA eligible resource portfolio focuses on a reasonable expectation of resource availability during every hour of the peak day in each of the summer months. For most resource types, the NQC value provides a reasonable estimation of the contribution/availability of those resources every hour.</t>
  </si>
  <si>
    <t>Battery storage resources are assumed to be capable of one 4-hour cycle per day, but also are capable of spreading out their discharge energy across more than four hours if necessary. The base scenario optimizes battery discharge to maintain the maximum percent surplus over the 24 hour period.  The batteries are tuned upward during this time range until 95 percent of the 4 hour storage depth is reached.</t>
  </si>
  <si>
    <t>Net Import capacity is allowed up to the Maximum Import Capability (MIC) value of 11,665 MW except during the evening net peak hours (HE17-23) where it is limited to 5,500 MW plus output from the Sunzia wind resource. The Sunzia output is derived from NREL wind profile data and capped at 1,009 MW to reflect transmission constraints.</t>
  </si>
  <si>
    <t xml:space="preserve">Demand response (DR) capacity includes CPUC-jurisdictional utility (IOU) DR, non-CPUC jurisdictional DR, and third party DR. DR capacity for PG&amp;E, SCE, and SDG&amp;E is sourced from the utility provided projections to the CPUC. DR for third party providers are sourced from the 2026 NQC list. Non-CPUC jurisdictional load serving entities (municipal utilities) DR values are sourced from DMM’s 2024 DR issues and performance report. DR capacity is assumed to be available from HE 18 to 23 (PDT)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</si>
</sst>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8"/>
      <color theme="9"/>
      <name val="Calibri"/>
      <family val="2"/>
      <scheme val="minor"/>
    </font>
    <font>
      <b/>
      <sz val="8"/>
      <color rgb="FFFF0000"/>
      <name val="Calibri"/>
      <family val="2"/>
      <scheme val="minor"/>
    </font>
    <font>
      <sz val="10"/>
      <name val="Arial"/>
      <family val="2"/>
    </font>
    <font>
      <sz val="10"/>
      <color indexed="8"/>
      <name val="Arial"/>
      <family val="2"/>
    </font>
    <font>
      <sz val="10"/>
      <color rgb="FF000000"/>
      <name val="Times New Roman"/>
      <family val="1"/>
    </font>
    <font>
      <b/>
      <u/>
      <sz val="11"/>
      <color theme="1"/>
      <name val="Calibri"/>
      <family val="2"/>
      <scheme val="minor"/>
    </font>
    <font>
      <i/>
      <sz val="11"/>
      <color theme="1"/>
      <name val="Calibri"/>
      <family val="2"/>
      <scheme val="minor"/>
    </font>
    <font>
      <b/>
      <sz val="11"/>
      <color rgb="FFFF0000"/>
      <name val="Calibri"/>
      <family val="2"/>
      <scheme val="minor"/>
    </font>
    <font>
      <b/>
      <sz val="8"/>
      <color theme="1"/>
      <name val="Calibri"/>
      <family val="2"/>
      <scheme val="minor"/>
    </font>
    <font>
      <u/>
      <sz val="11"/>
      <color theme="10"/>
      <name val="Calibri"/>
      <family val="2"/>
      <scheme val="minor"/>
    </font>
    <font>
      <sz val="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s>
  <cellStyleXfs count="5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21" fillId="0" borderId="0" applyNumberFormat="0" applyFont="0" applyFill="0" applyBorder="0" applyAlignment="0" applyProtection="0"/>
    <xf numFmtId="0" fontId="21" fillId="0" borderId="0"/>
    <xf numFmtId="0" fontId="21" fillId="0" borderId="0"/>
    <xf numFmtId="0" fontId="1" fillId="0" borderId="0"/>
    <xf numFmtId="9" fontId="1" fillId="0" borderId="0" applyFont="0" applyFill="0" applyBorder="0" applyAlignment="0" applyProtection="0"/>
    <xf numFmtId="0" fontId="1" fillId="0" borderId="0"/>
    <xf numFmtId="0" fontId="22" fillId="0" borderId="0"/>
    <xf numFmtId="9" fontId="22" fillId="0" borderId="0" applyFont="0" applyFill="0" applyBorder="0" applyAlignment="0" applyProtection="0"/>
    <xf numFmtId="0" fontId="23" fillId="0" borderId="0"/>
    <xf numFmtId="0" fontId="21" fillId="0" borderId="0" applyNumberFormat="0" applyFont="0" applyFill="0" applyBorder="0" applyAlignment="0" applyProtection="0"/>
    <xf numFmtId="0" fontId="21" fillId="0" borderId="0"/>
    <xf numFmtId="0" fontId="21" fillId="0" borderId="0"/>
    <xf numFmtId="0" fontId="21" fillId="0" borderId="0"/>
    <xf numFmtId="0" fontId="21" fillId="0" borderId="0" applyNumberFormat="0" applyFont="0" applyFill="0" applyBorder="0" applyAlignment="0" applyProtection="0"/>
    <xf numFmtId="0" fontId="21" fillId="0" borderId="0" applyNumberFormat="0" applyFont="0" applyFill="0" applyBorder="0" applyAlignment="0" applyProtection="0"/>
    <xf numFmtId="0" fontId="28" fillId="0" borderId="0" applyNumberFormat="0" applyFill="0" applyBorder="0" applyAlignment="0" applyProtection="0"/>
  </cellStyleXfs>
  <cellXfs count="70">
    <xf numFmtId="0" fontId="0" fillId="0" borderId="0" xfId="0"/>
    <xf numFmtId="0" fontId="18" fillId="0" borderId="0" xfId="0" applyFont="1"/>
    <xf numFmtId="0" fontId="18" fillId="0" borderId="10" xfId="0" applyFont="1" applyBorder="1"/>
    <xf numFmtId="1" fontId="18" fillId="0" borderId="0" xfId="0" applyNumberFormat="1" applyFont="1"/>
    <xf numFmtId="1" fontId="18" fillId="0" borderId="10" xfId="0" applyNumberFormat="1" applyFont="1" applyBorder="1"/>
    <xf numFmtId="1" fontId="0" fillId="0" borderId="0" xfId="0" applyNumberFormat="1"/>
    <xf numFmtId="0" fontId="18" fillId="0" borderId="11" xfId="0" applyFont="1" applyBorder="1"/>
    <xf numFmtId="0" fontId="18" fillId="0" borderId="12" xfId="0" applyFont="1" applyBorder="1"/>
    <xf numFmtId="0" fontId="18" fillId="0" borderId="13" xfId="0" applyFont="1" applyBorder="1"/>
    <xf numFmtId="0" fontId="18" fillId="0" borderId="14" xfId="0" applyFont="1" applyBorder="1"/>
    <xf numFmtId="1" fontId="18" fillId="0" borderId="11" xfId="0" applyNumberFormat="1" applyFont="1" applyBorder="1"/>
    <xf numFmtId="1" fontId="18" fillId="0" borderId="12" xfId="0" applyNumberFormat="1" applyFont="1" applyBorder="1"/>
    <xf numFmtId="1" fontId="18" fillId="0" borderId="13" xfId="0" applyNumberFormat="1" applyFont="1" applyBorder="1"/>
    <xf numFmtId="1" fontId="18" fillId="0" borderId="14" xfId="0" applyNumberFormat="1" applyFont="1" applyBorder="1"/>
    <xf numFmtId="0" fontId="0" fillId="0" borderId="0" xfId="0" pivotButton="1"/>
    <xf numFmtId="0" fontId="0" fillId="0" borderId="0" xfId="0" applyAlignment="1">
      <alignment horizontal="left"/>
    </xf>
    <xf numFmtId="0" fontId="18" fillId="0" borderId="20" xfId="0" applyFont="1" applyBorder="1"/>
    <xf numFmtId="0" fontId="18" fillId="0" borderId="21" xfId="0" applyFont="1" applyBorder="1"/>
    <xf numFmtId="1" fontId="18" fillId="0" borderId="21" xfId="0" applyNumberFormat="1" applyFont="1" applyBorder="1"/>
    <xf numFmtId="0" fontId="18" fillId="0" borderId="22" xfId="0" applyFont="1" applyBorder="1"/>
    <xf numFmtId="1" fontId="18" fillId="0" borderId="20" xfId="0" applyNumberFormat="1" applyFont="1" applyBorder="1"/>
    <xf numFmtId="0" fontId="0" fillId="0" borderId="0" xfId="0" applyAlignment="1">
      <alignment wrapText="1"/>
    </xf>
    <xf numFmtId="0" fontId="0" fillId="0" borderId="0" xfId="0" quotePrefix="1" applyAlignment="1">
      <alignment vertical="center" wrapText="1"/>
    </xf>
    <xf numFmtId="0" fontId="24" fillId="0" borderId="0" xfId="0" applyFont="1" applyAlignment="1">
      <alignment horizontal="right" vertical="center"/>
    </xf>
    <xf numFmtId="0" fontId="24" fillId="0" borderId="0" xfId="0" applyFont="1" applyAlignment="1">
      <alignment horizontal="right"/>
    </xf>
    <xf numFmtId="0" fontId="25" fillId="0" borderId="0" xfId="0" applyFont="1" applyAlignment="1">
      <alignment horizontal="right" vertical="center"/>
    </xf>
    <xf numFmtId="0" fontId="0" fillId="0" borderId="0" xfId="0" applyAlignment="1">
      <alignment horizontal="right"/>
    </xf>
    <xf numFmtId="0" fontId="0" fillId="0" borderId="0" xfId="0" applyAlignment="1">
      <alignment vertical="center" wrapText="1"/>
    </xf>
    <xf numFmtId="0" fontId="26" fillId="0" borderId="0" xfId="0" applyFont="1" applyAlignment="1">
      <alignment horizontal="center"/>
    </xf>
    <xf numFmtId="3" fontId="18" fillId="0" borderId="0" xfId="0" applyNumberFormat="1" applyFont="1"/>
    <xf numFmtId="3" fontId="18" fillId="0" borderId="10" xfId="0" applyNumberFormat="1" applyFont="1" applyBorder="1"/>
    <xf numFmtId="1" fontId="20" fillId="0" borderId="12" xfId="0" applyNumberFormat="1" applyFont="1" applyBorder="1" applyAlignment="1">
      <alignment horizontal="center"/>
    </xf>
    <xf numFmtId="1" fontId="20" fillId="0" borderId="14" xfId="0" applyNumberFormat="1" applyFont="1" applyBorder="1" applyAlignment="1">
      <alignment horizontal="center"/>
    </xf>
    <xf numFmtId="0" fontId="19" fillId="0" borderId="22" xfId="0" applyFont="1" applyBorder="1" applyAlignment="1">
      <alignment horizontal="center"/>
    </xf>
    <xf numFmtId="0" fontId="19" fillId="0" borderId="12" xfId="0" applyFont="1" applyBorder="1" applyAlignment="1">
      <alignment horizontal="center"/>
    </xf>
    <xf numFmtId="0" fontId="19" fillId="0" borderId="14" xfId="0" applyFont="1" applyBorder="1" applyAlignment="1">
      <alignment horizontal="center"/>
    </xf>
    <xf numFmtId="0" fontId="25" fillId="0" borderId="0" xfId="0" applyFont="1" applyAlignment="1">
      <alignment horizontal="right" wrapText="1"/>
    </xf>
    <xf numFmtId="0" fontId="0" fillId="0" borderId="0" xfId="0" applyAlignment="1">
      <alignment horizontal="left" vertical="center" wrapText="1"/>
    </xf>
    <xf numFmtId="0" fontId="27" fillId="0" borderId="10" xfId="0" applyFont="1" applyBorder="1"/>
    <xf numFmtId="0" fontId="27" fillId="0" borderId="0" xfId="0" applyFont="1"/>
    <xf numFmtId="0" fontId="27" fillId="0" borderId="15" xfId="0" applyFont="1" applyBorder="1" applyAlignment="1">
      <alignment horizontal="center" vertical="center"/>
    </xf>
    <xf numFmtId="0" fontId="27" fillId="0" borderId="18" xfId="0" applyFont="1" applyBorder="1" applyAlignment="1">
      <alignment horizontal="center" vertical="center"/>
    </xf>
    <xf numFmtId="0" fontId="27" fillId="33" borderId="15" xfId="0" applyFont="1" applyFill="1" applyBorder="1" applyAlignment="1">
      <alignment horizontal="center" vertical="center"/>
    </xf>
    <xf numFmtId="0" fontId="27" fillId="33" borderId="16" xfId="0" applyFont="1" applyFill="1" applyBorder="1" applyAlignment="1">
      <alignment horizontal="center" vertical="center"/>
    </xf>
    <xf numFmtId="0" fontId="27" fillId="33" borderId="17" xfId="0" applyFont="1" applyFill="1" applyBorder="1" applyAlignment="1">
      <alignment horizontal="center" vertical="center" wrapText="1"/>
    </xf>
    <xf numFmtId="0" fontId="27" fillId="34" borderId="15" xfId="0" applyFont="1" applyFill="1" applyBorder="1" applyAlignment="1">
      <alignment horizontal="center" vertical="center"/>
    </xf>
    <xf numFmtId="0" fontId="27" fillId="34" borderId="16" xfId="0" applyFont="1" applyFill="1" applyBorder="1" applyAlignment="1">
      <alignment horizontal="center" vertical="center"/>
    </xf>
    <xf numFmtId="0" fontId="27" fillId="34" borderId="17" xfId="0" applyFont="1" applyFill="1" applyBorder="1" applyAlignment="1">
      <alignment horizontal="center" vertical="center"/>
    </xf>
    <xf numFmtId="0" fontId="27" fillId="35" borderId="19" xfId="0" applyFont="1" applyFill="1" applyBorder="1" applyAlignment="1">
      <alignment horizontal="center" vertical="center"/>
    </xf>
    <xf numFmtId="0" fontId="27" fillId="35" borderId="16" xfId="0" applyFont="1" applyFill="1" applyBorder="1" applyAlignment="1">
      <alignment horizontal="center" vertical="center"/>
    </xf>
    <xf numFmtId="0" fontId="27" fillId="35" borderId="17" xfId="0" applyFont="1" applyFill="1" applyBorder="1" applyAlignment="1">
      <alignment horizontal="center" vertical="center"/>
    </xf>
    <xf numFmtId="0" fontId="16" fillId="0" borderId="0" xfId="0" applyFont="1" applyAlignment="1">
      <alignment horizontal="center" vertical="center"/>
    </xf>
    <xf numFmtId="1" fontId="18" fillId="0" borderId="22" xfId="0" applyNumberFormat="1" applyFont="1" applyBorder="1"/>
    <xf numFmtId="164" fontId="18" fillId="0" borderId="12" xfId="42" applyNumberFormat="1" applyFont="1" applyBorder="1"/>
    <xf numFmtId="164" fontId="18" fillId="0" borderId="14" xfId="42" applyNumberFormat="1" applyFont="1" applyBorder="1"/>
    <xf numFmtId="164" fontId="18" fillId="0" borderId="12" xfId="42" applyNumberFormat="1" applyFont="1" applyFill="1" applyBorder="1"/>
    <xf numFmtId="164" fontId="18" fillId="0" borderId="22" xfId="42" applyNumberFormat="1" applyFont="1" applyBorder="1"/>
    <xf numFmtId="164" fontId="18" fillId="0" borderId="0" xfId="42" applyNumberFormat="1" applyFont="1" applyBorder="1"/>
    <xf numFmtId="164" fontId="18" fillId="0" borderId="10" xfId="42" applyNumberFormat="1" applyFont="1" applyBorder="1"/>
    <xf numFmtId="164" fontId="18" fillId="0" borderId="0" xfId="42" applyNumberFormat="1" applyFont="1" applyFill="1" applyBorder="1"/>
    <xf numFmtId="164" fontId="18" fillId="0" borderId="21" xfId="42" applyNumberFormat="1" applyFont="1" applyBorder="1"/>
    <xf numFmtId="0" fontId="27" fillId="0" borderId="0" xfId="0" applyFont="1" applyAlignment="1">
      <alignment horizontal="center" vertical="center"/>
    </xf>
    <xf numFmtId="0" fontId="27" fillId="0" borderId="23" xfId="0" applyFont="1" applyBorder="1" applyAlignment="1">
      <alignment horizontal="center" vertical="center"/>
    </xf>
    <xf numFmtId="0" fontId="28" fillId="0" borderId="0" xfId="58" applyFill="1"/>
    <xf numFmtId="0" fontId="0" fillId="0" borderId="0" xfId="0" applyFill="1"/>
    <xf numFmtId="0" fontId="0" fillId="0" borderId="0" xfId="0" applyFill="1" applyAlignment="1">
      <alignment vertical="center" wrapText="1"/>
    </xf>
    <xf numFmtId="3" fontId="29" fillId="0" borderId="0" xfId="0" applyNumberFormat="1" applyFont="1"/>
    <xf numFmtId="3" fontId="29" fillId="0" borderId="10" xfId="0" applyNumberFormat="1" applyFont="1" applyBorder="1"/>
    <xf numFmtId="0" fontId="29" fillId="0" borderId="0" xfId="0" applyFont="1"/>
    <xf numFmtId="0" fontId="0" fillId="0" borderId="0" xfId="0" applyNumberFormat="1"/>
  </cellXfs>
  <cellStyles count="5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8" builtinId="8"/>
    <cellStyle name="Input" xfId="9" builtinId="20" customBuiltin="1"/>
    <cellStyle name="Linked Cell" xfId="12" builtinId="24" customBuiltin="1"/>
    <cellStyle name="Neutral" xfId="8" builtinId="28" customBuiltin="1"/>
    <cellStyle name="Normal" xfId="0" builtinId="0"/>
    <cellStyle name="Normal 10" xfId="45" xr:uid="{00000000-0005-0000-0000-000026000000}"/>
    <cellStyle name="Normal 10 2" xfId="55" xr:uid="{00000000-0005-0000-0000-000027000000}"/>
    <cellStyle name="Normal 2" xfId="43" xr:uid="{00000000-0005-0000-0000-000028000000}"/>
    <cellStyle name="Normal 2 2" xfId="46" xr:uid="{00000000-0005-0000-0000-000029000000}"/>
    <cellStyle name="Normal 2 3" xfId="51" xr:uid="{00000000-0005-0000-0000-00002A000000}"/>
    <cellStyle name="Normal 3" xfId="49" xr:uid="{00000000-0005-0000-0000-00002B000000}"/>
    <cellStyle name="Normal 34" xfId="44" xr:uid="{00000000-0005-0000-0000-00002C000000}"/>
    <cellStyle name="Normal 34 2" xfId="54" xr:uid="{00000000-0005-0000-0000-00002D000000}"/>
    <cellStyle name="Normal 4" xfId="52" xr:uid="{00000000-0005-0000-0000-00002E000000}"/>
    <cellStyle name="Normal 4 2" xfId="56" xr:uid="{00000000-0005-0000-0000-00002F000000}"/>
    <cellStyle name="Normal 4 3" xfId="57" xr:uid="{00000000-0005-0000-0000-000030000000}"/>
    <cellStyle name="Normal 5" xfId="53" xr:uid="{00000000-0005-0000-0000-000031000000}"/>
    <cellStyle name="Normal 6" xfId="48" xr:uid="{00000000-0005-0000-0000-000032000000}"/>
    <cellStyle name="Note" xfId="15" builtinId="10" customBuiltin="1"/>
    <cellStyle name="Output" xfId="10" builtinId="21" customBuiltin="1"/>
    <cellStyle name="Percent" xfId="42" builtinId="5"/>
    <cellStyle name="Percent 2" xfId="47" xr:uid="{00000000-0005-0000-0000-000036000000}"/>
    <cellStyle name="Percent 2 2" xfId="50" xr:uid="{00000000-0005-0000-0000-000037000000}"/>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555555"/>
      <color rgb="FF997300"/>
      <color rgb="FFE2AE69"/>
      <color rgb="FFB93F1E"/>
      <color rgb="FFFFA300"/>
      <color rgb="FF3B6E8F"/>
      <color rgb="FF84BD00"/>
      <color rgb="FF969696"/>
      <color rgb="FF35BDB2"/>
      <color rgb="FFE66D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May 2026</a:t>
            </a:r>
          </a:p>
        </c:rich>
      </c:tx>
      <c:layout>
        <c:manualLayout>
          <c:xMode val="edge"/>
          <c:yMode val="edge"/>
          <c:x val="8.2467083496041288E-2"/>
          <c:y val="4.8282265552460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6447259601750264E-2"/>
          <c:y val="3.7474466109563613E-2"/>
          <c:w val="0.90626733798863734"/>
          <c:h val="0.70505618552555571"/>
        </c:manualLayout>
      </c:layout>
      <c:barChart>
        <c:barDir val="col"/>
        <c:grouping val="stacked"/>
        <c:varyColors val="0"/>
        <c:ser>
          <c:idx val="4"/>
          <c:order val="3"/>
          <c:tx>
            <c:strRef>
              <c:f>'Monthly Charts'!$G$1</c:f>
              <c:strCache>
                <c:ptCount val="1"/>
                <c:pt idx="0">
                  <c:v>Natural Gas</c:v>
                </c:pt>
              </c:strCache>
            </c:strRef>
          </c:tx>
          <c:spPr>
            <a:solidFill>
              <a:srgbClr val="E66D01"/>
            </a:solidFill>
            <a:ln>
              <a:noFill/>
            </a:ln>
            <a:effectLst/>
          </c:spPr>
          <c:invertIfNegative val="0"/>
          <c:val>
            <c:numRef>
              <c:f>'Monthly Charts'!$G$2:$G$25</c:f>
              <c:numCache>
                <c:formatCode>#,##0</c:formatCode>
                <c:ptCount val="24"/>
                <c:pt idx="0">
                  <c:v>25945</c:v>
                </c:pt>
                <c:pt idx="1">
                  <c:v>25945</c:v>
                </c:pt>
                <c:pt idx="2">
                  <c:v>25945</c:v>
                </c:pt>
                <c:pt idx="3">
                  <c:v>25945</c:v>
                </c:pt>
                <c:pt idx="4">
                  <c:v>25945</c:v>
                </c:pt>
                <c:pt idx="5">
                  <c:v>25945</c:v>
                </c:pt>
                <c:pt idx="6">
                  <c:v>25945</c:v>
                </c:pt>
                <c:pt idx="7">
                  <c:v>25945</c:v>
                </c:pt>
                <c:pt idx="8">
                  <c:v>25945</c:v>
                </c:pt>
                <c:pt idx="9">
                  <c:v>25945</c:v>
                </c:pt>
                <c:pt idx="10">
                  <c:v>25945</c:v>
                </c:pt>
                <c:pt idx="11">
                  <c:v>25945</c:v>
                </c:pt>
                <c:pt idx="12">
                  <c:v>25945</c:v>
                </c:pt>
                <c:pt idx="13">
                  <c:v>25945</c:v>
                </c:pt>
                <c:pt idx="14">
                  <c:v>25945</c:v>
                </c:pt>
                <c:pt idx="15">
                  <c:v>25945</c:v>
                </c:pt>
                <c:pt idx="16">
                  <c:v>25945</c:v>
                </c:pt>
                <c:pt idx="17">
                  <c:v>25945</c:v>
                </c:pt>
                <c:pt idx="18">
                  <c:v>25945</c:v>
                </c:pt>
                <c:pt idx="19">
                  <c:v>25945</c:v>
                </c:pt>
                <c:pt idx="20">
                  <c:v>25945</c:v>
                </c:pt>
                <c:pt idx="21">
                  <c:v>25945</c:v>
                </c:pt>
                <c:pt idx="22">
                  <c:v>25945</c:v>
                </c:pt>
                <c:pt idx="23">
                  <c:v>25945</c:v>
                </c:pt>
              </c:numCache>
            </c:numRef>
          </c:val>
          <c:extLst>
            <c:ext xmlns:c16="http://schemas.microsoft.com/office/drawing/2014/chart" uri="{C3380CC4-5D6E-409C-BE32-E72D297353CC}">
              <c16:uniqueId val="{00000000-571A-442D-8C33-B6635ED95A19}"/>
            </c:ext>
          </c:extLst>
        </c:ser>
        <c:ser>
          <c:idx val="5"/>
          <c:order val="4"/>
          <c:tx>
            <c:strRef>
              <c:f>'Monthly Charts'!$H$1</c:f>
              <c:strCache>
                <c:ptCount val="1"/>
                <c:pt idx="0">
                  <c:v>Nuclear</c:v>
                </c:pt>
              </c:strCache>
            </c:strRef>
          </c:tx>
          <c:spPr>
            <a:solidFill>
              <a:srgbClr val="555555"/>
            </a:solidFill>
            <a:ln>
              <a:noFill/>
            </a:ln>
            <a:effectLst/>
          </c:spPr>
          <c:invertIfNegative val="0"/>
          <c:val>
            <c:numRef>
              <c:f>'Monthly Charts'!$H$2:$H$25</c:f>
              <c:numCache>
                <c:formatCode>#,##0</c:formatCode>
                <c:ptCount val="24"/>
                <c:pt idx="0">
                  <c:v>2280</c:v>
                </c:pt>
                <c:pt idx="1">
                  <c:v>2280</c:v>
                </c:pt>
                <c:pt idx="2">
                  <c:v>2280</c:v>
                </c:pt>
                <c:pt idx="3">
                  <c:v>2280</c:v>
                </c:pt>
                <c:pt idx="4">
                  <c:v>2280</c:v>
                </c:pt>
                <c:pt idx="5">
                  <c:v>2280</c:v>
                </c:pt>
                <c:pt idx="6">
                  <c:v>2280</c:v>
                </c:pt>
                <c:pt idx="7">
                  <c:v>2280</c:v>
                </c:pt>
                <c:pt idx="8">
                  <c:v>2280</c:v>
                </c:pt>
                <c:pt idx="9">
                  <c:v>2280</c:v>
                </c:pt>
                <c:pt idx="10">
                  <c:v>2280</c:v>
                </c:pt>
                <c:pt idx="11">
                  <c:v>2280</c:v>
                </c:pt>
                <c:pt idx="12">
                  <c:v>2280</c:v>
                </c:pt>
                <c:pt idx="13">
                  <c:v>2280</c:v>
                </c:pt>
                <c:pt idx="14">
                  <c:v>2280</c:v>
                </c:pt>
                <c:pt idx="15">
                  <c:v>2280</c:v>
                </c:pt>
                <c:pt idx="16">
                  <c:v>2280</c:v>
                </c:pt>
                <c:pt idx="17">
                  <c:v>2280</c:v>
                </c:pt>
                <c:pt idx="18">
                  <c:v>2280</c:v>
                </c:pt>
                <c:pt idx="19">
                  <c:v>2280</c:v>
                </c:pt>
                <c:pt idx="20">
                  <c:v>2280</c:v>
                </c:pt>
                <c:pt idx="21">
                  <c:v>2280</c:v>
                </c:pt>
                <c:pt idx="22">
                  <c:v>2280</c:v>
                </c:pt>
                <c:pt idx="23">
                  <c:v>2280</c:v>
                </c:pt>
              </c:numCache>
            </c:numRef>
          </c:val>
          <c:extLst>
            <c:ext xmlns:c16="http://schemas.microsoft.com/office/drawing/2014/chart" uri="{C3380CC4-5D6E-409C-BE32-E72D297353CC}">
              <c16:uniqueId val="{00000001-571A-442D-8C33-B6635ED95A19}"/>
            </c:ext>
          </c:extLst>
        </c:ser>
        <c:ser>
          <c:idx val="6"/>
          <c:order val="5"/>
          <c:tx>
            <c:strRef>
              <c:f>'Monthly Charts'!$I$1</c:f>
              <c:strCache>
                <c:ptCount val="1"/>
                <c:pt idx="0">
                  <c:v>Hydro</c:v>
                </c:pt>
              </c:strCache>
            </c:strRef>
          </c:tx>
          <c:spPr>
            <a:solidFill>
              <a:srgbClr val="35BDB2"/>
            </a:solidFill>
            <a:ln>
              <a:noFill/>
            </a:ln>
            <a:effectLst/>
          </c:spPr>
          <c:invertIfNegative val="0"/>
          <c:val>
            <c:numRef>
              <c:f>'Monthly Charts'!$I$2:$I$25</c:f>
              <c:numCache>
                <c:formatCode>#,##0</c:formatCode>
                <c:ptCount val="24"/>
                <c:pt idx="0">
                  <c:v>5968</c:v>
                </c:pt>
                <c:pt idx="1">
                  <c:v>5968</c:v>
                </c:pt>
                <c:pt idx="2">
                  <c:v>5968</c:v>
                </c:pt>
                <c:pt idx="3">
                  <c:v>5968</c:v>
                </c:pt>
                <c:pt idx="4">
                  <c:v>5968</c:v>
                </c:pt>
                <c:pt idx="5">
                  <c:v>5968</c:v>
                </c:pt>
                <c:pt idx="6">
                  <c:v>5968</c:v>
                </c:pt>
                <c:pt idx="7">
                  <c:v>5968</c:v>
                </c:pt>
                <c:pt idx="8">
                  <c:v>5968</c:v>
                </c:pt>
                <c:pt idx="9">
                  <c:v>5968</c:v>
                </c:pt>
                <c:pt idx="10">
                  <c:v>5968</c:v>
                </c:pt>
                <c:pt idx="11">
                  <c:v>5968</c:v>
                </c:pt>
                <c:pt idx="12">
                  <c:v>5968</c:v>
                </c:pt>
                <c:pt idx="13">
                  <c:v>5968</c:v>
                </c:pt>
                <c:pt idx="14">
                  <c:v>5968</c:v>
                </c:pt>
                <c:pt idx="15">
                  <c:v>5968</c:v>
                </c:pt>
                <c:pt idx="16">
                  <c:v>5968</c:v>
                </c:pt>
                <c:pt idx="17">
                  <c:v>5968</c:v>
                </c:pt>
                <c:pt idx="18">
                  <c:v>5968</c:v>
                </c:pt>
                <c:pt idx="19">
                  <c:v>5968</c:v>
                </c:pt>
                <c:pt idx="20">
                  <c:v>5968</c:v>
                </c:pt>
                <c:pt idx="21">
                  <c:v>5968</c:v>
                </c:pt>
                <c:pt idx="22">
                  <c:v>5968</c:v>
                </c:pt>
                <c:pt idx="23">
                  <c:v>5968</c:v>
                </c:pt>
              </c:numCache>
            </c:numRef>
          </c:val>
          <c:extLst>
            <c:ext xmlns:c16="http://schemas.microsoft.com/office/drawing/2014/chart" uri="{C3380CC4-5D6E-409C-BE32-E72D297353CC}">
              <c16:uniqueId val="{00000002-571A-442D-8C33-B6635ED95A19}"/>
            </c:ext>
          </c:extLst>
        </c:ser>
        <c:ser>
          <c:idx val="7"/>
          <c:order val="6"/>
          <c:tx>
            <c:strRef>
              <c:f>'Monthly Charts'!$J$1</c:f>
              <c:strCache>
                <c:ptCount val="1"/>
                <c:pt idx="0">
                  <c:v>Other</c:v>
                </c:pt>
              </c:strCache>
            </c:strRef>
          </c:tx>
          <c:spPr>
            <a:solidFill>
              <a:srgbClr val="969696"/>
            </a:solidFill>
            <a:ln>
              <a:noFill/>
            </a:ln>
            <a:effectLst/>
          </c:spPr>
          <c:invertIfNegative val="0"/>
          <c:val>
            <c:numRef>
              <c:f>'Monthly Charts'!$J$2:$J$25</c:f>
              <c:numCache>
                <c:formatCode>#,##0</c:formatCode>
                <c:ptCount val="24"/>
                <c:pt idx="0">
                  <c:v>1106</c:v>
                </c:pt>
                <c:pt idx="1">
                  <c:v>1106</c:v>
                </c:pt>
                <c:pt idx="2">
                  <c:v>1106</c:v>
                </c:pt>
                <c:pt idx="3">
                  <c:v>1106</c:v>
                </c:pt>
                <c:pt idx="4">
                  <c:v>1106</c:v>
                </c:pt>
                <c:pt idx="5">
                  <c:v>1106</c:v>
                </c:pt>
                <c:pt idx="6">
                  <c:v>1106</c:v>
                </c:pt>
                <c:pt idx="7">
                  <c:v>1106</c:v>
                </c:pt>
                <c:pt idx="8">
                  <c:v>1106</c:v>
                </c:pt>
                <c:pt idx="9">
                  <c:v>1106</c:v>
                </c:pt>
                <c:pt idx="10">
                  <c:v>1106</c:v>
                </c:pt>
                <c:pt idx="11">
                  <c:v>1106</c:v>
                </c:pt>
                <c:pt idx="12">
                  <c:v>1106</c:v>
                </c:pt>
                <c:pt idx="13">
                  <c:v>1106</c:v>
                </c:pt>
                <c:pt idx="14">
                  <c:v>1106</c:v>
                </c:pt>
                <c:pt idx="15">
                  <c:v>1106</c:v>
                </c:pt>
                <c:pt idx="16">
                  <c:v>1106</c:v>
                </c:pt>
                <c:pt idx="17">
                  <c:v>1106</c:v>
                </c:pt>
                <c:pt idx="18">
                  <c:v>1106</c:v>
                </c:pt>
                <c:pt idx="19">
                  <c:v>1106</c:v>
                </c:pt>
                <c:pt idx="20">
                  <c:v>1106</c:v>
                </c:pt>
                <c:pt idx="21">
                  <c:v>1106</c:v>
                </c:pt>
                <c:pt idx="22">
                  <c:v>1106</c:v>
                </c:pt>
                <c:pt idx="23">
                  <c:v>1106</c:v>
                </c:pt>
              </c:numCache>
            </c:numRef>
          </c:val>
          <c:extLst>
            <c:ext xmlns:c16="http://schemas.microsoft.com/office/drawing/2014/chart" uri="{C3380CC4-5D6E-409C-BE32-E72D297353CC}">
              <c16:uniqueId val="{00000003-571A-442D-8C33-B6635ED95A19}"/>
            </c:ext>
          </c:extLst>
        </c:ser>
        <c:ser>
          <c:idx val="8"/>
          <c:order val="7"/>
          <c:tx>
            <c:strRef>
              <c:f>'Monthly Charts'!$K$1</c:f>
              <c:strCache>
                <c:ptCount val="1"/>
                <c:pt idx="0">
                  <c:v>Other Renewables</c:v>
                </c:pt>
              </c:strCache>
            </c:strRef>
          </c:tx>
          <c:spPr>
            <a:solidFill>
              <a:srgbClr val="84BD00"/>
            </a:solidFill>
            <a:ln>
              <a:noFill/>
            </a:ln>
            <a:effectLst/>
          </c:spPr>
          <c:invertIfNegative val="0"/>
          <c:val>
            <c:numRef>
              <c:f>'Monthly Charts'!$K$2:$K$25</c:f>
              <c:numCache>
                <c:formatCode>#,##0</c:formatCode>
                <c:ptCount val="24"/>
                <c:pt idx="0">
                  <c:v>1665</c:v>
                </c:pt>
                <c:pt idx="1">
                  <c:v>1665</c:v>
                </c:pt>
                <c:pt idx="2">
                  <c:v>1665</c:v>
                </c:pt>
                <c:pt idx="3">
                  <c:v>1665</c:v>
                </c:pt>
                <c:pt idx="4">
                  <c:v>1665</c:v>
                </c:pt>
                <c:pt idx="5">
                  <c:v>1665</c:v>
                </c:pt>
                <c:pt idx="6">
                  <c:v>1665</c:v>
                </c:pt>
                <c:pt idx="7">
                  <c:v>1665</c:v>
                </c:pt>
                <c:pt idx="8">
                  <c:v>1665</c:v>
                </c:pt>
                <c:pt idx="9">
                  <c:v>1665</c:v>
                </c:pt>
                <c:pt idx="10">
                  <c:v>1665</c:v>
                </c:pt>
                <c:pt idx="11">
                  <c:v>1665</c:v>
                </c:pt>
                <c:pt idx="12">
                  <c:v>1665</c:v>
                </c:pt>
                <c:pt idx="13">
                  <c:v>1665</c:v>
                </c:pt>
                <c:pt idx="14">
                  <c:v>1665</c:v>
                </c:pt>
                <c:pt idx="15">
                  <c:v>1665</c:v>
                </c:pt>
                <c:pt idx="16">
                  <c:v>1665</c:v>
                </c:pt>
                <c:pt idx="17">
                  <c:v>1665</c:v>
                </c:pt>
                <c:pt idx="18">
                  <c:v>1665</c:v>
                </c:pt>
                <c:pt idx="19">
                  <c:v>1665</c:v>
                </c:pt>
                <c:pt idx="20">
                  <c:v>1665</c:v>
                </c:pt>
                <c:pt idx="21">
                  <c:v>1665</c:v>
                </c:pt>
                <c:pt idx="22">
                  <c:v>1665</c:v>
                </c:pt>
                <c:pt idx="23">
                  <c:v>1665</c:v>
                </c:pt>
              </c:numCache>
            </c:numRef>
          </c:val>
          <c:extLst>
            <c:ext xmlns:c16="http://schemas.microsoft.com/office/drawing/2014/chart" uri="{C3380CC4-5D6E-409C-BE32-E72D297353CC}">
              <c16:uniqueId val="{00000004-571A-442D-8C33-B6635ED95A19}"/>
            </c:ext>
          </c:extLst>
        </c:ser>
        <c:ser>
          <c:idx val="9"/>
          <c:order val="8"/>
          <c:tx>
            <c:strRef>
              <c:f>'Monthly Charts'!$L$1</c:f>
              <c:strCache>
                <c:ptCount val="1"/>
                <c:pt idx="0">
                  <c:v>Solar</c:v>
                </c:pt>
              </c:strCache>
            </c:strRef>
          </c:tx>
          <c:spPr>
            <a:solidFill>
              <a:srgbClr val="FFA300"/>
            </a:solidFill>
            <a:ln>
              <a:noFill/>
            </a:ln>
            <a:effectLst/>
          </c:spPr>
          <c:invertIfNegative val="0"/>
          <c:val>
            <c:numRef>
              <c:f>'Monthly Charts'!$L$2:$L$25</c:f>
              <c:numCache>
                <c:formatCode>#,##0</c:formatCode>
                <c:ptCount val="24"/>
                <c:pt idx="0">
                  <c:v>0</c:v>
                </c:pt>
                <c:pt idx="1">
                  <c:v>0</c:v>
                </c:pt>
                <c:pt idx="2">
                  <c:v>0</c:v>
                </c:pt>
                <c:pt idx="3">
                  <c:v>0</c:v>
                </c:pt>
                <c:pt idx="4">
                  <c:v>0</c:v>
                </c:pt>
                <c:pt idx="5">
                  <c:v>16.377451000000001</c:v>
                </c:pt>
                <c:pt idx="6">
                  <c:v>1768.7479450000001</c:v>
                </c:pt>
                <c:pt idx="7">
                  <c:v>7546.6355480000002</c:v>
                </c:pt>
                <c:pt idx="8">
                  <c:v>11491.304708</c:v>
                </c:pt>
                <c:pt idx="9">
                  <c:v>13096.278143</c:v>
                </c:pt>
                <c:pt idx="10">
                  <c:v>13683.808720749999</c:v>
                </c:pt>
                <c:pt idx="11">
                  <c:v>13934.109646000001</c:v>
                </c:pt>
                <c:pt idx="12">
                  <c:v>14138.598113636999</c:v>
                </c:pt>
                <c:pt idx="13">
                  <c:v>13800.240328</c:v>
                </c:pt>
                <c:pt idx="14">
                  <c:v>13701.422778259999</c:v>
                </c:pt>
                <c:pt idx="15">
                  <c:v>13034.405909999999</c:v>
                </c:pt>
                <c:pt idx="16">
                  <c:v>11462.455585</c:v>
                </c:pt>
                <c:pt idx="17">
                  <c:v>9223.8407499999994</c:v>
                </c:pt>
                <c:pt idx="18">
                  <c:v>4412.7256459999999</c:v>
                </c:pt>
                <c:pt idx="19">
                  <c:v>452.71834100000001</c:v>
                </c:pt>
                <c:pt idx="20">
                  <c:v>0</c:v>
                </c:pt>
                <c:pt idx="21">
                  <c:v>0</c:v>
                </c:pt>
                <c:pt idx="22">
                  <c:v>0</c:v>
                </c:pt>
                <c:pt idx="23">
                  <c:v>0</c:v>
                </c:pt>
              </c:numCache>
            </c:numRef>
          </c:val>
          <c:extLst>
            <c:ext xmlns:c16="http://schemas.microsoft.com/office/drawing/2014/chart" uri="{C3380CC4-5D6E-409C-BE32-E72D297353CC}">
              <c16:uniqueId val="{00000005-571A-442D-8C33-B6635ED95A19}"/>
            </c:ext>
          </c:extLst>
        </c:ser>
        <c:ser>
          <c:idx val="10"/>
          <c:order val="9"/>
          <c:tx>
            <c:strRef>
              <c:f>'Monthly Charts'!$M$1</c:f>
              <c:strCache>
                <c:ptCount val="1"/>
                <c:pt idx="0">
                  <c:v>Wind</c:v>
                </c:pt>
              </c:strCache>
            </c:strRef>
          </c:tx>
          <c:spPr>
            <a:solidFill>
              <a:srgbClr val="3B6E8F"/>
            </a:solidFill>
            <a:ln>
              <a:noFill/>
            </a:ln>
            <a:effectLst/>
          </c:spPr>
          <c:invertIfNegative val="0"/>
          <c:val>
            <c:numRef>
              <c:f>'Monthly Charts'!$M$2:$M$25</c:f>
              <c:numCache>
                <c:formatCode>#,##0</c:formatCode>
                <c:ptCount val="24"/>
                <c:pt idx="0">
                  <c:v>4064.5745579999998</c:v>
                </c:pt>
                <c:pt idx="1">
                  <c:v>3773.4783809999999</c:v>
                </c:pt>
                <c:pt idx="2">
                  <c:v>3512.4238919999998</c:v>
                </c:pt>
                <c:pt idx="3">
                  <c:v>3135.5164060000002</c:v>
                </c:pt>
                <c:pt idx="4">
                  <c:v>2693.3739729999902</c:v>
                </c:pt>
                <c:pt idx="5">
                  <c:v>2235.6471649999999</c:v>
                </c:pt>
                <c:pt idx="6">
                  <c:v>1853.5831209999999</c:v>
                </c:pt>
                <c:pt idx="7">
                  <c:v>1203.996449</c:v>
                </c:pt>
                <c:pt idx="8">
                  <c:v>845.94979699999999</c:v>
                </c:pt>
                <c:pt idx="9">
                  <c:v>756.47802999999999</c:v>
                </c:pt>
                <c:pt idx="10">
                  <c:v>712.07048060600005</c:v>
                </c:pt>
                <c:pt idx="11">
                  <c:v>659.16512310799999</c:v>
                </c:pt>
                <c:pt idx="12">
                  <c:v>606.74834199999998</c:v>
                </c:pt>
                <c:pt idx="13">
                  <c:v>799.36124299999994</c:v>
                </c:pt>
                <c:pt idx="14">
                  <c:v>884.15520400000003</c:v>
                </c:pt>
                <c:pt idx="15">
                  <c:v>1321.430325</c:v>
                </c:pt>
                <c:pt idx="16">
                  <c:v>2283.1333789999999</c:v>
                </c:pt>
                <c:pt idx="17">
                  <c:v>2958.298374</c:v>
                </c:pt>
                <c:pt idx="18">
                  <c:v>3223.876072</c:v>
                </c:pt>
                <c:pt idx="19">
                  <c:v>3127.59206299999</c:v>
                </c:pt>
                <c:pt idx="20">
                  <c:v>3608.0147080000002</c:v>
                </c:pt>
                <c:pt idx="21">
                  <c:v>3993.754171</c:v>
                </c:pt>
                <c:pt idx="22">
                  <c:v>3967.4676939999999</c:v>
                </c:pt>
                <c:pt idx="23">
                  <c:v>3888.5135100000002</c:v>
                </c:pt>
              </c:numCache>
            </c:numRef>
          </c:val>
          <c:extLst>
            <c:ext xmlns:c16="http://schemas.microsoft.com/office/drawing/2014/chart" uri="{C3380CC4-5D6E-409C-BE32-E72D297353CC}">
              <c16:uniqueId val="{00000006-571A-442D-8C33-B6635ED95A19}"/>
            </c:ext>
          </c:extLst>
        </c:ser>
        <c:ser>
          <c:idx val="11"/>
          <c:order val="10"/>
          <c:tx>
            <c:strRef>
              <c:f>'Monthly Charts'!$N$1</c:f>
              <c:strCache>
                <c:ptCount val="1"/>
                <c:pt idx="0">
                  <c:v>Imports</c:v>
                </c:pt>
              </c:strCache>
            </c:strRef>
          </c:tx>
          <c:spPr>
            <a:solidFill>
              <a:srgbClr val="B93F1E"/>
            </a:solidFill>
            <a:ln>
              <a:noFill/>
            </a:ln>
            <a:effectLst/>
          </c:spPr>
          <c:invertIfNegative val="0"/>
          <c:val>
            <c:numRef>
              <c:f>'Monthly Charts'!$N$2:$N$25</c:f>
              <c:numCache>
                <c:formatCode>#,##0</c:formatCode>
                <c:ptCount val="24"/>
                <c:pt idx="0">
                  <c:v>11665</c:v>
                </c:pt>
                <c:pt idx="1">
                  <c:v>11665</c:v>
                </c:pt>
                <c:pt idx="2">
                  <c:v>11665</c:v>
                </c:pt>
                <c:pt idx="3">
                  <c:v>11665</c:v>
                </c:pt>
                <c:pt idx="4">
                  <c:v>11665</c:v>
                </c:pt>
                <c:pt idx="5">
                  <c:v>11665</c:v>
                </c:pt>
                <c:pt idx="6">
                  <c:v>11665</c:v>
                </c:pt>
                <c:pt idx="7">
                  <c:v>11665</c:v>
                </c:pt>
                <c:pt idx="8">
                  <c:v>11665</c:v>
                </c:pt>
                <c:pt idx="9">
                  <c:v>11665</c:v>
                </c:pt>
                <c:pt idx="10">
                  <c:v>11665</c:v>
                </c:pt>
                <c:pt idx="11">
                  <c:v>11665</c:v>
                </c:pt>
                <c:pt idx="12">
                  <c:v>11665</c:v>
                </c:pt>
                <c:pt idx="13">
                  <c:v>11665</c:v>
                </c:pt>
                <c:pt idx="14">
                  <c:v>11665</c:v>
                </c:pt>
                <c:pt idx="15">
                  <c:v>11665</c:v>
                </c:pt>
                <c:pt idx="16">
                  <c:v>6509</c:v>
                </c:pt>
                <c:pt idx="17">
                  <c:v>6509</c:v>
                </c:pt>
                <c:pt idx="18">
                  <c:v>6509</c:v>
                </c:pt>
                <c:pt idx="19">
                  <c:v>6509</c:v>
                </c:pt>
                <c:pt idx="20">
                  <c:v>6509</c:v>
                </c:pt>
                <c:pt idx="21">
                  <c:v>6509</c:v>
                </c:pt>
                <c:pt idx="22">
                  <c:v>6509</c:v>
                </c:pt>
                <c:pt idx="23">
                  <c:v>11665</c:v>
                </c:pt>
              </c:numCache>
            </c:numRef>
          </c:val>
          <c:extLst>
            <c:ext xmlns:c16="http://schemas.microsoft.com/office/drawing/2014/chart" uri="{C3380CC4-5D6E-409C-BE32-E72D297353CC}">
              <c16:uniqueId val="{00000007-571A-442D-8C33-B6635ED95A19}"/>
            </c:ext>
          </c:extLst>
        </c:ser>
        <c:ser>
          <c:idx val="12"/>
          <c:order val="11"/>
          <c:tx>
            <c:strRef>
              <c:f>'Monthly Charts'!$O$1</c:f>
              <c:strCache>
                <c:ptCount val="1"/>
                <c:pt idx="0">
                  <c:v>Battery Storage</c:v>
                </c:pt>
              </c:strCache>
            </c:strRef>
          </c:tx>
          <c:spPr>
            <a:solidFill>
              <a:srgbClr val="E2AE69"/>
            </a:solidFill>
            <a:ln>
              <a:noFill/>
            </a:ln>
            <a:effectLst/>
          </c:spPr>
          <c:invertIfNegative val="0"/>
          <c:val>
            <c:numRef>
              <c:f>'Monthly Charts'!$O$2:$O$25</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2915.4505285713499</c:v>
                </c:pt>
                <c:pt idx="18">
                  <c:v>9071.6893590073705</c:v>
                </c:pt>
                <c:pt idx="19">
                  <c:v>11725.0128727642</c:v>
                </c:pt>
                <c:pt idx="20">
                  <c:v>11725.0128727642</c:v>
                </c:pt>
                <c:pt idx="21">
                  <c:v>11246.566902492899</c:v>
                </c:pt>
                <c:pt idx="22">
                  <c:v>7886.6984497407802</c:v>
                </c:pt>
                <c:pt idx="23">
                  <c:v>1403.56901465902</c:v>
                </c:pt>
              </c:numCache>
            </c:numRef>
          </c:val>
          <c:extLst>
            <c:ext xmlns:c16="http://schemas.microsoft.com/office/drawing/2014/chart" uri="{C3380CC4-5D6E-409C-BE32-E72D297353CC}">
              <c16:uniqueId val="{00000008-571A-442D-8C33-B6635ED95A19}"/>
            </c:ext>
          </c:extLst>
        </c:ser>
        <c:ser>
          <c:idx val="13"/>
          <c:order val="12"/>
          <c:tx>
            <c:strRef>
              <c:f>'Monthly Charts'!$P$1</c:f>
              <c:strCache>
                <c:ptCount val="1"/>
                <c:pt idx="0">
                  <c:v>Demand Response</c:v>
                </c:pt>
              </c:strCache>
            </c:strRef>
          </c:tx>
          <c:spPr>
            <a:solidFill>
              <a:srgbClr val="997300"/>
            </a:solidFill>
            <a:ln>
              <a:noFill/>
            </a:ln>
            <a:effectLst/>
          </c:spPr>
          <c:invertIfNegative val="0"/>
          <c:val>
            <c:numRef>
              <c:f>'Monthly Charts'!$P$2:$P$25</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572.53364365914797</c:v>
                </c:pt>
                <c:pt idx="19">
                  <c:v>572.53364365914797</c:v>
                </c:pt>
                <c:pt idx="20">
                  <c:v>572.53364365914797</c:v>
                </c:pt>
                <c:pt idx="21">
                  <c:v>572.53364365914797</c:v>
                </c:pt>
                <c:pt idx="22">
                  <c:v>572.53364365914797</c:v>
                </c:pt>
                <c:pt idx="23">
                  <c:v>0</c:v>
                </c:pt>
              </c:numCache>
            </c:numRef>
          </c:val>
          <c:extLst>
            <c:ext xmlns:c16="http://schemas.microsoft.com/office/drawing/2014/chart" uri="{C3380CC4-5D6E-409C-BE32-E72D297353CC}">
              <c16:uniqueId val="{00000009-571A-442D-8C33-B6635ED95A19}"/>
            </c:ext>
          </c:extLst>
        </c:ser>
        <c:dLbls>
          <c:showLegendKey val="0"/>
          <c:showVal val="0"/>
          <c:showCatName val="0"/>
          <c:showSerName val="0"/>
          <c:showPercent val="0"/>
          <c:showBubbleSize val="0"/>
        </c:dLbls>
        <c:gapWidth val="50"/>
        <c:overlap val="100"/>
        <c:axId val="1137465824"/>
        <c:axId val="1137469104"/>
      </c:barChart>
      <c:lineChart>
        <c:grouping val="standard"/>
        <c:varyColors val="0"/>
        <c:ser>
          <c:idx val="0"/>
          <c:order val="0"/>
          <c:tx>
            <c:strRef>
              <c:f>'Monthly Charts'!$C$1</c:f>
              <c:strCache>
                <c:ptCount val="1"/>
                <c:pt idx="0">
                  <c:v>2025 IEPR Forecast</c:v>
                </c:pt>
              </c:strCache>
            </c:strRef>
          </c:tx>
          <c:spPr>
            <a:ln w="15875" cap="rnd">
              <a:solidFill>
                <a:schemeClr val="tx1"/>
              </a:solidFill>
              <a:round/>
            </a:ln>
            <a:effectLst/>
          </c:spPr>
          <c:marker>
            <c:symbol val="none"/>
          </c:marker>
          <c:val>
            <c:numRef>
              <c:f>'Monthly Charts'!$C$2:$C$25</c:f>
              <c:numCache>
                <c:formatCode>#,##0</c:formatCode>
                <c:ptCount val="24"/>
                <c:pt idx="0">
                  <c:v>25190</c:v>
                </c:pt>
                <c:pt idx="1">
                  <c:v>23503</c:v>
                </c:pt>
                <c:pt idx="2">
                  <c:v>22463</c:v>
                </c:pt>
                <c:pt idx="3">
                  <c:v>21857</c:v>
                </c:pt>
                <c:pt idx="4">
                  <c:v>21889</c:v>
                </c:pt>
                <c:pt idx="5">
                  <c:v>22612</c:v>
                </c:pt>
                <c:pt idx="6">
                  <c:v>23304</c:v>
                </c:pt>
                <c:pt idx="7">
                  <c:v>23834</c:v>
                </c:pt>
                <c:pt idx="8">
                  <c:v>23667</c:v>
                </c:pt>
                <c:pt idx="9">
                  <c:v>22909</c:v>
                </c:pt>
                <c:pt idx="10">
                  <c:v>21665</c:v>
                </c:pt>
                <c:pt idx="11">
                  <c:v>20810</c:v>
                </c:pt>
                <c:pt idx="12">
                  <c:v>20729</c:v>
                </c:pt>
                <c:pt idx="13">
                  <c:v>21365</c:v>
                </c:pt>
                <c:pt idx="14">
                  <c:v>22464</c:v>
                </c:pt>
                <c:pt idx="15">
                  <c:v>24212</c:v>
                </c:pt>
                <c:pt idx="16">
                  <c:v>26243</c:v>
                </c:pt>
                <c:pt idx="17">
                  <c:v>28610</c:v>
                </c:pt>
                <c:pt idx="18">
                  <c:v>30424</c:v>
                </c:pt>
                <c:pt idx="19">
                  <c:v>30978</c:v>
                </c:pt>
                <c:pt idx="20">
                  <c:v>31029</c:v>
                </c:pt>
                <c:pt idx="21">
                  <c:v>29988</c:v>
                </c:pt>
                <c:pt idx="22">
                  <c:v>27939</c:v>
                </c:pt>
                <c:pt idx="23">
                  <c:v>26183</c:v>
                </c:pt>
              </c:numCache>
            </c:numRef>
          </c:val>
          <c:smooth val="0"/>
          <c:extLst>
            <c:ext xmlns:c16="http://schemas.microsoft.com/office/drawing/2014/chart" uri="{C3380CC4-5D6E-409C-BE32-E72D297353CC}">
              <c16:uniqueId val="{0000000A-571A-442D-8C33-B6635ED95A19}"/>
            </c:ext>
          </c:extLst>
        </c:ser>
        <c:ser>
          <c:idx val="1"/>
          <c:order val="1"/>
          <c:tx>
            <c:strRef>
              <c:f>'Monthly Charts'!$D$1</c:f>
              <c:strCache>
                <c:ptCount val="1"/>
                <c:pt idx="0">
                  <c:v>Forecast + 17.5% PRM</c:v>
                </c:pt>
              </c:strCache>
            </c:strRef>
          </c:tx>
          <c:spPr>
            <a:ln w="15875" cap="rnd">
              <a:solidFill>
                <a:schemeClr val="tx1"/>
              </a:solidFill>
              <a:prstDash val="sysDash"/>
              <a:round/>
            </a:ln>
            <a:effectLst/>
          </c:spPr>
          <c:marker>
            <c:symbol val="none"/>
          </c:marker>
          <c:val>
            <c:numRef>
              <c:f>'Monthly Charts'!$D$2:$D$25</c:f>
              <c:numCache>
                <c:formatCode>#,##0</c:formatCode>
                <c:ptCount val="24"/>
                <c:pt idx="0">
                  <c:v>29598.25</c:v>
                </c:pt>
                <c:pt idx="1">
                  <c:v>27616.025000000001</c:v>
                </c:pt>
                <c:pt idx="2">
                  <c:v>26394.025000000001</c:v>
                </c:pt>
                <c:pt idx="3">
                  <c:v>25681.975000000002</c:v>
                </c:pt>
                <c:pt idx="4">
                  <c:v>25719.575000000001</c:v>
                </c:pt>
                <c:pt idx="5">
                  <c:v>26569.100000000002</c:v>
                </c:pt>
                <c:pt idx="6">
                  <c:v>27382.2</c:v>
                </c:pt>
                <c:pt idx="7">
                  <c:v>28004.95</c:v>
                </c:pt>
                <c:pt idx="8">
                  <c:v>27808.725000000002</c:v>
                </c:pt>
                <c:pt idx="9">
                  <c:v>26918.075000000001</c:v>
                </c:pt>
                <c:pt idx="10">
                  <c:v>25456.375</c:v>
                </c:pt>
                <c:pt idx="11">
                  <c:v>24451.75</c:v>
                </c:pt>
                <c:pt idx="12">
                  <c:v>24356.575000000001</c:v>
                </c:pt>
                <c:pt idx="13">
                  <c:v>25103.875</c:v>
                </c:pt>
                <c:pt idx="14">
                  <c:v>26395.200000000001</c:v>
                </c:pt>
                <c:pt idx="15">
                  <c:v>28449.100000000002</c:v>
                </c:pt>
                <c:pt idx="16">
                  <c:v>30835.525000000001</c:v>
                </c:pt>
                <c:pt idx="17">
                  <c:v>33616.75</c:v>
                </c:pt>
                <c:pt idx="18">
                  <c:v>35748.200000000004</c:v>
                </c:pt>
                <c:pt idx="19">
                  <c:v>36399.15</c:v>
                </c:pt>
                <c:pt idx="20">
                  <c:v>36459.075000000004</c:v>
                </c:pt>
                <c:pt idx="21">
                  <c:v>35235.9</c:v>
                </c:pt>
                <c:pt idx="22">
                  <c:v>32828.325000000004</c:v>
                </c:pt>
                <c:pt idx="23">
                  <c:v>30765.025000000001</c:v>
                </c:pt>
              </c:numCache>
            </c:numRef>
          </c:val>
          <c:smooth val="0"/>
          <c:extLst>
            <c:ext xmlns:c16="http://schemas.microsoft.com/office/drawing/2014/chart" uri="{C3380CC4-5D6E-409C-BE32-E72D297353CC}">
              <c16:uniqueId val="{0000000B-571A-442D-8C33-B6635ED95A19}"/>
            </c:ext>
          </c:extLst>
        </c:ser>
        <c:ser>
          <c:idx val="2"/>
          <c:order val="2"/>
          <c:tx>
            <c:strRef>
              <c:f>'Monthly Charts'!$E$1</c:f>
              <c:strCache>
                <c:ptCount val="1"/>
                <c:pt idx="0">
                  <c:v>Forecast + 25.0% PRM</c:v>
                </c:pt>
              </c:strCache>
            </c:strRef>
          </c:tx>
          <c:spPr>
            <a:ln w="15875" cap="rnd">
              <a:solidFill>
                <a:schemeClr val="tx1"/>
              </a:solidFill>
              <a:prstDash val="lgDash"/>
              <a:round/>
            </a:ln>
            <a:effectLst/>
          </c:spPr>
          <c:marker>
            <c:symbol val="circle"/>
            <c:size val="5"/>
            <c:spPr>
              <a:solidFill>
                <a:schemeClr val="tx1"/>
              </a:solidFill>
              <a:ln w="3175">
                <a:solidFill>
                  <a:schemeClr val="bg1">
                    <a:lumMod val="50000"/>
                  </a:schemeClr>
                </a:solidFill>
              </a:ln>
              <a:effectLst/>
            </c:spPr>
          </c:marker>
          <c:val>
            <c:numRef>
              <c:f>'Monthly Charts'!$E$2:$E$25</c:f>
              <c:numCache>
                <c:formatCode>#,##0</c:formatCode>
                <c:ptCount val="24"/>
                <c:pt idx="0">
                  <c:v>31487.5</c:v>
                </c:pt>
                <c:pt idx="1">
                  <c:v>29378.75</c:v>
                </c:pt>
                <c:pt idx="2">
                  <c:v>28078.75</c:v>
                </c:pt>
                <c:pt idx="3">
                  <c:v>27321.25</c:v>
                </c:pt>
                <c:pt idx="4">
                  <c:v>27361.25</c:v>
                </c:pt>
                <c:pt idx="5">
                  <c:v>28265</c:v>
                </c:pt>
                <c:pt idx="6">
                  <c:v>29130</c:v>
                </c:pt>
                <c:pt idx="7">
                  <c:v>29792.5</c:v>
                </c:pt>
                <c:pt idx="8">
                  <c:v>29583.75</c:v>
                </c:pt>
                <c:pt idx="9">
                  <c:v>28636.25</c:v>
                </c:pt>
                <c:pt idx="10">
                  <c:v>27081.25</c:v>
                </c:pt>
                <c:pt idx="11">
                  <c:v>26012.5</c:v>
                </c:pt>
                <c:pt idx="12">
                  <c:v>25911.25</c:v>
                </c:pt>
                <c:pt idx="13">
                  <c:v>26706.25</c:v>
                </c:pt>
                <c:pt idx="14">
                  <c:v>28080</c:v>
                </c:pt>
                <c:pt idx="15">
                  <c:v>30265</c:v>
                </c:pt>
                <c:pt idx="16">
                  <c:v>32803.75</c:v>
                </c:pt>
                <c:pt idx="17">
                  <c:v>35762.5</c:v>
                </c:pt>
                <c:pt idx="18">
                  <c:v>38030</c:v>
                </c:pt>
                <c:pt idx="19">
                  <c:v>38722.5</c:v>
                </c:pt>
                <c:pt idx="20">
                  <c:v>38786.25</c:v>
                </c:pt>
                <c:pt idx="21">
                  <c:v>37485</c:v>
                </c:pt>
                <c:pt idx="22">
                  <c:v>34923.75</c:v>
                </c:pt>
                <c:pt idx="23">
                  <c:v>32728.75</c:v>
                </c:pt>
              </c:numCache>
            </c:numRef>
          </c:val>
          <c:smooth val="0"/>
          <c:extLst>
            <c:ext xmlns:c16="http://schemas.microsoft.com/office/drawing/2014/chart" uri="{C3380CC4-5D6E-409C-BE32-E72D297353CC}">
              <c16:uniqueId val="{0000000C-571A-442D-8C33-B6635ED95A19}"/>
            </c:ext>
          </c:extLst>
        </c:ser>
        <c:ser>
          <c:idx val="3"/>
          <c:order val="13"/>
          <c:tx>
            <c:strRef>
              <c:f>'Monthly Charts'!$F$1</c:f>
              <c:strCache>
                <c:ptCount val="1"/>
                <c:pt idx="0">
                  <c:v>Charging Load</c:v>
                </c:pt>
              </c:strCache>
            </c:strRef>
          </c:tx>
          <c:spPr>
            <a:ln w="6350" cap="rnd">
              <a:solidFill>
                <a:schemeClr val="tx1"/>
              </a:solidFill>
              <a:prstDash val="sysDash"/>
              <a:round/>
            </a:ln>
            <a:effectLst/>
          </c:spPr>
          <c:marker>
            <c:symbol val="none"/>
          </c:marker>
          <c:val>
            <c:numRef>
              <c:f>'Monthly Charts'!$Q$2:$Q$25</c:f>
              <c:numCache>
                <c:formatCode>#,##0</c:formatCode>
                <c:ptCount val="24"/>
                <c:pt idx="0">
                  <c:v>31487.5</c:v>
                </c:pt>
                <c:pt idx="1">
                  <c:v>29378.75</c:v>
                </c:pt>
                <c:pt idx="2">
                  <c:v>28078.75</c:v>
                </c:pt>
                <c:pt idx="3">
                  <c:v>27321.25</c:v>
                </c:pt>
                <c:pt idx="4">
                  <c:v>27361.25</c:v>
                </c:pt>
                <c:pt idx="5">
                  <c:v>28265</c:v>
                </c:pt>
                <c:pt idx="6">
                  <c:v>29130</c:v>
                </c:pt>
                <c:pt idx="7">
                  <c:v>29792.5</c:v>
                </c:pt>
                <c:pt idx="8">
                  <c:v>33433.132955284738</c:v>
                </c:pt>
                <c:pt idx="9">
                  <c:v>35323.932380354272</c:v>
                </c:pt>
                <c:pt idx="10">
                  <c:v>36000.023887920011</c:v>
                </c:pt>
                <c:pt idx="11">
                  <c:v>36245.1122619749</c:v>
                </c:pt>
                <c:pt idx="12">
                  <c:v>36434.835100564102</c:v>
                </c:pt>
                <c:pt idx="13">
                  <c:v>36253.884175237472</c:v>
                </c:pt>
                <c:pt idx="14">
                  <c:v>36238.106181273601</c:v>
                </c:pt>
                <c:pt idx="15">
                  <c:v>35954.041239209058</c:v>
                </c:pt>
                <c:pt idx="16">
                  <c:v>32803.75</c:v>
                </c:pt>
                <c:pt idx="17">
                  <c:v>35762.5</c:v>
                </c:pt>
                <c:pt idx="18">
                  <c:v>38030</c:v>
                </c:pt>
                <c:pt idx="19">
                  <c:v>38722.5</c:v>
                </c:pt>
                <c:pt idx="20">
                  <c:v>38786.25</c:v>
                </c:pt>
                <c:pt idx="21">
                  <c:v>37485</c:v>
                </c:pt>
                <c:pt idx="22">
                  <c:v>34923.75</c:v>
                </c:pt>
                <c:pt idx="23">
                  <c:v>32728.75</c:v>
                </c:pt>
              </c:numCache>
            </c:numRef>
          </c:val>
          <c:smooth val="0"/>
          <c:extLst>
            <c:ext xmlns:c16="http://schemas.microsoft.com/office/drawing/2014/chart" uri="{C3380CC4-5D6E-409C-BE32-E72D297353CC}">
              <c16:uniqueId val="{00000001-C245-4D8D-B15B-1349AC57DF7F}"/>
            </c:ext>
          </c:extLst>
        </c:ser>
        <c:dLbls>
          <c:showLegendKey val="0"/>
          <c:showVal val="0"/>
          <c:showCatName val="0"/>
          <c:showSerName val="0"/>
          <c:showPercent val="0"/>
          <c:showBubbleSize val="0"/>
        </c:dLbls>
        <c:marker val="1"/>
        <c:smooth val="0"/>
        <c:axId val="1137465824"/>
        <c:axId val="1137469104"/>
      </c:lineChart>
      <c:catAx>
        <c:axId val="113746582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Hour Ending PDT</a:t>
                </a:r>
              </a:p>
            </c:rich>
          </c:tx>
          <c:layout>
            <c:manualLayout>
              <c:xMode val="edge"/>
              <c:yMode val="edge"/>
              <c:x val="0.49629075308922438"/>
              <c:y val="0.79526330796394185"/>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7469104"/>
        <c:crosses val="autoZero"/>
        <c:auto val="1"/>
        <c:lblAlgn val="ctr"/>
        <c:lblOffset val="100"/>
        <c:noMultiLvlLbl val="0"/>
      </c:catAx>
      <c:valAx>
        <c:axId val="1137469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sz="1050"/>
                  <a:t>Supply and Demand (MW)</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37465824"/>
        <c:crosses val="autoZero"/>
        <c:crossBetween val="between"/>
      </c:valAx>
      <c:spPr>
        <a:noFill/>
        <a:ln>
          <a:noFill/>
        </a:ln>
        <a:effectLst/>
      </c:spPr>
    </c:plotArea>
    <c:legend>
      <c:legendPos val="b"/>
      <c:layout>
        <c:manualLayout>
          <c:xMode val="edge"/>
          <c:yMode val="edge"/>
          <c:x val="3.9931754212218708E-2"/>
          <c:y val="0.85840165522485179"/>
          <c:w val="0.88666566690967674"/>
          <c:h val="0.141598306812308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June 2026</a:t>
            </a:r>
          </a:p>
        </c:rich>
      </c:tx>
      <c:layout>
        <c:manualLayout>
          <c:xMode val="edge"/>
          <c:yMode val="edge"/>
          <c:x val="8.2467083496041288E-2"/>
          <c:y val="4.8282265552460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6447259601750264E-2"/>
          <c:y val="3.7474466109563613E-2"/>
          <c:w val="0.90626733798863734"/>
          <c:h val="0.70505618552555571"/>
        </c:manualLayout>
      </c:layout>
      <c:barChart>
        <c:barDir val="col"/>
        <c:grouping val="stacked"/>
        <c:varyColors val="0"/>
        <c:ser>
          <c:idx val="4"/>
          <c:order val="3"/>
          <c:tx>
            <c:strRef>
              <c:f>'Monthly Charts'!$G$1</c:f>
              <c:strCache>
                <c:ptCount val="1"/>
                <c:pt idx="0">
                  <c:v>Natural Gas</c:v>
                </c:pt>
              </c:strCache>
            </c:strRef>
          </c:tx>
          <c:spPr>
            <a:solidFill>
              <a:srgbClr val="E66D01"/>
            </a:solidFill>
            <a:ln>
              <a:noFill/>
            </a:ln>
            <a:effectLst/>
          </c:spPr>
          <c:invertIfNegative val="0"/>
          <c:val>
            <c:numRef>
              <c:f>'Monthly Charts'!$G$26:$G$49</c:f>
              <c:numCache>
                <c:formatCode>#,##0</c:formatCode>
                <c:ptCount val="24"/>
                <c:pt idx="0">
                  <c:v>25889</c:v>
                </c:pt>
                <c:pt idx="1">
                  <c:v>25889</c:v>
                </c:pt>
                <c:pt idx="2">
                  <c:v>25889</c:v>
                </c:pt>
                <c:pt idx="3">
                  <c:v>25889</c:v>
                </c:pt>
                <c:pt idx="4">
                  <c:v>25889</c:v>
                </c:pt>
                <c:pt idx="5">
                  <c:v>25889</c:v>
                </c:pt>
                <c:pt idx="6">
                  <c:v>25889</c:v>
                </c:pt>
                <c:pt idx="7">
                  <c:v>25889</c:v>
                </c:pt>
                <c:pt idx="8">
                  <c:v>25889</c:v>
                </c:pt>
                <c:pt idx="9">
                  <c:v>25889</c:v>
                </c:pt>
                <c:pt idx="10">
                  <c:v>25889</c:v>
                </c:pt>
                <c:pt idx="11">
                  <c:v>25889</c:v>
                </c:pt>
                <c:pt idx="12">
                  <c:v>25889</c:v>
                </c:pt>
                <c:pt idx="13">
                  <c:v>25889</c:v>
                </c:pt>
                <c:pt idx="14">
                  <c:v>25889</c:v>
                </c:pt>
                <c:pt idx="15">
                  <c:v>25889</c:v>
                </c:pt>
                <c:pt idx="16">
                  <c:v>25889</c:v>
                </c:pt>
                <c:pt idx="17">
                  <c:v>25889</c:v>
                </c:pt>
                <c:pt idx="18">
                  <c:v>25889</c:v>
                </c:pt>
                <c:pt idx="19">
                  <c:v>25889</c:v>
                </c:pt>
                <c:pt idx="20">
                  <c:v>25889</c:v>
                </c:pt>
                <c:pt idx="21">
                  <c:v>25889</c:v>
                </c:pt>
                <c:pt idx="22">
                  <c:v>25889</c:v>
                </c:pt>
                <c:pt idx="23">
                  <c:v>25889</c:v>
                </c:pt>
              </c:numCache>
            </c:numRef>
          </c:val>
          <c:extLst>
            <c:ext xmlns:c16="http://schemas.microsoft.com/office/drawing/2014/chart" uri="{C3380CC4-5D6E-409C-BE32-E72D297353CC}">
              <c16:uniqueId val="{00000000-4740-4A4F-B4EE-9A5F22605098}"/>
            </c:ext>
          </c:extLst>
        </c:ser>
        <c:ser>
          <c:idx val="5"/>
          <c:order val="4"/>
          <c:tx>
            <c:strRef>
              <c:f>'Monthly Charts'!$H$1</c:f>
              <c:strCache>
                <c:ptCount val="1"/>
                <c:pt idx="0">
                  <c:v>Nuclear</c:v>
                </c:pt>
              </c:strCache>
            </c:strRef>
          </c:tx>
          <c:spPr>
            <a:solidFill>
              <a:srgbClr val="555555"/>
            </a:solidFill>
            <a:ln>
              <a:noFill/>
            </a:ln>
            <a:effectLst/>
          </c:spPr>
          <c:invertIfNegative val="0"/>
          <c:val>
            <c:numRef>
              <c:f>'Monthly Charts'!$H$26:$H$49</c:f>
              <c:numCache>
                <c:formatCode>#,##0</c:formatCode>
                <c:ptCount val="24"/>
                <c:pt idx="0">
                  <c:v>2280</c:v>
                </c:pt>
                <c:pt idx="1">
                  <c:v>2280</c:v>
                </c:pt>
                <c:pt idx="2">
                  <c:v>2280</c:v>
                </c:pt>
                <c:pt idx="3">
                  <c:v>2280</c:v>
                </c:pt>
                <c:pt idx="4">
                  <c:v>2280</c:v>
                </c:pt>
                <c:pt idx="5">
                  <c:v>2280</c:v>
                </c:pt>
                <c:pt idx="6">
                  <c:v>2280</c:v>
                </c:pt>
                <c:pt idx="7">
                  <c:v>2280</c:v>
                </c:pt>
                <c:pt idx="8">
                  <c:v>2280</c:v>
                </c:pt>
                <c:pt idx="9">
                  <c:v>2280</c:v>
                </c:pt>
                <c:pt idx="10">
                  <c:v>2280</c:v>
                </c:pt>
                <c:pt idx="11">
                  <c:v>2280</c:v>
                </c:pt>
                <c:pt idx="12">
                  <c:v>2280</c:v>
                </c:pt>
                <c:pt idx="13">
                  <c:v>2280</c:v>
                </c:pt>
                <c:pt idx="14">
                  <c:v>2280</c:v>
                </c:pt>
                <c:pt idx="15">
                  <c:v>2280</c:v>
                </c:pt>
                <c:pt idx="16">
                  <c:v>2280</c:v>
                </c:pt>
                <c:pt idx="17">
                  <c:v>2280</c:v>
                </c:pt>
                <c:pt idx="18">
                  <c:v>2280</c:v>
                </c:pt>
                <c:pt idx="19">
                  <c:v>2280</c:v>
                </c:pt>
                <c:pt idx="20">
                  <c:v>2280</c:v>
                </c:pt>
                <c:pt idx="21">
                  <c:v>2280</c:v>
                </c:pt>
                <c:pt idx="22">
                  <c:v>2280</c:v>
                </c:pt>
                <c:pt idx="23">
                  <c:v>2280</c:v>
                </c:pt>
              </c:numCache>
            </c:numRef>
          </c:val>
          <c:extLst>
            <c:ext xmlns:c16="http://schemas.microsoft.com/office/drawing/2014/chart" uri="{C3380CC4-5D6E-409C-BE32-E72D297353CC}">
              <c16:uniqueId val="{00000001-4740-4A4F-B4EE-9A5F22605098}"/>
            </c:ext>
          </c:extLst>
        </c:ser>
        <c:ser>
          <c:idx val="6"/>
          <c:order val="5"/>
          <c:tx>
            <c:strRef>
              <c:f>'Monthly Charts'!$I$1</c:f>
              <c:strCache>
                <c:ptCount val="1"/>
                <c:pt idx="0">
                  <c:v>Hydro</c:v>
                </c:pt>
              </c:strCache>
            </c:strRef>
          </c:tx>
          <c:spPr>
            <a:solidFill>
              <a:srgbClr val="35BDB2"/>
            </a:solidFill>
            <a:ln>
              <a:noFill/>
            </a:ln>
            <a:effectLst/>
          </c:spPr>
          <c:invertIfNegative val="0"/>
          <c:val>
            <c:numRef>
              <c:f>'Monthly Charts'!$I$26:$I$49</c:f>
              <c:numCache>
                <c:formatCode>#,##0</c:formatCode>
                <c:ptCount val="24"/>
                <c:pt idx="0">
                  <c:v>6248</c:v>
                </c:pt>
                <c:pt idx="1">
                  <c:v>6248</c:v>
                </c:pt>
                <c:pt idx="2">
                  <c:v>6248</c:v>
                </c:pt>
                <c:pt idx="3">
                  <c:v>6248</c:v>
                </c:pt>
                <c:pt idx="4">
                  <c:v>6248</c:v>
                </c:pt>
                <c:pt idx="5">
                  <c:v>6248</c:v>
                </c:pt>
                <c:pt idx="6">
                  <c:v>6248</c:v>
                </c:pt>
                <c:pt idx="7">
                  <c:v>6248</c:v>
                </c:pt>
                <c:pt idx="8">
                  <c:v>6248</c:v>
                </c:pt>
                <c:pt idx="9">
                  <c:v>6248</c:v>
                </c:pt>
                <c:pt idx="10">
                  <c:v>6248</c:v>
                </c:pt>
                <c:pt idx="11">
                  <c:v>6248</c:v>
                </c:pt>
                <c:pt idx="12">
                  <c:v>6248</c:v>
                </c:pt>
                <c:pt idx="13">
                  <c:v>6248</c:v>
                </c:pt>
                <c:pt idx="14">
                  <c:v>6248</c:v>
                </c:pt>
                <c:pt idx="15">
                  <c:v>6248</c:v>
                </c:pt>
                <c:pt idx="16">
                  <c:v>6248</c:v>
                </c:pt>
                <c:pt idx="17">
                  <c:v>6248</c:v>
                </c:pt>
                <c:pt idx="18">
                  <c:v>6248</c:v>
                </c:pt>
                <c:pt idx="19">
                  <c:v>6248</c:v>
                </c:pt>
                <c:pt idx="20">
                  <c:v>6248</c:v>
                </c:pt>
                <c:pt idx="21">
                  <c:v>6248</c:v>
                </c:pt>
                <c:pt idx="22">
                  <c:v>6248</c:v>
                </c:pt>
                <c:pt idx="23">
                  <c:v>6248</c:v>
                </c:pt>
              </c:numCache>
            </c:numRef>
          </c:val>
          <c:extLst>
            <c:ext xmlns:c16="http://schemas.microsoft.com/office/drawing/2014/chart" uri="{C3380CC4-5D6E-409C-BE32-E72D297353CC}">
              <c16:uniqueId val="{00000002-4740-4A4F-B4EE-9A5F22605098}"/>
            </c:ext>
          </c:extLst>
        </c:ser>
        <c:ser>
          <c:idx val="7"/>
          <c:order val="6"/>
          <c:tx>
            <c:strRef>
              <c:f>'Monthly Charts'!$J$1</c:f>
              <c:strCache>
                <c:ptCount val="1"/>
                <c:pt idx="0">
                  <c:v>Other</c:v>
                </c:pt>
              </c:strCache>
            </c:strRef>
          </c:tx>
          <c:spPr>
            <a:solidFill>
              <a:srgbClr val="969696"/>
            </a:solidFill>
            <a:ln>
              <a:noFill/>
            </a:ln>
            <a:effectLst/>
          </c:spPr>
          <c:invertIfNegative val="0"/>
          <c:val>
            <c:numRef>
              <c:f>'Monthly Charts'!$J$26:$J$49</c:f>
              <c:numCache>
                <c:formatCode>#,##0</c:formatCode>
                <c:ptCount val="24"/>
                <c:pt idx="0">
                  <c:v>1687</c:v>
                </c:pt>
                <c:pt idx="1">
                  <c:v>1687</c:v>
                </c:pt>
                <c:pt idx="2">
                  <c:v>1687</c:v>
                </c:pt>
                <c:pt idx="3">
                  <c:v>1687</c:v>
                </c:pt>
                <c:pt idx="4">
                  <c:v>1687</c:v>
                </c:pt>
                <c:pt idx="5">
                  <c:v>1687</c:v>
                </c:pt>
                <c:pt idx="6">
                  <c:v>1687</c:v>
                </c:pt>
                <c:pt idx="7">
                  <c:v>1687</c:v>
                </c:pt>
                <c:pt idx="8">
                  <c:v>1687</c:v>
                </c:pt>
                <c:pt idx="9">
                  <c:v>1687</c:v>
                </c:pt>
                <c:pt idx="10">
                  <c:v>1687</c:v>
                </c:pt>
                <c:pt idx="11">
                  <c:v>1687</c:v>
                </c:pt>
                <c:pt idx="12">
                  <c:v>1687</c:v>
                </c:pt>
                <c:pt idx="13">
                  <c:v>1687</c:v>
                </c:pt>
                <c:pt idx="14">
                  <c:v>1687</c:v>
                </c:pt>
                <c:pt idx="15">
                  <c:v>1687</c:v>
                </c:pt>
                <c:pt idx="16">
                  <c:v>1687</c:v>
                </c:pt>
                <c:pt idx="17">
                  <c:v>1687</c:v>
                </c:pt>
                <c:pt idx="18">
                  <c:v>1687</c:v>
                </c:pt>
                <c:pt idx="19">
                  <c:v>1687</c:v>
                </c:pt>
                <c:pt idx="20">
                  <c:v>1687</c:v>
                </c:pt>
                <c:pt idx="21">
                  <c:v>1687</c:v>
                </c:pt>
                <c:pt idx="22">
                  <c:v>1687</c:v>
                </c:pt>
                <c:pt idx="23">
                  <c:v>1687</c:v>
                </c:pt>
              </c:numCache>
            </c:numRef>
          </c:val>
          <c:extLst>
            <c:ext xmlns:c16="http://schemas.microsoft.com/office/drawing/2014/chart" uri="{C3380CC4-5D6E-409C-BE32-E72D297353CC}">
              <c16:uniqueId val="{00000003-4740-4A4F-B4EE-9A5F22605098}"/>
            </c:ext>
          </c:extLst>
        </c:ser>
        <c:ser>
          <c:idx val="8"/>
          <c:order val="7"/>
          <c:tx>
            <c:strRef>
              <c:f>'Monthly Charts'!$K$1</c:f>
              <c:strCache>
                <c:ptCount val="1"/>
                <c:pt idx="0">
                  <c:v>Other Renewables</c:v>
                </c:pt>
              </c:strCache>
            </c:strRef>
          </c:tx>
          <c:spPr>
            <a:solidFill>
              <a:srgbClr val="84BD00"/>
            </a:solidFill>
            <a:ln>
              <a:noFill/>
            </a:ln>
            <a:effectLst/>
          </c:spPr>
          <c:invertIfNegative val="0"/>
          <c:val>
            <c:numRef>
              <c:f>'Monthly Charts'!$K$26:$K$49</c:f>
              <c:numCache>
                <c:formatCode>#,##0</c:formatCode>
                <c:ptCount val="24"/>
                <c:pt idx="0">
                  <c:v>1681</c:v>
                </c:pt>
                <c:pt idx="1">
                  <c:v>1681</c:v>
                </c:pt>
                <c:pt idx="2">
                  <c:v>1681</c:v>
                </c:pt>
                <c:pt idx="3">
                  <c:v>1681</c:v>
                </c:pt>
                <c:pt idx="4">
                  <c:v>1681</c:v>
                </c:pt>
                <c:pt idx="5">
                  <c:v>1681</c:v>
                </c:pt>
                <c:pt idx="6">
                  <c:v>1681</c:v>
                </c:pt>
                <c:pt idx="7">
                  <c:v>1681</c:v>
                </c:pt>
                <c:pt idx="8">
                  <c:v>1681</c:v>
                </c:pt>
                <c:pt idx="9">
                  <c:v>1681</c:v>
                </c:pt>
                <c:pt idx="10">
                  <c:v>1681</c:v>
                </c:pt>
                <c:pt idx="11">
                  <c:v>1681</c:v>
                </c:pt>
                <c:pt idx="12">
                  <c:v>1681</c:v>
                </c:pt>
                <c:pt idx="13">
                  <c:v>1681</c:v>
                </c:pt>
                <c:pt idx="14">
                  <c:v>1681</c:v>
                </c:pt>
                <c:pt idx="15">
                  <c:v>1681</c:v>
                </c:pt>
                <c:pt idx="16">
                  <c:v>1681</c:v>
                </c:pt>
                <c:pt idx="17">
                  <c:v>1681</c:v>
                </c:pt>
                <c:pt idx="18">
                  <c:v>1681</c:v>
                </c:pt>
                <c:pt idx="19">
                  <c:v>1681</c:v>
                </c:pt>
                <c:pt idx="20">
                  <c:v>1681</c:v>
                </c:pt>
                <c:pt idx="21">
                  <c:v>1681</c:v>
                </c:pt>
                <c:pt idx="22">
                  <c:v>1681</c:v>
                </c:pt>
                <c:pt idx="23">
                  <c:v>1681</c:v>
                </c:pt>
              </c:numCache>
            </c:numRef>
          </c:val>
          <c:extLst>
            <c:ext xmlns:c16="http://schemas.microsoft.com/office/drawing/2014/chart" uri="{C3380CC4-5D6E-409C-BE32-E72D297353CC}">
              <c16:uniqueId val="{00000004-4740-4A4F-B4EE-9A5F22605098}"/>
            </c:ext>
          </c:extLst>
        </c:ser>
        <c:ser>
          <c:idx val="9"/>
          <c:order val="8"/>
          <c:tx>
            <c:strRef>
              <c:f>'Monthly Charts'!$L$1</c:f>
              <c:strCache>
                <c:ptCount val="1"/>
                <c:pt idx="0">
                  <c:v>Solar</c:v>
                </c:pt>
              </c:strCache>
            </c:strRef>
          </c:tx>
          <c:spPr>
            <a:solidFill>
              <a:srgbClr val="FFA300"/>
            </a:solidFill>
            <a:ln>
              <a:noFill/>
            </a:ln>
            <a:effectLst/>
          </c:spPr>
          <c:invertIfNegative val="0"/>
          <c:val>
            <c:numRef>
              <c:f>'Monthly Charts'!$L$26:$L$49</c:f>
              <c:numCache>
                <c:formatCode>#,##0</c:formatCode>
                <c:ptCount val="24"/>
                <c:pt idx="0">
                  <c:v>0</c:v>
                </c:pt>
                <c:pt idx="1">
                  <c:v>0</c:v>
                </c:pt>
                <c:pt idx="2">
                  <c:v>0</c:v>
                </c:pt>
                <c:pt idx="3">
                  <c:v>0</c:v>
                </c:pt>
                <c:pt idx="4">
                  <c:v>0</c:v>
                </c:pt>
                <c:pt idx="5">
                  <c:v>31.306934999999999</c:v>
                </c:pt>
                <c:pt idx="6">
                  <c:v>2370.3529739999999</c:v>
                </c:pt>
                <c:pt idx="7">
                  <c:v>7888.9210949999997</c:v>
                </c:pt>
                <c:pt idx="8">
                  <c:v>11246.8500539999</c:v>
                </c:pt>
                <c:pt idx="9">
                  <c:v>13111.139646</c:v>
                </c:pt>
                <c:pt idx="10">
                  <c:v>13861.984770084</c:v>
                </c:pt>
                <c:pt idx="11">
                  <c:v>14125.162620723</c:v>
                </c:pt>
                <c:pt idx="12">
                  <c:v>14178.283016699999</c:v>
                </c:pt>
                <c:pt idx="13">
                  <c:v>13765.150782273</c:v>
                </c:pt>
                <c:pt idx="14">
                  <c:v>13487.605266398999</c:v>
                </c:pt>
                <c:pt idx="15">
                  <c:v>12843.964386</c:v>
                </c:pt>
                <c:pt idx="16">
                  <c:v>11505.904278</c:v>
                </c:pt>
                <c:pt idx="17">
                  <c:v>9660.2111760000007</c:v>
                </c:pt>
                <c:pt idx="18">
                  <c:v>5699.3294159999996</c:v>
                </c:pt>
                <c:pt idx="19">
                  <c:v>1284.6250560000001</c:v>
                </c:pt>
                <c:pt idx="20">
                  <c:v>16.651536</c:v>
                </c:pt>
                <c:pt idx="21">
                  <c:v>0</c:v>
                </c:pt>
                <c:pt idx="22">
                  <c:v>0</c:v>
                </c:pt>
                <c:pt idx="23">
                  <c:v>0</c:v>
                </c:pt>
              </c:numCache>
            </c:numRef>
          </c:val>
          <c:extLst>
            <c:ext xmlns:c16="http://schemas.microsoft.com/office/drawing/2014/chart" uri="{C3380CC4-5D6E-409C-BE32-E72D297353CC}">
              <c16:uniqueId val="{00000005-4740-4A4F-B4EE-9A5F22605098}"/>
            </c:ext>
          </c:extLst>
        </c:ser>
        <c:ser>
          <c:idx val="10"/>
          <c:order val="9"/>
          <c:tx>
            <c:strRef>
              <c:f>'Monthly Charts'!$M$1</c:f>
              <c:strCache>
                <c:ptCount val="1"/>
                <c:pt idx="0">
                  <c:v>Wind</c:v>
                </c:pt>
              </c:strCache>
            </c:strRef>
          </c:tx>
          <c:spPr>
            <a:solidFill>
              <a:srgbClr val="3B6E8F"/>
            </a:solidFill>
            <a:ln>
              <a:noFill/>
            </a:ln>
            <a:effectLst/>
          </c:spPr>
          <c:invertIfNegative val="0"/>
          <c:val>
            <c:numRef>
              <c:f>'Monthly Charts'!$M$26:$M$49</c:f>
              <c:numCache>
                <c:formatCode>#,##0</c:formatCode>
                <c:ptCount val="24"/>
                <c:pt idx="0">
                  <c:v>3035.3124434599999</c:v>
                </c:pt>
                <c:pt idx="1">
                  <c:v>2426.6115394399999</c:v>
                </c:pt>
                <c:pt idx="2">
                  <c:v>1985.512144</c:v>
                </c:pt>
                <c:pt idx="3">
                  <c:v>1837.58823241399</c:v>
                </c:pt>
                <c:pt idx="4">
                  <c:v>1407.2297799999999</c:v>
                </c:pt>
                <c:pt idx="5">
                  <c:v>1062.5257477779901</c:v>
                </c:pt>
                <c:pt idx="6">
                  <c:v>973.19437600000003</c:v>
                </c:pt>
                <c:pt idx="7">
                  <c:v>745.29643608200001</c:v>
                </c:pt>
                <c:pt idx="8">
                  <c:v>560.26032964000001</c:v>
                </c:pt>
                <c:pt idx="9">
                  <c:v>437.34363200000001</c:v>
                </c:pt>
                <c:pt idx="10">
                  <c:v>575.87824799999999</c:v>
                </c:pt>
                <c:pt idx="11">
                  <c:v>466.74781999999999</c:v>
                </c:pt>
                <c:pt idx="12">
                  <c:v>492.94652000000002</c:v>
                </c:pt>
                <c:pt idx="13">
                  <c:v>624.96741999999995</c:v>
                </c:pt>
                <c:pt idx="14">
                  <c:v>904.66679599999998</c:v>
                </c:pt>
                <c:pt idx="15">
                  <c:v>1412.3667800000001</c:v>
                </c:pt>
                <c:pt idx="16">
                  <c:v>1972.073752</c:v>
                </c:pt>
                <c:pt idx="17">
                  <c:v>2653.8563919999901</c:v>
                </c:pt>
                <c:pt idx="18">
                  <c:v>2937.8502999999901</c:v>
                </c:pt>
                <c:pt idx="19">
                  <c:v>3437.0845079999999</c:v>
                </c:pt>
                <c:pt idx="20">
                  <c:v>3747.1949239999999</c:v>
                </c:pt>
                <c:pt idx="21">
                  <c:v>3992.250372</c:v>
                </c:pt>
                <c:pt idx="22">
                  <c:v>4079.2095079999999</c:v>
                </c:pt>
                <c:pt idx="23">
                  <c:v>3940.5310559999998</c:v>
                </c:pt>
              </c:numCache>
            </c:numRef>
          </c:val>
          <c:extLst>
            <c:ext xmlns:c16="http://schemas.microsoft.com/office/drawing/2014/chart" uri="{C3380CC4-5D6E-409C-BE32-E72D297353CC}">
              <c16:uniqueId val="{00000006-4740-4A4F-B4EE-9A5F22605098}"/>
            </c:ext>
          </c:extLst>
        </c:ser>
        <c:ser>
          <c:idx val="11"/>
          <c:order val="10"/>
          <c:tx>
            <c:strRef>
              <c:f>'Monthly Charts'!$N$1</c:f>
              <c:strCache>
                <c:ptCount val="1"/>
                <c:pt idx="0">
                  <c:v>Imports</c:v>
                </c:pt>
              </c:strCache>
            </c:strRef>
          </c:tx>
          <c:spPr>
            <a:solidFill>
              <a:srgbClr val="B93F1E"/>
            </a:solidFill>
            <a:ln>
              <a:noFill/>
            </a:ln>
            <a:effectLst/>
          </c:spPr>
          <c:invertIfNegative val="0"/>
          <c:val>
            <c:numRef>
              <c:f>'Monthly Charts'!$N$26:$N$49</c:f>
              <c:numCache>
                <c:formatCode>#,##0</c:formatCode>
                <c:ptCount val="24"/>
                <c:pt idx="0">
                  <c:v>11665</c:v>
                </c:pt>
                <c:pt idx="1">
                  <c:v>11665</c:v>
                </c:pt>
                <c:pt idx="2">
                  <c:v>11665</c:v>
                </c:pt>
                <c:pt idx="3">
                  <c:v>11665</c:v>
                </c:pt>
                <c:pt idx="4">
                  <c:v>11665</c:v>
                </c:pt>
                <c:pt idx="5">
                  <c:v>11665</c:v>
                </c:pt>
                <c:pt idx="6">
                  <c:v>11665</c:v>
                </c:pt>
                <c:pt idx="7">
                  <c:v>11665</c:v>
                </c:pt>
                <c:pt idx="8">
                  <c:v>11665</c:v>
                </c:pt>
                <c:pt idx="9">
                  <c:v>11665</c:v>
                </c:pt>
                <c:pt idx="10">
                  <c:v>11665</c:v>
                </c:pt>
                <c:pt idx="11">
                  <c:v>11665</c:v>
                </c:pt>
                <c:pt idx="12">
                  <c:v>11665</c:v>
                </c:pt>
                <c:pt idx="13">
                  <c:v>11665</c:v>
                </c:pt>
                <c:pt idx="14">
                  <c:v>11665</c:v>
                </c:pt>
                <c:pt idx="15">
                  <c:v>11665</c:v>
                </c:pt>
                <c:pt idx="16">
                  <c:v>6509</c:v>
                </c:pt>
                <c:pt idx="17">
                  <c:v>6509</c:v>
                </c:pt>
                <c:pt idx="18">
                  <c:v>6509</c:v>
                </c:pt>
                <c:pt idx="19">
                  <c:v>6509</c:v>
                </c:pt>
                <c:pt idx="20">
                  <c:v>6509</c:v>
                </c:pt>
                <c:pt idx="21">
                  <c:v>6509</c:v>
                </c:pt>
                <c:pt idx="22">
                  <c:v>6509</c:v>
                </c:pt>
                <c:pt idx="23">
                  <c:v>11665</c:v>
                </c:pt>
              </c:numCache>
            </c:numRef>
          </c:val>
          <c:extLst>
            <c:ext xmlns:c16="http://schemas.microsoft.com/office/drawing/2014/chart" uri="{C3380CC4-5D6E-409C-BE32-E72D297353CC}">
              <c16:uniqueId val="{00000007-4740-4A4F-B4EE-9A5F22605098}"/>
            </c:ext>
          </c:extLst>
        </c:ser>
        <c:ser>
          <c:idx val="12"/>
          <c:order val="11"/>
          <c:tx>
            <c:strRef>
              <c:f>'Monthly Charts'!$O$1</c:f>
              <c:strCache>
                <c:ptCount val="1"/>
                <c:pt idx="0">
                  <c:v>Battery Storage</c:v>
                </c:pt>
              </c:strCache>
            </c:strRef>
          </c:tx>
          <c:spPr>
            <a:solidFill>
              <a:srgbClr val="E2AE69"/>
            </a:solidFill>
            <a:ln>
              <a:noFill/>
            </a:ln>
            <a:effectLst/>
          </c:spPr>
          <c:invertIfNegative val="0"/>
          <c:val>
            <c:numRef>
              <c:f>'Monthly Charts'!$O$26:$O$49</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2738.2660367512199</c:v>
                </c:pt>
                <c:pt idx="17">
                  <c:v>5563.72931299023</c:v>
                </c:pt>
                <c:pt idx="18">
                  <c:v>10168.200141748701</c:v>
                </c:pt>
                <c:pt idx="19">
                  <c:v>12747.970383607601</c:v>
                </c:pt>
                <c:pt idx="20">
                  <c:v>11933.6343794309</c:v>
                </c:pt>
                <c:pt idx="21">
                  <c:v>9132.71632318716</c:v>
                </c:pt>
                <c:pt idx="22">
                  <c:v>5399.4834222839499</c:v>
                </c:pt>
                <c:pt idx="23">
                  <c:v>0</c:v>
                </c:pt>
              </c:numCache>
            </c:numRef>
          </c:val>
          <c:extLst>
            <c:ext xmlns:c16="http://schemas.microsoft.com/office/drawing/2014/chart" uri="{C3380CC4-5D6E-409C-BE32-E72D297353CC}">
              <c16:uniqueId val="{00000008-4740-4A4F-B4EE-9A5F22605098}"/>
            </c:ext>
          </c:extLst>
        </c:ser>
        <c:ser>
          <c:idx val="13"/>
          <c:order val="12"/>
          <c:tx>
            <c:strRef>
              <c:f>'Monthly Charts'!$P$1</c:f>
              <c:strCache>
                <c:ptCount val="1"/>
                <c:pt idx="0">
                  <c:v>Demand Response</c:v>
                </c:pt>
              </c:strCache>
            </c:strRef>
          </c:tx>
          <c:spPr>
            <a:solidFill>
              <a:srgbClr val="997300"/>
            </a:solidFill>
            <a:ln>
              <a:noFill/>
            </a:ln>
            <a:effectLst/>
          </c:spPr>
          <c:invertIfNegative val="0"/>
          <c:val>
            <c:numRef>
              <c:f>'Monthly Charts'!$P$26:$P$49</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864.46434693465596</c:v>
                </c:pt>
                <c:pt idx="18">
                  <c:v>864.46434693465596</c:v>
                </c:pt>
                <c:pt idx="19">
                  <c:v>864.46434693465596</c:v>
                </c:pt>
                <c:pt idx="20">
                  <c:v>864.46434693465596</c:v>
                </c:pt>
                <c:pt idx="21">
                  <c:v>864.46434693465596</c:v>
                </c:pt>
                <c:pt idx="22">
                  <c:v>0</c:v>
                </c:pt>
                <c:pt idx="23">
                  <c:v>0</c:v>
                </c:pt>
              </c:numCache>
            </c:numRef>
          </c:val>
          <c:extLst>
            <c:ext xmlns:c16="http://schemas.microsoft.com/office/drawing/2014/chart" uri="{C3380CC4-5D6E-409C-BE32-E72D297353CC}">
              <c16:uniqueId val="{00000009-4740-4A4F-B4EE-9A5F22605098}"/>
            </c:ext>
          </c:extLst>
        </c:ser>
        <c:dLbls>
          <c:showLegendKey val="0"/>
          <c:showVal val="0"/>
          <c:showCatName val="0"/>
          <c:showSerName val="0"/>
          <c:showPercent val="0"/>
          <c:showBubbleSize val="0"/>
        </c:dLbls>
        <c:gapWidth val="50"/>
        <c:overlap val="100"/>
        <c:axId val="1137465824"/>
        <c:axId val="1137469104"/>
      </c:barChart>
      <c:lineChart>
        <c:grouping val="standard"/>
        <c:varyColors val="0"/>
        <c:ser>
          <c:idx val="0"/>
          <c:order val="0"/>
          <c:tx>
            <c:strRef>
              <c:f>'Monthly Charts'!$C$1</c:f>
              <c:strCache>
                <c:ptCount val="1"/>
                <c:pt idx="0">
                  <c:v>2025 IEPR Forecast</c:v>
                </c:pt>
              </c:strCache>
            </c:strRef>
          </c:tx>
          <c:spPr>
            <a:ln w="15875" cap="rnd">
              <a:solidFill>
                <a:schemeClr val="tx1"/>
              </a:solidFill>
              <a:round/>
            </a:ln>
            <a:effectLst/>
          </c:spPr>
          <c:marker>
            <c:symbol val="none"/>
          </c:marker>
          <c:val>
            <c:numRef>
              <c:f>'Monthly Charts'!$C$26:$C$49</c:f>
              <c:numCache>
                <c:formatCode>#,##0</c:formatCode>
                <c:ptCount val="24"/>
                <c:pt idx="0">
                  <c:v>30134</c:v>
                </c:pt>
                <c:pt idx="1">
                  <c:v>27085</c:v>
                </c:pt>
                <c:pt idx="2">
                  <c:v>25545</c:v>
                </c:pt>
                <c:pt idx="3">
                  <c:v>24687</c:v>
                </c:pt>
                <c:pt idx="4">
                  <c:v>24588</c:v>
                </c:pt>
                <c:pt idx="5">
                  <c:v>25165</c:v>
                </c:pt>
                <c:pt idx="6">
                  <c:v>25878</c:v>
                </c:pt>
                <c:pt idx="7">
                  <c:v>27161</c:v>
                </c:pt>
                <c:pt idx="8">
                  <c:v>27927</c:v>
                </c:pt>
                <c:pt idx="9">
                  <c:v>27969</c:v>
                </c:pt>
                <c:pt idx="10">
                  <c:v>28213</c:v>
                </c:pt>
                <c:pt idx="11">
                  <c:v>28815</c:v>
                </c:pt>
                <c:pt idx="12">
                  <c:v>30045</c:v>
                </c:pt>
                <c:pt idx="13">
                  <c:v>32330</c:v>
                </c:pt>
                <c:pt idx="14">
                  <c:v>34980</c:v>
                </c:pt>
                <c:pt idx="15">
                  <c:v>37916</c:v>
                </c:pt>
                <c:pt idx="16">
                  <c:v>39318</c:v>
                </c:pt>
                <c:pt idx="17">
                  <c:v>40950</c:v>
                </c:pt>
                <c:pt idx="18">
                  <c:v>41537</c:v>
                </c:pt>
                <c:pt idx="19">
                  <c:v>40660</c:v>
                </c:pt>
                <c:pt idx="20">
                  <c:v>39511</c:v>
                </c:pt>
                <c:pt idx="21">
                  <c:v>37852</c:v>
                </c:pt>
                <c:pt idx="22">
                  <c:v>34932</c:v>
                </c:pt>
                <c:pt idx="23">
                  <c:v>32032</c:v>
                </c:pt>
              </c:numCache>
            </c:numRef>
          </c:val>
          <c:smooth val="0"/>
          <c:extLst>
            <c:ext xmlns:c16="http://schemas.microsoft.com/office/drawing/2014/chart" uri="{C3380CC4-5D6E-409C-BE32-E72D297353CC}">
              <c16:uniqueId val="{0000000A-4740-4A4F-B4EE-9A5F22605098}"/>
            </c:ext>
          </c:extLst>
        </c:ser>
        <c:ser>
          <c:idx val="1"/>
          <c:order val="1"/>
          <c:tx>
            <c:strRef>
              <c:f>'Monthly Charts'!$D$1</c:f>
              <c:strCache>
                <c:ptCount val="1"/>
                <c:pt idx="0">
                  <c:v>Forecast + 17.5% PRM</c:v>
                </c:pt>
              </c:strCache>
            </c:strRef>
          </c:tx>
          <c:spPr>
            <a:ln w="15875" cap="rnd">
              <a:solidFill>
                <a:schemeClr val="tx1"/>
              </a:solidFill>
              <a:prstDash val="sysDash"/>
              <a:round/>
            </a:ln>
            <a:effectLst/>
          </c:spPr>
          <c:marker>
            <c:symbol val="none"/>
          </c:marker>
          <c:val>
            <c:numRef>
              <c:f>'Monthly Charts'!$D$26:$D$49</c:f>
              <c:numCache>
                <c:formatCode>#,##0</c:formatCode>
                <c:ptCount val="24"/>
                <c:pt idx="0">
                  <c:v>35407.450000000004</c:v>
                </c:pt>
                <c:pt idx="1">
                  <c:v>31824.875</c:v>
                </c:pt>
                <c:pt idx="2">
                  <c:v>30015.375</c:v>
                </c:pt>
                <c:pt idx="3">
                  <c:v>29007.225000000002</c:v>
                </c:pt>
                <c:pt idx="4">
                  <c:v>28890.9</c:v>
                </c:pt>
                <c:pt idx="5">
                  <c:v>29568.875</c:v>
                </c:pt>
                <c:pt idx="6">
                  <c:v>30406.65</c:v>
                </c:pt>
                <c:pt idx="7">
                  <c:v>31914.175000000003</c:v>
                </c:pt>
                <c:pt idx="8">
                  <c:v>32814.224999999999</c:v>
                </c:pt>
                <c:pt idx="9">
                  <c:v>32863.575000000004</c:v>
                </c:pt>
                <c:pt idx="10">
                  <c:v>33150.275000000001</c:v>
                </c:pt>
                <c:pt idx="11">
                  <c:v>33857.625</c:v>
                </c:pt>
                <c:pt idx="12">
                  <c:v>35302.875</c:v>
                </c:pt>
                <c:pt idx="13">
                  <c:v>37987.75</c:v>
                </c:pt>
                <c:pt idx="14">
                  <c:v>41101.5</c:v>
                </c:pt>
                <c:pt idx="15">
                  <c:v>44551.3</c:v>
                </c:pt>
                <c:pt idx="16">
                  <c:v>46198.65</c:v>
                </c:pt>
                <c:pt idx="17">
                  <c:v>48116.25</c:v>
                </c:pt>
                <c:pt idx="18">
                  <c:v>48805.974999999999</c:v>
                </c:pt>
                <c:pt idx="19">
                  <c:v>47775.5</c:v>
                </c:pt>
                <c:pt idx="20">
                  <c:v>46425.425000000003</c:v>
                </c:pt>
                <c:pt idx="21">
                  <c:v>44476.1</c:v>
                </c:pt>
                <c:pt idx="22">
                  <c:v>41045.1</c:v>
                </c:pt>
                <c:pt idx="23">
                  <c:v>37637.599999999999</c:v>
                </c:pt>
              </c:numCache>
            </c:numRef>
          </c:val>
          <c:smooth val="0"/>
          <c:extLst>
            <c:ext xmlns:c16="http://schemas.microsoft.com/office/drawing/2014/chart" uri="{C3380CC4-5D6E-409C-BE32-E72D297353CC}">
              <c16:uniqueId val="{0000000B-4740-4A4F-B4EE-9A5F22605098}"/>
            </c:ext>
          </c:extLst>
        </c:ser>
        <c:ser>
          <c:idx val="2"/>
          <c:order val="2"/>
          <c:tx>
            <c:strRef>
              <c:f>'Monthly Charts'!$E$1</c:f>
              <c:strCache>
                <c:ptCount val="1"/>
                <c:pt idx="0">
                  <c:v>Forecast + 25.0% PRM</c:v>
                </c:pt>
              </c:strCache>
            </c:strRef>
          </c:tx>
          <c:spPr>
            <a:ln w="15875" cap="rnd">
              <a:solidFill>
                <a:schemeClr val="tx1"/>
              </a:solidFill>
              <a:prstDash val="lgDash"/>
              <a:round/>
            </a:ln>
            <a:effectLst/>
          </c:spPr>
          <c:marker>
            <c:symbol val="circle"/>
            <c:size val="5"/>
            <c:spPr>
              <a:solidFill>
                <a:schemeClr val="tx1"/>
              </a:solidFill>
              <a:ln w="3175">
                <a:solidFill>
                  <a:schemeClr val="bg1">
                    <a:lumMod val="50000"/>
                  </a:schemeClr>
                </a:solidFill>
              </a:ln>
              <a:effectLst/>
            </c:spPr>
          </c:marker>
          <c:val>
            <c:numRef>
              <c:f>'Monthly Charts'!$E$26:$E$49</c:f>
              <c:numCache>
                <c:formatCode>#,##0</c:formatCode>
                <c:ptCount val="24"/>
                <c:pt idx="0">
                  <c:v>37667.5</c:v>
                </c:pt>
                <c:pt idx="1">
                  <c:v>33856.25</c:v>
                </c:pt>
                <c:pt idx="2">
                  <c:v>31931.25</c:v>
                </c:pt>
                <c:pt idx="3">
                  <c:v>30858.75</c:v>
                </c:pt>
                <c:pt idx="4">
                  <c:v>30735</c:v>
                </c:pt>
                <c:pt idx="5">
                  <c:v>31456.25</c:v>
                </c:pt>
                <c:pt idx="6">
                  <c:v>32347.5</c:v>
                </c:pt>
                <c:pt idx="7">
                  <c:v>33951.25</c:v>
                </c:pt>
                <c:pt idx="8">
                  <c:v>34908.75</c:v>
                </c:pt>
                <c:pt idx="9">
                  <c:v>34961.25</c:v>
                </c:pt>
                <c:pt idx="10">
                  <c:v>35266.25</c:v>
                </c:pt>
                <c:pt idx="11">
                  <c:v>36018.75</c:v>
                </c:pt>
                <c:pt idx="12">
                  <c:v>37556.25</c:v>
                </c:pt>
                <c:pt idx="13">
                  <c:v>40412.5</c:v>
                </c:pt>
                <c:pt idx="14">
                  <c:v>43725</c:v>
                </c:pt>
                <c:pt idx="15">
                  <c:v>47395</c:v>
                </c:pt>
                <c:pt idx="16">
                  <c:v>49147.5</c:v>
                </c:pt>
                <c:pt idx="17">
                  <c:v>51187.5</c:v>
                </c:pt>
                <c:pt idx="18">
                  <c:v>51921.25</c:v>
                </c:pt>
                <c:pt idx="19">
                  <c:v>50825</c:v>
                </c:pt>
                <c:pt idx="20">
                  <c:v>49388.75</c:v>
                </c:pt>
                <c:pt idx="21">
                  <c:v>47315</c:v>
                </c:pt>
                <c:pt idx="22">
                  <c:v>43665</c:v>
                </c:pt>
                <c:pt idx="23">
                  <c:v>40040</c:v>
                </c:pt>
              </c:numCache>
            </c:numRef>
          </c:val>
          <c:smooth val="0"/>
          <c:extLst>
            <c:ext xmlns:c16="http://schemas.microsoft.com/office/drawing/2014/chart" uri="{C3380CC4-5D6E-409C-BE32-E72D297353CC}">
              <c16:uniqueId val="{0000000C-4740-4A4F-B4EE-9A5F22605098}"/>
            </c:ext>
          </c:extLst>
        </c:ser>
        <c:ser>
          <c:idx val="3"/>
          <c:order val="13"/>
          <c:tx>
            <c:v>Charging Load</c:v>
          </c:tx>
          <c:spPr>
            <a:ln w="6350" cap="rnd">
              <a:solidFill>
                <a:schemeClr val="tx1"/>
              </a:solidFill>
              <a:prstDash val="sysDash"/>
              <a:round/>
            </a:ln>
            <a:effectLst/>
          </c:spPr>
          <c:marker>
            <c:symbol val="none"/>
          </c:marker>
          <c:val>
            <c:numRef>
              <c:f>'Monthly Charts'!$Q$26:$Q$49</c:f>
              <c:numCache>
                <c:formatCode>#,##0</c:formatCode>
                <c:ptCount val="24"/>
                <c:pt idx="0">
                  <c:v>37667.5</c:v>
                </c:pt>
                <c:pt idx="1">
                  <c:v>33856.25</c:v>
                </c:pt>
                <c:pt idx="2">
                  <c:v>31931.25</c:v>
                </c:pt>
                <c:pt idx="3">
                  <c:v>31023.886400795593</c:v>
                </c:pt>
                <c:pt idx="4">
                  <c:v>30735</c:v>
                </c:pt>
                <c:pt idx="5">
                  <c:v>31456.25</c:v>
                </c:pt>
                <c:pt idx="6">
                  <c:v>32893.178109048255</c:v>
                </c:pt>
                <c:pt idx="7">
                  <c:v>39412.049975299167</c:v>
                </c:pt>
                <c:pt idx="8">
                  <c:v>43321.432529201586</c:v>
                </c:pt>
                <c:pt idx="9">
                  <c:v>45458.092276530799</c:v>
                </c:pt>
                <c:pt idx="10">
                  <c:v>46554.604534075399</c:v>
                </c:pt>
                <c:pt idx="11">
                  <c:v>46757.722621755398</c:v>
                </c:pt>
                <c:pt idx="12">
                  <c:v>46883.994497460604</c:v>
                </c:pt>
                <c:pt idx="13">
                  <c:v>46593.091822419039</c:v>
                </c:pt>
                <c:pt idx="14">
                  <c:v>46658.197233413928</c:v>
                </c:pt>
                <c:pt idx="15">
                  <c:v>47395</c:v>
                </c:pt>
                <c:pt idx="16">
                  <c:v>49147.5</c:v>
                </c:pt>
                <c:pt idx="17">
                  <c:v>51187.5</c:v>
                </c:pt>
                <c:pt idx="18">
                  <c:v>51921.25</c:v>
                </c:pt>
                <c:pt idx="19">
                  <c:v>50825</c:v>
                </c:pt>
                <c:pt idx="20">
                  <c:v>49388.75</c:v>
                </c:pt>
                <c:pt idx="21">
                  <c:v>47315</c:v>
                </c:pt>
                <c:pt idx="22">
                  <c:v>43665</c:v>
                </c:pt>
                <c:pt idx="23">
                  <c:v>40040</c:v>
                </c:pt>
              </c:numCache>
            </c:numRef>
          </c:val>
          <c:smooth val="0"/>
          <c:extLst>
            <c:ext xmlns:c16="http://schemas.microsoft.com/office/drawing/2014/chart" uri="{C3380CC4-5D6E-409C-BE32-E72D297353CC}">
              <c16:uniqueId val="{00000001-9A7A-4964-8C6F-8B127C297EA4}"/>
            </c:ext>
          </c:extLst>
        </c:ser>
        <c:dLbls>
          <c:showLegendKey val="0"/>
          <c:showVal val="0"/>
          <c:showCatName val="0"/>
          <c:showSerName val="0"/>
          <c:showPercent val="0"/>
          <c:showBubbleSize val="0"/>
        </c:dLbls>
        <c:marker val="1"/>
        <c:smooth val="0"/>
        <c:axId val="1137465824"/>
        <c:axId val="1137469104"/>
      </c:lineChart>
      <c:catAx>
        <c:axId val="113746582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Hour Ending PDT</a:t>
                </a:r>
              </a:p>
            </c:rich>
          </c:tx>
          <c:layout>
            <c:manualLayout>
              <c:xMode val="edge"/>
              <c:yMode val="edge"/>
              <c:x val="0.49629075308922438"/>
              <c:y val="0.79526330796394185"/>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7469104"/>
        <c:crosses val="autoZero"/>
        <c:auto val="1"/>
        <c:lblAlgn val="ctr"/>
        <c:lblOffset val="100"/>
        <c:noMultiLvlLbl val="0"/>
      </c:catAx>
      <c:valAx>
        <c:axId val="1137469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sz="1050"/>
                  <a:t>Supply and Demand (MW)</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37465824"/>
        <c:crosses val="autoZero"/>
        <c:crossBetween val="between"/>
      </c:valAx>
      <c:spPr>
        <a:noFill/>
        <a:ln>
          <a:noFill/>
        </a:ln>
        <a:effectLst/>
      </c:spPr>
    </c:plotArea>
    <c:legend>
      <c:legendPos val="b"/>
      <c:layout>
        <c:manualLayout>
          <c:xMode val="edge"/>
          <c:yMode val="edge"/>
          <c:x val="3.9931754212218708E-2"/>
          <c:y val="0.85840165522485179"/>
          <c:w val="0.88666566690967674"/>
          <c:h val="0.141598306812308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July 2026</a:t>
            </a:r>
          </a:p>
        </c:rich>
      </c:tx>
      <c:layout>
        <c:manualLayout>
          <c:xMode val="edge"/>
          <c:yMode val="edge"/>
          <c:x val="8.2467083496041288E-2"/>
          <c:y val="4.8282265552460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6447259601750264E-2"/>
          <c:y val="3.7474466109563613E-2"/>
          <c:w val="0.90626733798863734"/>
          <c:h val="0.70505618552555571"/>
        </c:manualLayout>
      </c:layout>
      <c:barChart>
        <c:barDir val="col"/>
        <c:grouping val="stacked"/>
        <c:varyColors val="0"/>
        <c:ser>
          <c:idx val="4"/>
          <c:order val="3"/>
          <c:tx>
            <c:strRef>
              <c:f>'Monthly Charts'!$G$1</c:f>
              <c:strCache>
                <c:ptCount val="1"/>
                <c:pt idx="0">
                  <c:v>Natural Gas</c:v>
                </c:pt>
              </c:strCache>
            </c:strRef>
          </c:tx>
          <c:spPr>
            <a:solidFill>
              <a:srgbClr val="E66D01"/>
            </a:solidFill>
            <a:ln>
              <a:noFill/>
            </a:ln>
            <a:effectLst/>
          </c:spPr>
          <c:invertIfNegative val="0"/>
          <c:val>
            <c:numRef>
              <c:f>'Monthly Charts'!$G$50:$G$73</c:f>
              <c:numCache>
                <c:formatCode>#,##0</c:formatCode>
                <c:ptCount val="24"/>
                <c:pt idx="0">
                  <c:v>25823</c:v>
                </c:pt>
                <c:pt idx="1">
                  <c:v>25823</c:v>
                </c:pt>
                <c:pt idx="2">
                  <c:v>25823</c:v>
                </c:pt>
                <c:pt idx="3">
                  <c:v>25823</c:v>
                </c:pt>
                <c:pt idx="4">
                  <c:v>25823</c:v>
                </c:pt>
                <c:pt idx="5">
                  <c:v>25823</c:v>
                </c:pt>
                <c:pt idx="6">
                  <c:v>25823</c:v>
                </c:pt>
                <c:pt idx="7">
                  <c:v>25823</c:v>
                </c:pt>
                <c:pt idx="8">
                  <c:v>25823</c:v>
                </c:pt>
                <c:pt idx="9">
                  <c:v>25823</c:v>
                </c:pt>
                <c:pt idx="10">
                  <c:v>25823</c:v>
                </c:pt>
                <c:pt idx="11">
                  <c:v>25823</c:v>
                </c:pt>
                <c:pt idx="12">
                  <c:v>25823</c:v>
                </c:pt>
                <c:pt idx="13">
                  <c:v>25823</c:v>
                </c:pt>
                <c:pt idx="14">
                  <c:v>25823</c:v>
                </c:pt>
                <c:pt idx="15">
                  <c:v>25823</c:v>
                </c:pt>
                <c:pt idx="16">
                  <c:v>25823</c:v>
                </c:pt>
                <c:pt idx="17">
                  <c:v>25823</c:v>
                </c:pt>
                <c:pt idx="18">
                  <c:v>25823</c:v>
                </c:pt>
                <c:pt idx="19">
                  <c:v>25823</c:v>
                </c:pt>
                <c:pt idx="20">
                  <c:v>25823</c:v>
                </c:pt>
                <c:pt idx="21">
                  <c:v>25823</c:v>
                </c:pt>
                <c:pt idx="22">
                  <c:v>25823</c:v>
                </c:pt>
                <c:pt idx="23">
                  <c:v>25823</c:v>
                </c:pt>
              </c:numCache>
            </c:numRef>
          </c:val>
          <c:extLst>
            <c:ext xmlns:c16="http://schemas.microsoft.com/office/drawing/2014/chart" uri="{C3380CC4-5D6E-409C-BE32-E72D297353CC}">
              <c16:uniqueId val="{00000000-FD5F-4532-B6B7-A38BAE4EFFA0}"/>
            </c:ext>
          </c:extLst>
        </c:ser>
        <c:ser>
          <c:idx val="5"/>
          <c:order val="4"/>
          <c:tx>
            <c:strRef>
              <c:f>'Monthly Charts'!$H$1</c:f>
              <c:strCache>
                <c:ptCount val="1"/>
                <c:pt idx="0">
                  <c:v>Nuclear</c:v>
                </c:pt>
              </c:strCache>
            </c:strRef>
          </c:tx>
          <c:spPr>
            <a:solidFill>
              <a:srgbClr val="555555"/>
            </a:solidFill>
            <a:ln>
              <a:noFill/>
            </a:ln>
            <a:effectLst/>
          </c:spPr>
          <c:invertIfNegative val="0"/>
          <c:val>
            <c:numRef>
              <c:f>'Monthly Charts'!$H$50:$H$73</c:f>
              <c:numCache>
                <c:formatCode>#,##0</c:formatCode>
                <c:ptCount val="24"/>
                <c:pt idx="0">
                  <c:v>2280</c:v>
                </c:pt>
                <c:pt idx="1">
                  <c:v>2280</c:v>
                </c:pt>
                <c:pt idx="2">
                  <c:v>2280</c:v>
                </c:pt>
                <c:pt idx="3">
                  <c:v>2280</c:v>
                </c:pt>
                <c:pt idx="4">
                  <c:v>2280</c:v>
                </c:pt>
                <c:pt idx="5">
                  <c:v>2280</c:v>
                </c:pt>
                <c:pt idx="6">
                  <c:v>2280</c:v>
                </c:pt>
                <c:pt idx="7">
                  <c:v>2280</c:v>
                </c:pt>
                <c:pt idx="8">
                  <c:v>2280</c:v>
                </c:pt>
                <c:pt idx="9">
                  <c:v>2280</c:v>
                </c:pt>
                <c:pt idx="10">
                  <c:v>2280</c:v>
                </c:pt>
                <c:pt idx="11">
                  <c:v>2280</c:v>
                </c:pt>
                <c:pt idx="12">
                  <c:v>2280</c:v>
                </c:pt>
                <c:pt idx="13">
                  <c:v>2280</c:v>
                </c:pt>
                <c:pt idx="14">
                  <c:v>2280</c:v>
                </c:pt>
                <c:pt idx="15">
                  <c:v>2280</c:v>
                </c:pt>
                <c:pt idx="16">
                  <c:v>2280</c:v>
                </c:pt>
                <c:pt idx="17">
                  <c:v>2280</c:v>
                </c:pt>
                <c:pt idx="18">
                  <c:v>2280</c:v>
                </c:pt>
                <c:pt idx="19">
                  <c:v>2280</c:v>
                </c:pt>
                <c:pt idx="20">
                  <c:v>2280</c:v>
                </c:pt>
                <c:pt idx="21">
                  <c:v>2280</c:v>
                </c:pt>
                <c:pt idx="22">
                  <c:v>2280</c:v>
                </c:pt>
                <c:pt idx="23">
                  <c:v>2280</c:v>
                </c:pt>
              </c:numCache>
            </c:numRef>
          </c:val>
          <c:extLst>
            <c:ext xmlns:c16="http://schemas.microsoft.com/office/drawing/2014/chart" uri="{C3380CC4-5D6E-409C-BE32-E72D297353CC}">
              <c16:uniqueId val="{00000001-FD5F-4532-B6B7-A38BAE4EFFA0}"/>
            </c:ext>
          </c:extLst>
        </c:ser>
        <c:ser>
          <c:idx val="6"/>
          <c:order val="5"/>
          <c:tx>
            <c:strRef>
              <c:f>'Monthly Charts'!$I$1</c:f>
              <c:strCache>
                <c:ptCount val="1"/>
                <c:pt idx="0">
                  <c:v>Hydro</c:v>
                </c:pt>
              </c:strCache>
            </c:strRef>
          </c:tx>
          <c:spPr>
            <a:solidFill>
              <a:srgbClr val="35BDB2"/>
            </a:solidFill>
            <a:ln>
              <a:noFill/>
            </a:ln>
            <a:effectLst/>
          </c:spPr>
          <c:invertIfNegative val="0"/>
          <c:val>
            <c:numRef>
              <c:f>'Monthly Charts'!$I$50:$I$73</c:f>
              <c:numCache>
                <c:formatCode>#,##0</c:formatCode>
                <c:ptCount val="24"/>
                <c:pt idx="0">
                  <c:v>6763</c:v>
                </c:pt>
                <c:pt idx="1">
                  <c:v>6763</c:v>
                </c:pt>
                <c:pt idx="2">
                  <c:v>6763</c:v>
                </c:pt>
                <c:pt idx="3">
                  <c:v>6763</c:v>
                </c:pt>
                <c:pt idx="4">
                  <c:v>6763</c:v>
                </c:pt>
                <c:pt idx="5">
                  <c:v>6763</c:v>
                </c:pt>
                <c:pt idx="6">
                  <c:v>6763</c:v>
                </c:pt>
                <c:pt idx="7">
                  <c:v>6763</c:v>
                </c:pt>
                <c:pt idx="8">
                  <c:v>6763</c:v>
                </c:pt>
                <c:pt idx="9">
                  <c:v>6763</c:v>
                </c:pt>
                <c:pt idx="10">
                  <c:v>6763</c:v>
                </c:pt>
                <c:pt idx="11">
                  <c:v>6763</c:v>
                </c:pt>
                <c:pt idx="12">
                  <c:v>6763</c:v>
                </c:pt>
                <c:pt idx="13">
                  <c:v>6763</c:v>
                </c:pt>
                <c:pt idx="14">
                  <c:v>6763</c:v>
                </c:pt>
                <c:pt idx="15">
                  <c:v>6763</c:v>
                </c:pt>
                <c:pt idx="16">
                  <c:v>6763</c:v>
                </c:pt>
                <c:pt idx="17">
                  <c:v>6763</c:v>
                </c:pt>
                <c:pt idx="18">
                  <c:v>6763</c:v>
                </c:pt>
                <c:pt idx="19">
                  <c:v>6763</c:v>
                </c:pt>
                <c:pt idx="20">
                  <c:v>6763</c:v>
                </c:pt>
                <c:pt idx="21">
                  <c:v>6763</c:v>
                </c:pt>
                <c:pt idx="22">
                  <c:v>6763</c:v>
                </c:pt>
                <c:pt idx="23">
                  <c:v>6763</c:v>
                </c:pt>
              </c:numCache>
            </c:numRef>
          </c:val>
          <c:extLst>
            <c:ext xmlns:c16="http://schemas.microsoft.com/office/drawing/2014/chart" uri="{C3380CC4-5D6E-409C-BE32-E72D297353CC}">
              <c16:uniqueId val="{00000002-FD5F-4532-B6B7-A38BAE4EFFA0}"/>
            </c:ext>
          </c:extLst>
        </c:ser>
        <c:ser>
          <c:idx val="7"/>
          <c:order val="6"/>
          <c:tx>
            <c:strRef>
              <c:f>'Monthly Charts'!$J$1</c:f>
              <c:strCache>
                <c:ptCount val="1"/>
                <c:pt idx="0">
                  <c:v>Other</c:v>
                </c:pt>
              </c:strCache>
            </c:strRef>
          </c:tx>
          <c:spPr>
            <a:solidFill>
              <a:srgbClr val="969696"/>
            </a:solidFill>
            <a:ln>
              <a:noFill/>
            </a:ln>
            <a:effectLst/>
          </c:spPr>
          <c:invertIfNegative val="0"/>
          <c:val>
            <c:numRef>
              <c:f>'Monthly Charts'!$J$50:$J$73</c:f>
              <c:numCache>
                <c:formatCode>#,##0</c:formatCode>
                <c:ptCount val="24"/>
                <c:pt idx="0">
                  <c:v>1915</c:v>
                </c:pt>
                <c:pt idx="1">
                  <c:v>1915</c:v>
                </c:pt>
                <c:pt idx="2">
                  <c:v>1915</c:v>
                </c:pt>
                <c:pt idx="3">
                  <c:v>1915</c:v>
                </c:pt>
                <c:pt idx="4">
                  <c:v>1915</c:v>
                </c:pt>
                <c:pt idx="5">
                  <c:v>1915</c:v>
                </c:pt>
                <c:pt idx="6">
                  <c:v>1915</c:v>
                </c:pt>
                <c:pt idx="7">
                  <c:v>1915</c:v>
                </c:pt>
                <c:pt idx="8">
                  <c:v>1915</c:v>
                </c:pt>
                <c:pt idx="9">
                  <c:v>1915</c:v>
                </c:pt>
                <c:pt idx="10">
                  <c:v>1915</c:v>
                </c:pt>
                <c:pt idx="11">
                  <c:v>1915</c:v>
                </c:pt>
                <c:pt idx="12">
                  <c:v>1915</c:v>
                </c:pt>
                <c:pt idx="13">
                  <c:v>1915</c:v>
                </c:pt>
                <c:pt idx="14">
                  <c:v>1915</c:v>
                </c:pt>
                <c:pt idx="15">
                  <c:v>1915</c:v>
                </c:pt>
                <c:pt idx="16">
                  <c:v>1915</c:v>
                </c:pt>
                <c:pt idx="17">
                  <c:v>1915</c:v>
                </c:pt>
                <c:pt idx="18">
                  <c:v>1915</c:v>
                </c:pt>
                <c:pt idx="19">
                  <c:v>1915</c:v>
                </c:pt>
                <c:pt idx="20">
                  <c:v>1915</c:v>
                </c:pt>
                <c:pt idx="21">
                  <c:v>1915</c:v>
                </c:pt>
                <c:pt idx="22">
                  <c:v>1915</c:v>
                </c:pt>
                <c:pt idx="23">
                  <c:v>1915</c:v>
                </c:pt>
              </c:numCache>
            </c:numRef>
          </c:val>
          <c:extLst>
            <c:ext xmlns:c16="http://schemas.microsoft.com/office/drawing/2014/chart" uri="{C3380CC4-5D6E-409C-BE32-E72D297353CC}">
              <c16:uniqueId val="{00000003-FD5F-4532-B6B7-A38BAE4EFFA0}"/>
            </c:ext>
          </c:extLst>
        </c:ser>
        <c:ser>
          <c:idx val="8"/>
          <c:order val="7"/>
          <c:tx>
            <c:strRef>
              <c:f>'Monthly Charts'!$K$1</c:f>
              <c:strCache>
                <c:ptCount val="1"/>
                <c:pt idx="0">
                  <c:v>Other Renewables</c:v>
                </c:pt>
              </c:strCache>
            </c:strRef>
          </c:tx>
          <c:spPr>
            <a:solidFill>
              <a:srgbClr val="84BD00"/>
            </a:solidFill>
            <a:ln>
              <a:noFill/>
            </a:ln>
            <a:effectLst/>
          </c:spPr>
          <c:invertIfNegative val="0"/>
          <c:val>
            <c:numRef>
              <c:f>'Monthly Charts'!$K$50:$K$73</c:f>
              <c:numCache>
                <c:formatCode>#,##0</c:formatCode>
                <c:ptCount val="24"/>
                <c:pt idx="0">
                  <c:v>1699.7921191519999</c:v>
                </c:pt>
                <c:pt idx="1">
                  <c:v>1699.7921191519999</c:v>
                </c:pt>
                <c:pt idx="2">
                  <c:v>1699.7921191519999</c:v>
                </c:pt>
                <c:pt idx="3">
                  <c:v>1699.7921191519999</c:v>
                </c:pt>
                <c:pt idx="4">
                  <c:v>1699.7921191519999</c:v>
                </c:pt>
                <c:pt idx="5">
                  <c:v>1699.7921191519999</c:v>
                </c:pt>
                <c:pt idx="6">
                  <c:v>1699.7921191519999</c:v>
                </c:pt>
                <c:pt idx="7">
                  <c:v>1699.7921191519999</c:v>
                </c:pt>
                <c:pt idx="8">
                  <c:v>1699.7921191519999</c:v>
                </c:pt>
                <c:pt idx="9">
                  <c:v>1699.7921191519999</c:v>
                </c:pt>
                <c:pt idx="10">
                  <c:v>1699.7921191519999</c:v>
                </c:pt>
                <c:pt idx="11">
                  <c:v>1699.7921191519999</c:v>
                </c:pt>
                <c:pt idx="12">
                  <c:v>1699.7921191519999</c:v>
                </c:pt>
                <c:pt idx="13">
                  <c:v>1699.7921191519999</c:v>
                </c:pt>
                <c:pt idx="14">
                  <c:v>1699.7921191519999</c:v>
                </c:pt>
                <c:pt idx="15">
                  <c:v>1699.7921191519999</c:v>
                </c:pt>
                <c:pt idx="16">
                  <c:v>1699.7921191519999</c:v>
                </c:pt>
                <c:pt idx="17">
                  <c:v>1699.7921191519999</c:v>
                </c:pt>
                <c:pt idx="18">
                  <c:v>1699.7921191519999</c:v>
                </c:pt>
                <c:pt idx="19">
                  <c:v>1699.7921191519999</c:v>
                </c:pt>
                <c:pt idx="20">
                  <c:v>1699.7921191519999</c:v>
                </c:pt>
                <c:pt idx="21">
                  <c:v>1699.7921191519999</c:v>
                </c:pt>
                <c:pt idx="22">
                  <c:v>1699.7921191519999</c:v>
                </c:pt>
                <c:pt idx="23">
                  <c:v>1699.7921191519999</c:v>
                </c:pt>
              </c:numCache>
            </c:numRef>
          </c:val>
          <c:extLst>
            <c:ext xmlns:c16="http://schemas.microsoft.com/office/drawing/2014/chart" uri="{C3380CC4-5D6E-409C-BE32-E72D297353CC}">
              <c16:uniqueId val="{00000004-FD5F-4532-B6B7-A38BAE4EFFA0}"/>
            </c:ext>
          </c:extLst>
        </c:ser>
        <c:ser>
          <c:idx val="9"/>
          <c:order val="8"/>
          <c:tx>
            <c:strRef>
              <c:f>'Monthly Charts'!$L$1</c:f>
              <c:strCache>
                <c:ptCount val="1"/>
                <c:pt idx="0">
                  <c:v>Solar</c:v>
                </c:pt>
              </c:strCache>
            </c:strRef>
          </c:tx>
          <c:spPr>
            <a:solidFill>
              <a:srgbClr val="FFA300"/>
            </a:solidFill>
            <a:ln>
              <a:noFill/>
            </a:ln>
            <a:effectLst/>
          </c:spPr>
          <c:invertIfNegative val="0"/>
          <c:val>
            <c:numRef>
              <c:f>'Monthly Charts'!$L$50:$L$73</c:f>
              <c:numCache>
                <c:formatCode>#,##0</c:formatCode>
                <c:ptCount val="24"/>
                <c:pt idx="0">
                  <c:v>0</c:v>
                </c:pt>
                <c:pt idx="1">
                  <c:v>0</c:v>
                </c:pt>
                <c:pt idx="2">
                  <c:v>0</c:v>
                </c:pt>
                <c:pt idx="3">
                  <c:v>0</c:v>
                </c:pt>
                <c:pt idx="4">
                  <c:v>0</c:v>
                </c:pt>
                <c:pt idx="5">
                  <c:v>9.6929579999999902</c:v>
                </c:pt>
                <c:pt idx="6">
                  <c:v>1179.4653920000001</c:v>
                </c:pt>
                <c:pt idx="7">
                  <c:v>6047.4209460000002</c:v>
                </c:pt>
                <c:pt idx="8">
                  <c:v>10518.967345999999</c:v>
                </c:pt>
                <c:pt idx="9">
                  <c:v>12412.7398139999</c:v>
                </c:pt>
                <c:pt idx="10">
                  <c:v>13280.302750000001</c:v>
                </c:pt>
                <c:pt idx="11">
                  <c:v>13553.692544</c:v>
                </c:pt>
                <c:pt idx="12">
                  <c:v>13566.841102</c:v>
                </c:pt>
                <c:pt idx="13">
                  <c:v>13374.8652439999</c:v>
                </c:pt>
                <c:pt idx="14">
                  <c:v>13031.672329999999</c:v>
                </c:pt>
                <c:pt idx="15">
                  <c:v>12436.427952</c:v>
                </c:pt>
                <c:pt idx="16">
                  <c:v>11267.467584</c:v>
                </c:pt>
                <c:pt idx="17">
                  <c:v>9131.198386</c:v>
                </c:pt>
                <c:pt idx="18">
                  <c:v>5184.4885139999997</c:v>
                </c:pt>
                <c:pt idx="19">
                  <c:v>961.57253400000002</c:v>
                </c:pt>
                <c:pt idx="20">
                  <c:v>0</c:v>
                </c:pt>
                <c:pt idx="21">
                  <c:v>0</c:v>
                </c:pt>
                <c:pt idx="22">
                  <c:v>0</c:v>
                </c:pt>
                <c:pt idx="23">
                  <c:v>0</c:v>
                </c:pt>
              </c:numCache>
            </c:numRef>
          </c:val>
          <c:extLst>
            <c:ext xmlns:c16="http://schemas.microsoft.com/office/drawing/2014/chart" uri="{C3380CC4-5D6E-409C-BE32-E72D297353CC}">
              <c16:uniqueId val="{00000005-FD5F-4532-B6B7-A38BAE4EFFA0}"/>
            </c:ext>
          </c:extLst>
        </c:ser>
        <c:ser>
          <c:idx val="10"/>
          <c:order val="9"/>
          <c:tx>
            <c:strRef>
              <c:f>'Monthly Charts'!$M$1</c:f>
              <c:strCache>
                <c:ptCount val="1"/>
                <c:pt idx="0">
                  <c:v>Wind</c:v>
                </c:pt>
              </c:strCache>
            </c:strRef>
          </c:tx>
          <c:spPr>
            <a:solidFill>
              <a:srgbClr val="3B6E8F"/>
            </a:solidFill>
            <a:ln>
              <a:noFill/>
            </a:ln>
            <a:effectLst/>
          </c:spPr>
          <c:invertIfNegative val="0"/>
          <c:val>
            <c:numRef>
              <c:f>'Monthly Charts'!$M$50:$M$73</c:f>
              <c:numCache>
                <c:formatCode>#,##0</c:formatCode>
                <c:ptCount val="24"/>
                <c:pt idx="0">
                  <c:v>3487.4065599999999</c:v>
                </c:pt>
                <c:pt idx="1">
                  <c:v>3494.08466</c:v>
                </c:pt>
                <c:pt idx="2">
                  <c:v>3245.0428999999999</c:v>
                </c:pt>
                <c:pt idx="3">
                  <c:v>3161.289252</c:v>
                </c:pt>
                <c:pt idx="4">
                  <c:v>2687.1747993419999</c:v>
                </c:pt>
                <c:pt idx="5">
                  <c:v>2227.9374479999901</c:v>
                </c:pt>
                <c:pt idx="6">
                  <c:v>1787.2616084839999</c:v>
                </c:pt>
                <c:pt idx="7">
                  <c:v>1373.407772</c:v>
                </c:pt>
                <c:pt idx="8">
                  <c:v>819.49533599999995</c:v>
                </c:pt>
                <c:pt idx="9">
                  <c:v>572.07686799999999</c:v>
                </c:pt>
                <c:pt idx="10">
                  <c:v>491.46706399999903</c:v>
                </c:pt>
                <c:pt idx="11">
                  <c:v>432.45320799999899</c:v>
                </c:pt>
                <c:pt idx="12">
                  <c:v>602.81667599999901</c:v>
                </c:pt>
                <c:pt idx="13">
                  <c:v>744.82390399999997</c:v>
                </c:pt>
                <c:pt idx="14">
                  <c:v>1085.5302919999999</c:v>
                </c:pt>
                <c:pt idx="15">
                  <c:v>1881.1694</c:v>
                </c:pt>
                <c:pt idx="16">
                  <c:v>2639.6782720000001</c:v>
                </c:pt>
                <c:pt idx="17">
                  <c:v>3230.6387519999998</c:v>
                </c:pt>
                <c:pt idx="18">
                  <c:v>3305.831579226</c:v>
                </c:pt>
                <c:pt idx="19">
                  <c:v>3701.9482279999902</c:v>
                </c:pt>
                <c:pt idx="20">
                  <c:v>4111.5315119999996</c:v>
                </c:pt>
                <c:pt idx="21">
                  <c:v>4274.6561867239998</c:v>
                </c:pt>
                <c:pt idx="22">
                  <c:v>4136.3534959999997</c:v>
                </c:pt>
                <c:pt idx="23">
                  <c:v>3979.1818439999902</c:v>
                </c:pt>
              </c:numCache>
            </c:numRef>
          </c:val>
          <c:extLst>
            <c:ext xmlns:c16="http://schemas.microsoft.com/office/drawing/2014/chart" uri="{C3380CC4-5D6E-409C-BE32-E72D297353CC}">
              <c16:uniqueId val="{00000006-FD5F-4532-B6B7-A38BAE4EFFA0}"/>
            </c:ext>
          </c:extLst>
        </c:ser>
        <c:ser>
          <c:idx val="11"/>
          <c:order val="10"/>
          <c:tx>
            <c:strRef>
              <c:f>'Monthly Charts'!$N$1</c:f>
              <c:strCache>
                <c:ptCount val="1"/>
                <c:pt idx="0">
                  <c:v>Imports</c:v>
                </c:pt>
              </c:strCache>
            </c:strRef>
          </c:tx>
          <c:spPr>
            <a:solidFill>
              <a:srgbClr val="B93F1E"/>
            </a:solidFill>
            <a:ln>
              <a:noFill/>
            </a:ln>
            <a:effectLst/>
          </c:spPr>
          <c:invertIfNegative val="0"/>
          <c:val>
            <c:numRef>
              <c:f>'Monthly Charts'!$N$50:$N$73</c:f>
              <c:numCache>
                <c:formatCode>#,##0</c:formatCode>
                <c:ptCount val="24"/>
                <c:pt idx="0">
                  <c:v>11665</c:v>
                </c:pt>
                <c:pt idx="1">
                  <c:v>11665</c:v>
                </c:pt>
                <c:pt idx="2">
                  <c:v>11665</c:v>
                </c:pt>
                <c:pt idx="3">
                  <c:v>11665</c:v>
                </c:pt>
                <c:pt idx="4">
                  <c:v>11665</c:v>
                </c:pt>
                <c:pt idx="5">
                  <c:v>11665</c:v>
                </c:pt>
                <c:pt idx="6">
                  <c:v>11665</c:v>
                </c:pt>
                <c:pt idx="7">
                  <c:v>11665</c:v>
                </c:pt>
                <c:pt idx="8">
                  <c:v>11665</c:v>
                </c:pt>
                <c:pt idx="9">
                  <c:v>11665</c:v>
                </c:pt>
                <c:pt idx="10">
                  <c:v>11665</c:v>
                </c:pt>
                <c:pt idx="11">
                  <c:v>11665</c:v>
                </c:pt>
                <c:pt idx="12">
                  <c:v>11665</c:v>
                </c:pt>
                <c:pt idx="13">
                  <c:v>11665</c:v>
                </c:pt>
                <c:pt idx="14">
                  <c:v>11665</c:v>
                </c:pt>
                <c:pt idx="15">
                  <c:v>11665</c:v>
                </c:pt>
                <c:pt idx="16">
                  <c:v>6509</c:v>
                </c:pt>
                <c:pt idx="17">
                  <c:v>6509</c:v>
                </c:pt>
                <c:pt idx="18">
                  <c:v>6509</c:v>
                </c:pt>
                <c:pt idx="19">
                  <c:v>6509</c:v>
                </c:pt>
                <c:pt idx="20">
                  <c:v>6509</c:v>
                </c:pt>
                <c:pt idx="21">
                  <c:v>6443.6885199999997</c:v>
                </c:pt>
                <c:pt idx="22">
                  <c:v>6359.1059180000002</c:v>
                </c:pt>
                <c:pt idx="23">
                  <c:v>11665</c:v>
                </c:pt>
              </c:numCache>
            </c:numRef>
          </c:val>
          <c:extLst>
            <c:ext xmlns:c16="http://schemas.microsoft.com/office/drawing/2014/chart" uri="{C3380CC4-5D6E-409C-BE32-E72D297353CC}">
              <c16:uniqueId val="{00000007-FD5F-4532-B6B7-A38BAE4EFFA0}"/>
            </c:ext>
          </c:extLst>
        </c:ser>
        <c:ser>
          <c:idx val="12"/>
          <c:order val="11"/>
          <c:tx>
            <c:strRef>
              <c:f>'Monthly Charts'!$O$1</c:f>
              <c:strCache>
                <c:ptCount val="1"/>
                <c:pt idx="0">
                  <c:v>Battery Storage</c:v>
                </c:pt>
              </c:strCache>
            </c:strRef>
          </c:tx>
          <c:spPr>
            <a:solidFill>
              <a:srgbClr val="E2AE69"/>
            </a:solidFill>
            <a:ln>
              <a:noFill/>
            </a:ln>
            <a:effectLst/>
          </c:spPr>
          <c:invertIfNegative val="0"/>
          <c:val>
            <c:numRef>
              <c:f>'Monthly Charts'!$O$50:$O$73</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5655.9300360959196</c:v>
                </c:pt>
                <c:pt idx="17">
                  <c:v>7582.1134026893296</c:v>
                </c:pt>
                <c:pt idx="18">
                  <c:v>11022.056001102101</c:v>
                </c:pt>
                <c:pt idx="19">
                  <c:v>12224.8203721424</c:v>
                </c:pt>
                <c:pt idx="20">
                  <c:v>9931.5508876485001</c:v>
                </c:pt>
                <c:pt idx="21">
                  <c:v>7363.25282519352</c:v>
                </c:pt>
                <c:pt idx="22">
                  <c:v>4105.6764751281198</c:v>
                </c:pt>
                <c:pt idx="23">
                  <c:v>0</c:v>
                </c:pt>
              </c:numCache>
            </c:numRef>
          </c:val>
          <c:extLst>
            <c:ext xmlns:c16="http://schemas.microsoft.com/office/drawing/2014/chart" uri="{C3380CC4-5D6E-409C-BE32-E72D297353CC}">
              <c16:uniqueId val="{00000008-FD5F-4532-B6B7-A38BAE4EFFA0}"/>
            </c:ext>
          </c:extLst>
        </c:ser>
        <c:ser>
          <c:idx val="13"/>
          <c:order val="12"/>
          <c:tx>
            <c:strRef>
              <c:f>'Monthly Charts'!$P$1</c:f>
              <c:strCache>
                <c:ptCount val="1"/>
                <c:pt idx="0">
                  <c:v>Demand Response</c:v>
                </c:pt>
              </c:strCache>
            </c:strRef>
          </c:tx>
          <c:spPr>
            <a:solidFill>
              <a:srgbClr val="997300"/>
            </a:solidFill>
            <a:ln>
              <a:noFill/>
            </a:ln>
            <a:effectLst/>
          </c:spPr>
          <c:invertIfNegative val="0"/>
          <c:val>
            <c:numRef>
              <c:f>'Monthly Charts'!$P$50:$P$73</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1073.3337294425301</c:v>
                </c:pt>
                <c:pt idx="18">
                  <c:v>1073.3337294425301</c:v>
                </c:pt>
                <c:pt idx="19">
                  <c:v>1073.3337294425301</c:v>
                </c:pt>
                <c:pt idx="20">
                  <c:v>1073.3337294425301</c:v>
                </c:pt>
                <c:pt idx="21">
                  <c:v>1073.3337294425301</c:v>
                </c:pt>
                <c:pt idx="22">
                  <c:v>89</c:v>
                </c:pt>
                <c:pt idx="23">
                  <c:v>0</c:v>
                </c:pt>
              </c:numCache>
            </c:numRef>
          </c:val>
          <c:extLst>
            <c:ext xmlns:c16="http://schemas.microsoft.com/office/drawing/2014/chart" uri="{C3380CC4-5D6E-409C-BE32-E72D297353CC}">
              <c16:uniqueId val="{00000009-FD5F-4532-B6B7-A38BAE4EFFA0}"/>
            </c:ext>
          </c:extLst>
        </c:ser>
        <c:dLbls>
          <c:showLegendKey val="0"/>
          <c:showVal val="0"/>
          <c:showCatName val="0"/>
          <c:showSerName val="0"/>
          <c:showPercent val="0"/>
          <c:showBubbleSize val="0"/>
        </c:dLbls>
        <c:gapWidth val="50"/>
        <c:overlap val="100"/>
        <c:axId val="1137465824"/>
        <c:axId val="1137469104"/>
      </c:barChart>
      <c:lineChart>
        <c:grouping val="standard"/>
        <c:varyColors val="0"/>
        <c:ser>
          <c:idx val="0"/>
          <c:order val="0"/>
          <c:tx>
            <c:strRef>
              <c:f>'Monthly Charts'!$C$1</c:f>
              <c:strCache>
                <c:ptCount val="1"/>
                <c:pt idx="0">
                  <c:v>2025 IEPR Forecast</c:v>
                </c:pt>
              </c:strCache>
            </c:strRef>
          </c:tx>
          <c:spPr>
            <a:ln w="15875" cap="rnd">
              <a:solidFill>
                <a:schemeClr val="tx1"/>
              </a:solidFill>
              <a:round/>
            </a:ln>
            <a:effectLst/>
          </c:spPr>
          <c:marker>
            <c:symbol val="none"/>
          </c:marker>
          <c:val>
            <c:numRef>
              <c:f>'Monthly Charts'!$C$50:$C$73</c:f>
              <c:numCache>
                <c:formatCode>#,##0</c:formatCode>
                <c:ptCount val="24"/>
                <c:pt idx="0">
                  <c:v>32217</c:v>
                </c:pt>
                <c:pt idx="1">
                  <c:v>29273</c:v>
                </c:pt>
                <c:pt idx="2">
                  <c:v>27641</c:v>
                </c:pt>
                <c:pt idx="3">
                  <c:v>26675</c:v>
                </c:pt>
                <c:pt idx="4">
                  <c:v>26476</c:v>
                </c:pt>
                <c:pt idx="5">
                  <c:v>27219</c:v>
                </c:pt>
                <c:pt idx="6">
                  <c:v>28202</c:v>
                </c:pt>
                <c:pt idx="7">
                  <c:v>29701</c:v>
                </c:pt>
                <c:pt idx="8">
                  <c:v>30679</c:v>
                </c:pt>
                <c:pt idx="9">
                  <c:v>31350</c:v>
                </c:pt>
                <c:pt idx="10">
                  <c:v>32030</c:v>
                </c:pt>
                <c:pt idx="11">
                  <c:v>33620</c:v>
                </c:pt>
                <c:pt idx="12">
                  <c:v>35087</c:v>
                </c:pt>
                <c:pt idx="13">
                  <c:v>37833</c:v>
                </c:pt>
                <c:pt idx="14">
                  <c:v>40911</c:v>
                </c:pt>
                <c:pt idx="15">
                  <c:v>43792</c:v>
                </c:pt>
                <c:pt idx="16">
                  <c:v>45272</c:v>
                </c:pt>
                <c:pt idx="17">
                  <c:v>46301</c:v>
                </c:pt>
                <c:pt idx="18">
                  <c:v>46016</c:v>
                </c:pt>
                <c:pt idx="19">
                  <c:v>44183</c:v>
                </c:pt>
                <c:pt idx="20">
                  <c:v>42183</c:v>
                </c:pt>
                <c:pt idx="21">
                  <c:v>40436</c:v>
                </c:pt>
                <c:pt idx="22">
                  <c:v>37291</c:v>
                </c:pt>
                <c:pt idx="23">
                  <c:v>34306</c:v>
                </c:pt>
              </c:numCache>
            </c:numRef>
          </c:val>
          <c:smooth val="0"/>
          <c:extLst>
            <c:ext xmlns:c16="http://schemas.microsoft.com/office/drawing/2014/chart" uri="{C3380CC4-5D6E-409C-BE32-E72D297353CC}">
              <c16:uniqueId val="{0000000A-FD5F-4532-B6B7-A38BAE4EFFA0}"/>
            </c:ext>
          </c:extLst>
        </c:ser>
        <c:ser>
          <c:idx val="1"/>
          <c:order val="1"/>
          <c:tx>
            <c:strRef>
              <c:f>'Monthly Charts'!$D$1</c:f>
              <c:strCache>
                <c:ptCount val="1"/>
                <c:pt idx="0">
                  <c:v>Forecast + 17.5% PRM</c:v>
                </c:pt>
              </c:strCache>
            </c:strRef>
          </c:tx>
          <c:spPr>
            <a:ln w="15875" cap="rnd">
              <a:solidFill>
                <a:schemeClr val="tx1"/>
              </a:solidFill>
              <a:prstDash val="sysDash"/>
              <a:round/>
            </a:ln>
            <a:effectLst/>
          </c:spPr>
          <c:marker>
            <c:symbol val="none"/>
          </c:marker>
          <c:val>
            <c:numRef>
              <c:f>'Monthly Charts'!$D$50:$D$73</c:f>
              <c:numCache>
                <c:formatCode>#,##0</c:formatCode>
                <c:ptCount val="24"/>
                <c:pt idx="0">
                  <c:v>37854.974999999999</c:v>
                </c:pt>
                <c:pt idx="1">
                  <c:v>34395.775000000001</c:v>
                </c:pt>
                <c:pt idx="2">
                  <c:v>32478.175000000003</c:v>
                </c:pt>
                <c:pt idx="3">
                  <c:v>31343.125</c:v>
                </c:pt>
                <c:pt idx="4">
                  <c:v>31109.300000000003</c:v>
                </c:pt>
                <c:pt idx="5">
                  <c:v>31982.325000000001</c:v>
                </c:pt>
                <c:pt idx="6">
                  <c:v>33137.35</c:v>
                </c:pt>
                <c:pt idx="7">
                  <c:v>34898.675000000003</c:v>
                </c:pt>
                <c:pt idx="8">
                  <c:v>36047.825000000004</c:v>
                </c:pt>
                <c:pt idx="9">
                  <c:v>36836.25</c:v>
                </c:pt>
                <c:pt idx="10">
                  <c:v>37635.25</c:v>
                </c:pt>
                <c:pt idx="11">
                  <c:v>39503.5</c:v>
                </c:pt>
                <c:pt idx="12">
                  <c:v>41227.224999999999</c:v>
                </c:pt>
                <c:pt idx="13">
                  <c:v>44453.775000000001</c:v>
                </c:pt>
                <c:pt idx="14">
                  <c:v>48070.425000000003</c:v>
                </c:pt>
                <c:pt idx="15">
                  <c:v>51455.6</c:v>
                </c:pt>
                <c:pt idx="16">
                  <c:v>53194.6</c:v>
                </c:pt>
                <c:pt idx="17">
                  <c:v>54403.675000000003</c:v>
                </c:pt>
                <c:pt idx="18">
                  <c:v>54068.800000000003</c:v>
                </c:pt>
                <c:pt idx="19">
                  <c:v>51915.025000000001</c:v>
                </c:pt>
                <c:pt idx="20">
                  <c:v>49565.025000000001</c:v>
                </c:pt>
                <c:pt idx="21">
                  <c:v>47512.3</c:v>
                </c:pt>
                <c:pt idx="22">
                  <c:v>43816.925000000003</c:v>
                </c:pt>
                <c:pt idx="23">
                  <c:v>40309.550000000003</c:v>
                </c:pt>
              </c:numCache>
            </c:numRef>
          </c:val>
          <c:smooth val="0"/>
          <c:extLst>
            <c:ext xmlns:c16="http://schemas.microsoft.com/office/drawing/2014/chart" uri="{C3380CC4-5D6E-409C-BE32-E72D297353CC}">
              <c16:uniqueId val="{0000000B-FD5F-4532-B6B7-A38BAE4EFFA0}"/>
            </c:ext>
          </c:extLst>
        </c:ser>
        <c:ser>
          <c:idx val="2"/>
          <c:order val="2"/>
          <c:tx>
            <c:strRef>
              <c:f>'Monthly Charts'!$E$1</c:f>
              <c:strCache>
                <c:ptCount val="1"/>
                <c:pt idx="0">
                  <c:v>Forecast + 25.0% PRM</c:v>
                </c:pt>
              </c:strCache>
            </c:strRef>
          </c:tx>
          <c:spPr>
            <a:ln w="15875" cap="rnd">
              <a:solidFill>
                <a:schemeClr val="tx1"/>
              </a:solidFill>
              <a:prstDash val="lgDash"/>
              <a:round/>
            </a:ln>
            <a:effectLst/>
          </c:spPr>
          <c:marker>
            <c:symbol val="circle"/>
            <c:size val="5"/>
            <c:spPr>
              <a:solidFill>
                <a:schemeClr val="tx1"/>
              </a:solidFill>
              <a:ln w="3175">
                <a:solidFill>
                  <a:schemeClr val="bg1">
                    <a:lumMod val="50000"/>
                  </a:schemeClr>
                </a:solidFill>
              </a:ln>
              <a:effectLst/>
            </c:spPr>
          </c:marker>
          <c:val>
            <c:numRef>
              <c:f>'Monthly Charts'!$E$50:$E$73</c:f>
              <c:numCache>
                <c:formatCode>#,##0</c:formatCode>
                <c:ptCount val="24"/>
                <c:pt idx="0">
                  <c:v>40271.25</c:v>
                </c:pt>
                <c:pt idx="1">
                  <c:v>36591.25</c:v>
                </c:pt>
                <c:pt idx="2">
                  <c:v>34551.25</c:v>
                </c:pt>
                <c:pt idx="3">
                  <c:v>33343.75</c:v>
                </c:pt>
                <c:pt idx="4">
                  <c:v>33095</c:v>
                </c:pt>
                <c:pt idx="5">
                  <c:v>34023.75</c:v>
                </c:pt>
                <c:pt idx="6">
                  <c:v>35252.5</c:v>
                </c:pt>
                <c:pt idx="7">
                  <c:v>37126.25</c:v>
                </c:pt>
                <c:pt idx="8">
                  <c:v>38348.75</c:v>
                </c:pt>
                <c:pt idx="9">
                  <c:v>39187.5</c:v>
                </c:pt>
                <c:pt idx="10">
                  <c:v>40037.5</c:v>
                </c:pt>
                <c:pt idx="11">
                  <c:v>42025</c:v>
                </c:pt>
                <c:pt idx="12">
                  <c:v>43858.75</c:v>
                </c:pt>
                <c:pt idx="13">
                  <c:v>47291.25</c:v>
                </c:pt>
                <c:pt idx="14">
                  <c:v>51138.75</c:v>
                </c:pt>
                <c:pt idx="15">
                  <c:v>54740</c:v>
                </c:pt>
                <c:pt idx="16">
                  <c:v>56590</c:v>
                </c:pt>
                <c:pt idx="17">
                  <c:v>57876.25</c:v>
                </c:pt>
                <c:pt idx="18">
                  <c:v>57520</c:v>
                </c:pt>
                <c:pt idx="19">
                  <c:v>55228.75</c:v>
                </c:pt>
                <c:pt idx="20">
                  <c:v>52728.75</c:v>
                </c:pt>
                <c:pt idx="21">
                  <c:v>50545</c:v>
                </c:pt>
                <c:pt idx="22">
                  <c:v>46613.75</c:v>
                </c:pt>
                <c:pt idx="23">
                  <c:v>42882.5</c:v>
                </c:pt>
              </c:numCache>
            </c:numRef>
          </c:val>
          <c:smooth val="0"/>
          <c:extLst>
            <c:ext xmlns:c16="http://schemas.microsoft.com/office/drawing/2014/chart" uri="{C3380CC4-5D6E-409C-BE32-E72D297353CC}">
              <c16:uniqueId val="{0000000C-FD5F-4532-B6B7-A38BAE4EFFA0}"/>
            </c:ext>
          </c:extLst>
        </c:ser>
        <c:ser>
          <c:idx val="3"/>
          <c:order val="13"/>
          <c:tx>
            <c:strRef>
              <c:f>'Monthly Charts'!$F$1</c:f>
              <c:strCache>
                <c:ptCount val="1"/>
                <c:pt idx="0">
                  <c:v>Charging Load</c:v>
                </c:pt>
              </c:strCache>
            </c:strRef>
          </c:tx>
          <c:spPr>
            <a:ln w="6350" cap="rnd">
              <a:solidFill>
                <a:schemeClr val="tx1"/>
              </a:solidFill>
              <a:prstDash val="sysDash"/>
              <a:round/>
            </a:ln>
            <a:effectLst/>
          </c:spPr>
          <c:marker>
            <c:symbol val="none"/>
          </c:marker>
          <c:val>
            <c:numRef>
              <c:f>'Monthly Charts'!$Q$50:$Q$73</c:f>
              <c:numCache>
                <c:formatCode>#,##0</c:formatCode>
                <c:ptCount val="24"/>
                <c:pt idx="0">
                  <c:v>40271.25</c:v>
                </c:pt>
                <c:pt idx="1">
                  <c:v>37261.698408898163</c:v>
                </c:pt>
                <c:pt idx="2">
                  <c:v>36980.758840462593</c:v>
                </c:pt>
                <c:pt idx="3">
                  <c:v>36895.340551683788</c:v>
                </c:pt>
                <c:pt idx="4">
                  <c:v>36298.224083487861</c:v>
                </c:pt>
                <c:pt idx="5">
                  <c:v>35703.131141911828</c:v>
                </c:pt>
                <c:pt idx="6">
                  <c:v>36609.157296834113</c:v>
                </c:pt>
                <c:pt idx="7">
                  <c:v>42238.988421206639</c:v>
                </c:pt>
                <c:pt idx="8">
                  <c:v>47197.909262255067</c:v>
                </c:pt>
                <c:pt idx="9">
                  <c:v>49276.382662389202</c:v>
                </c:pt>
                <c:pt idx="10">
                  <c:v>50262.325407749398</c:v>
                </c:pt>
                <c:pt idx="11">
                  <c:v>50501.338869068073</c:v>
                </c:pt>
                <c:pt idx="12">
                  <c:v>50703.711876551926</c:v>
                </c:pt>
                <c:pt idx="13">
                  <c:v>50582.396813864878</c:v>
                </c:pt>
                <c:pt idx="14">
                  <c:v>51138.75</c:v>
                </c:pt>
                <c:pt idx="15">
                  <c:v>54740</c:v>
                </c:pt>
                <c:pt idx="16">
                  <c:v>56590</c:v>
                </c:pt>
                <c:pt idx="17">
                  <c:v>57876.25</c:v>
                </c:pt>
                <c:pt idx="18">
                  <c:v>57520</c:v>
                </c:pt>
                <c:pt idx="19">
                  <c:v>55228.75</c:v>
                </c:pt>
                <c:pt idx="20">
                  <c:v>52728.75</c:v>
                </c:pt>
                <c:pt idx="21">
                  <c:v>50545</c:v>
                </c:pt>
                <c:pt idx="22">
                  <c:v>46613.75</c:v>
                </c:pt>
                <c:pt idx="23">
                  <c:v>42882.5</c:v>
                </c:pt>
              </c:numCache>
            </c:numRef>
          </c:val>
          <c:smooth val="0"/>
          <c:extLst>
            <c:ext xmlns:c16="http://schemas.microsoft.com/office/drawing/2014/chart" uri="{C3380CC4-5D6E-409C-BE32-E72D297353CC}">
              <c16:uniqueId val="{00000000-A398-4D9E-AE9C-8CEFC3477512}"/>
            </c:ext>
          </c:extLst>
        </c:ser>
        <c:dLbls>
          <c:showLegendKey val="0"/>
          <c:showVal val="0"/>
          <c:showCatName val="0"/>
          <c:showSerName val="0"/>
          <c:showPercent val="0"/>
          <c:showBubbleSize val="0"/>
        </c:dLbls>
        <c:marker val="1"/>
        <c:smooth val="0"/>
        <c:axId val="1137465824"/>
        <c:axId val="1137469104"/>
      </c:lineChart>
      <c:catAx>
        <c:axId val="113746582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Hour Ending PDT</a:t>
                </a:r>
              </a:p>
            </c:rich>
          </c:tx>
          <c:layout>
            <c:manualLayout>
              <c:xMode val="edge"/>
              <c:yMode val="edge"/>
              <c:x val="0.49629075308922438"/>
              <c:y val="0.79526330796394185"/>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7469104"/>
        <c:crosses val="autoZero"/>
        <c:auto val="1"/>
        <c:lblAlgn val="ctr"/>
        <c:lblOffset val="100"/>
        <c:noMultiLvlLbl val="0"/>
      </c:catAx>
      <c:valAx>
        <c:axId val="1137469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sz="1050"/>
                  <a:t>Supply and Demand (MW)</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37465824"/>
        <c:crosses val="autoZero"/>
        <c:crossBetween val="between"/>
      </c:valAx>
      <c:spPr>
        <a:noFill/>
        <a:ln>
          <a:noFill/>
        </a:ln>
        <a:effectLst/>
      </c:spPr>
    </c:plotArea>
    <c:legend>
      <c:legendPos val="b"/>
      <c:layout>
        <c:manualLayout>
          <c:xMode val="edge"/>
          <c:yMode val="edge"/>
          <c:x val="3.9931754212218708E-2"/>
          <c:y val="0.85840165522485179"/>
          <c:w val="0.88666566690967674"/>
          <c:h val="0.141598306812308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August 2026</a:t>
            </a:r>
          </a:p>
        </c:rich>
      </c:tx>
      <c:layout>
        <c:manualLayout>
          <c:xMode val="edge"/>
          <c:yMode val="edge"/>
          <c:x val="8.2467083496041288E-2"/>
          <c:y val="4.8282265552460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6447259601750264E-2"/>
          <c:y val="3.7474466109563613E-2"/>
          <c:w val="0.90626733798863734"/>
          <c:h val="0.70505618552555571"/>
        </c:manualLayout>
      </c:layout>
      <c:barChart>
        <c:barDir val="col"/>
        <c:grouping val="stacked"/>
        <c:varyColors val="0"/>
        <c:ser>
          <c:idx val="4"/>
          <c:order val="3"/>
          <c:tx>
            <c:strRef>
              <c:f>'Monthly Charts'!$G$1</c:f>
              <c:strCache>
                <c:ptCount val="1"/>
                <c:pt idx="0">
                  <c:v>Natural Gas</c:v>
                </c:pt>
              </c:strCache>
            </c:strRef>
          </c:tx>
          <c:spPr>
            <a:solidFill>
              <a:srgbClr val="E66D01"/>
            </a:solidFill>
            <a:ln>
              <a:noFill/>
            </a:ln>
            <a:effectLst/>
          </c:spPr>
          <c:invertIfNegative val="0"/>
          <c:val>
            <c:numRef>
              <c:f>'Monthly Charts'!$G$74:$G$97</c:f>
              <c:numCache>
                <c:formatCode>#,##0</c:formatCode>
                <c:ptCount val="24"/>
                <c:pt idx="0">
                  <c:v>25862</c:v>
                </c:pt>
                <c:pt idx="1">
                  <c:v>25862</c:v>
                </c:pt>
                <c:pt idx="2">
                  <c:v>25862</c:v>
                </c:pt>
                <c:pt idx="3">
                  <c:v>25862</c:v>
                </c:pt>
                <c:pt idx="4">
                  <c:v>25862</c:v>
                </c:pt>
                <c:pt idx="5">
                  <c:v>25862</c:v>
                </c:pt>
                <c:pt idx="6">
                  <c:v>25862</c:v>
                </c:pt>
                <c:pt idx="7">
                  <c:v>25862</c:v>
                </c:pt>
                <c:pt idx="8">
                  <c:v>25862</c:v>
                </c:pt>
                <c:pt idx="9">
                  <c:v>25862</c:v>
                </c:pt>
                <c:pt idx="10">
                  <c:v>25862</c:v>
                </c:pt>
                <c:pt idx="11">
                  <c:v>25862</c:v>
                </c:pt>
                <c:pt idx="12">
                  <c:v>25862</c:v>
                </c:pt>
                <c:pt idx="13">
                  <c:v>25862</c:v>
                </c:pt>
                <c:pt idx="14">
                  <c:v>25862</c:v>
                </c:pt>
                <c:pt idx="15">
                  <c:v>25862</c:v>
                </c:pt>
                <c:pt idx="16">
                  <c:v>25862</c:v>
                </c:pt>
                <c:pt idx="17">
                  <c:v>25862</c:v>
                </c:pt>
                <c:pt idx="18">
                  <c:v>25862</c:v>
                </c:pt>
                <c:pt idx="19">
                  <c:v>25862</c:v>
                </c:pt>
                <c:pt idx="20">
                  <c:v>25862</c:v>
                </c:pt>
                <c:pt idx="21">
                  <c:v>25862</c:v>
                </c:pt>
                <c:pt idx="22">
                  <c:v>25862</c:v>
                </c:pt>
                <c:pt idx="23">
                  <c:v>25862</c:v>
                </c:pt>
              </c:numCache>
            </c:numRef>
          </c:val>
          <c:extLst>
            <c:ext xmlns:c16="http://schemas.microsoft.com/office/drawing/2014/chart" uri="{C3380CC4-5D6E-409C-BE32-E72D297353CC}">
              <c16:uniqueId val="{00000000-5DB2-464C-BE4A-6BCC0F48E492}"/>
            </c:ext>
          </c:extLst>
        </c:ser>
        <c:ser>
          <c:idx val="5"/>
          <c:order val="4"/>
          <c:tx>
            <c:strRef>
              <c:f>'Monthly Charts'!$H$1</c:f>
              <c:strCache>
                <c:ptCount val="1"/>
                <c:pt idx="0">
                  <c:v>Nuclear</c:v>
                </c:pt>
              </c:strCache>
            </c:strRef>
          </c:tx>
          <c:spPr>
            <a:solidFill>
              <a:srgbClr val="555555"/>
            </a:solidFill>
            <a:ln>
              <a:noFill/>
            </a:ln>
            <a:effectLst/>
          </c:spPr>
          <c:invertIfNegative val="0"/>
          <c:val>
            <c:numRef>
              <c:f>'Monthly Charts'!$H$74:$H$97</c:f>
              <c:numCache>
                <c:formatCode>#,##0</c:formatCode>
                <c:ptCount val="24"/>
                <c:pt idx="0">
                  <c:v>2280</c:v>
                </c:pt>
                <c:pt idx="1">
                  <c:v>2280</c:v>
                </c:pt>
                <c:pt idx="2">
                  <c:v>2280</c:v>
                </c:pt>
                <c:pt idx="3">
                  <c:v>2280</c:v>
                </c:pt>
                <c:pt idx="4">
                  <c:v>2280</c:v>
                </c:pt>
                <c:pt idx="5">
                  <c:v>2280</c:v>
                </c:pt>
                <c:pt idx="6">
                  <c:v>2280</c:v>
                </c:pt>
                <c:pt idx="7">
                  <c:v>2280</c:v>
                </c:pt>
                <c:pt idx="8">
                  <c:v>2280</c:v>
                </c:pt>
                <c:pt idx="9">
                  <c:v>2280</c:v>
                </c:pt>
                <c:pt idx="10">
                  <c:v>2280</c:v>
                </c:pt>
                <c:pt idx="11">
                  <c:v>2280</c:v>
                </c:pt>
                <c:pt idx="12">
                  <c:v>2280</c:v>
                </c:pt>
                <c:pt idx="13">
                  <c:v>2280</c:v>
                </c:pt>
                <c:pt idx="14">
                  <c:v>2280</c:v>
                </c:pt>
                <c:pt idx="15">
                  <c:v>2280</c:v>
                </c:pt>
                <c:pt idx="16">
                  <c:v>2280</c:v>
                </c:pt>
                <c:pt idx="17">
                  <c:v>2280</c:v>
                </c:pt>
                <c:pt idx="18">
                  <c:v>2280</c:v>
                </c:pt>
                <c:pt idx="19">
                  <c:v>2280</c:v>
                </c:pt>
                <c:pt idx="20">
                  <c:v>2280</c:v>
                </c:pt>
                <c:pt idx="21">
                  <c:v>2280</c:v>
                </c:pt>
                <c:pt idx="22">
                  <c:v>2280</c:v>
                </c:pt>
                <c:pt idx="23">
                  <c:v>2280</c:v>
                </c:pt>
              </c:numCache>
            </c:numRef>
          </c:val>
          <c:extLst>
            <c:ext xmlns:c16="http://schemas.microsoft.com/office/drawing/2014/chart" uri="{C3380CC4-5D6E-409C-BE32-E72D297353CC}">
              <c16:uniqueId val="{00000001-5DB2-464C-BE4A-6BCC0F48E492}"/>
            </c:ext>
          </c:extLst>
        </c:ser>
        <c:ser>
          <c:idx val="6"/>
          <c:order val="5"/>
          <c:tx>
            <c:strRef>
              <c:f>'Monthly Charts'!$I$1</c:f>
              <c:strCache>
                <c:ptCount val="1"/>
                <c:pt idx="0">
                  <c:v>Hydro</c:v>
                </c:pt>
              </c:strCache>
            </c:strRef>
          </c:tx>
          <c:spPr>
            <a:solidFill>
              <a:srgbClr val="35BDB2"/>
            </a:solidFill>
            <a:ln>
              <a:noFill/>
            </a:ln>
            <a:effectLst/>
          </c:spPr>
          <c:invertIfNegative val="0"/>
          <c:val>
            <c:numRef>
              <c:f>'Monthly Charts'!$I$74:$I$97</c:f>
              <c:numCache>
                <c:formatCode>#,##0</c:formatCode>
                <c:ptCount val="24"/>
                <c:pt idx="0">
                  <c:v>6635</c:v>
                </c:pt>
                <c:pt idx="1">
                  <c:v>6635</c:v>
                </c:pt>
                <c:pt idx="2">
                  <c:v>6635</c:v>
                </c:pt>
                <c:pt idx="3">
                  <c:v>6635</c:v>
                </c:pt>
                <c:pt idx="4">
                  <c:v>6635</c:v>
                </c:pt>
                <c:pt idx="5">
                  <c:v>6635</c:v>
                </c:pt>
                <c:pt idx="6">
                  <c:v>6635</c:v>
                </c:pt>
                <c:pt idx="7">
                  <c:v>6635</c:v>
                </c:pt>
                <c:pt idx="8">
                  <c:v>6635</c:v>
                </c:pt>
                <c:pt idx="9">
                  <c:v>6635</c:v>
                </c:pt>
                <c:pt idx="10">
                  <c:v>6635</c:v>
                </c:pt>
                <c:pt idx="11">
                  <c:v>6635</c:v>
                </c:pt>
                <c:pt idx="12">
                  <c:v>6635</c:v>
                </c:pt>
                <c:pt idx="13">
                  <c:v>6635</c:v>
                </c:pt>
                <c:pt idx="14">
                  <c:v>6635</c:v>
                </c:pt>
                <c:pt idx="15">
                  <c:v>6635</c:v>
                </c:pt>
                <c:pt idx="16">
                  <c:v>6635</c:v>
                </c:pt>
                <c:pt idx="17">
                  <c:v>6635</c:v>
                </c:pt>
                <c:pt idx="18">
                  <c:v>6635</c:v>
                </c:pt>
                <c:pt idx="19">
                  <c:v>6635</c:v>
                </c:pt>
                <c:pt idx="20">
                  <c:v>6635</c:v>
                </c:pt>
                <c:pt idx="21">
                  <c:v>6635</c:v>
                </c:pt>
                <c:pt idx="22">
                  <c:v>6635</c:v>
                </c:pt>
                <c:pt idx="23">
                  <c:v>6635</c:v>
                </c:pt>
              </c:numCache>
            </c:numRef>
          </c:val>
          <c:extLst>
            <c:ext xmlns:c16="http://schemas.microsoft.com/office/drawing/2014/chart" uri="{C3380CC4-5D6E-409C-BE32-E72D297353CC}">
              <c16:uniqueId val="{00000002-5DB2-464C-BE4A-6BCC0F48E492}"/>
            </c:ext>
          </c:extLst>
        </c:ser>
        <c:ser>
          <c:idx val="7"/>
          <c:order val="6"/>
          <c:tx>
            <c:strRef>
              <c:f>'Monthly Charts'!$J$1</c:f>
              <c:strCache>
                <c:ptCount val="1"/>
                <c:pt idx="0">
                  <c:v>Other</c:v>
                </c:pt>
              </c:strCache>
            </c:strRef>
          </c:tx>
          <c:spPr>
            <a:solidFill>
              <a:srgbClr val="969696"/>
            </a:solidFill>
            <a:ln>
              <a:noFill/>
            </a:ln>
            <a:effectLst/>
          </c:spPr>
          <c:invertIfNegative val="0"/>
          <c:val>
            <c:numRef>
              <c:f>'Monthly Charts'!$J$74:$J$97</c:f>
              <c:numCache>
                <c:formatCode>#,##0</c:formatCode>
                <c:ptCount val="24"/>
                <c:pt idx="0">
                  <c:v>1392</c:v>
                </c:pt>
                <c:pt idx="1">
                  <c:v>1392</c:v>
                </c:pt>
                <c:pt idx="2">
                  <c:v>1392</c:v>
                </c:pt>
                <c:pt idx="3">
                  <c:v>1392</c:v>
                </c:pt>
                <c:pt idx="4">
                  <c:v>1392</c:v>
                </c:pt>
                <c:pt idx="5">
                  <c:v>1392</c:v>
                </c:pt>
                <c:pt idx="6">
                  <c:v>1392</c:v>
                </c:pt>
                <c:pt idx="7">
                  <c:v>1392</c:v>
                </c:pt>
                <c:pt idx="8">
                  <c:v>1392</c:v>
                </c:pt>
                <c:pt idx="9">
                  <c:v>1392</c:v>
                </c:pt>
                <c:pt idx="10">
                  <c:v>1392</c:v>
                </c:pt>
                <c:pt idx="11">
                  <c:v>1392</c:v>
                </c:pt>
                <c:pt idx="12">
                  <c:v>1392</c:v>
                </c:pt>
                <c:pt idx="13">
                  <c:v>1392</c:v>
                </c:pt>
                <c:pt idx="14">
                  <c:v>1392</c:v>
                </c:pt>
                <c:pt idx="15">
                  <c:v>1392</c:v>
                </c:pt>
                <c:pt idx="16">
                  <c:v>1392</c:v>
                </c:pt>
                <c:pt idx="17">
                  <c:v>1392</c:v>
                </c:pt>
                <c:pt idx="18">
                  <c:v>1392</c:v>
                </c:pt>
                <c:pt idx="19">
                  <c:v>1392</c:v>
                </c:pt>
                <c:pt idx="20">
                  <c:v>1392</c:v>
                </c:pt>
                <c:pt idx="21">
                  <c:v>1392</c:v>
                </c:pt>
                <c:pt idx="22">
                  <c:v>1392</c:v>
                </c:pt>
                <c:pt idx="23">
                  <c:v>1392</c:v>
                </c:pt>
              </c:numCache>
            </c:numRef>
          </c:val>
          <c:extLst>
            <c:ext xmlns:c16="http://schemas.microsoft.com/office/drawing/2014/chart" uri="{C3380CC4-5D6E-409C-BE32-E72D297353CC}">
              <c16:uniqueId val="{00000003-5DB2-464C-BE4A-6BCC0F48E492}"/>
            </c:ext>
          </c:extLst>
        </c:ser>
        <c:ser>
          <c:idx val="8"/>
          <c:order val="7"/>
          <c:tx>
            <c:strRef>
              <c:f>'Monthly Charts'!$K$1</c:f>
              <c:strCache>
                <c:ptCount val="1"/>
                <c:pt idx="0">
                  <c:v>Other Renewables</c:v>
                </c:pt>
              </c:strCache>
            </c:strRef>
          </c:tx>
          <c:spPr>
            <a:solidFill>
              <a:srgbClr val="84BD00"/>
            </a:solidFill>
            <a:ln>
              <a:noFill/>
            </a:ln>
            <a:effectLst/>
          </c:spPr>
          <c:invertIfNegative val="0"/>
          <c:val>
            <c:numRef>
              <c:f>'Monthly Charts'!$K$74:$K$97</c:f>
              <c:numCache>
                <c:formatCode>#,##0</c:formatCode>
                <c:ptCount val="24"/>
                <c:pt idx="0">
                  <c:v>1700.79944617</c:v>
                </c:pt>
                <c:pt idx="1">
                  <c:v>1700.79944617</c:v>
                </c:pt>
                <c:pt idx="2">
                  <c:v>1700.79944617</c:v>
                </c:pt>
                <c:pt idx="3">
                  <c:v>1700.79944617</c:v>
                </c:pt>
                <c:pt idx="4">
                  <c:v>1700.79944617</c:v>
                </c:pt>
                <c:pt idx="5">
                  <c:v>1700.79944617</c:v>
                </c:pt>
                <c:pt idx="6">
                  <c:v>1700.79944617</c:v>
                </c:pt>
                <c:pt idx="7">
                  <c:v>1700.79944617</c:v>
                </c:pt>
                <c:pt idx="8">
                  <c:v>1700.79944617</c:v>
                </c:pt>
                <c:pt idx="9">
                  <c:v>1700.79944617</c:v>
                </c:pt>
                <c:pt idx="10">
                  <c:v>1700.79944617</c:v>
                </c:pt>
                <c:pt idx="11">
                  <c:v>1700.79944617</c:v>
                </c:pt>
                <c:pt idx="12">
                  <c:v>1700.79944617</c:v>
                </c:pt>
                <c:pt idx="13">
                  <c:v>1700.79944617</c:v>
                </c:pt>
                <c:pt idx="14">
                  <c:v>1700.79944617</c:v>
                </c:pt>
                <c:pt idx="15">
                  <c:v>1700.79944617</c:v>
                </c:pt>
                <c:pt idx="16">
                  <c:v>1700.79944617</c:v>
                </c:pt>
                <c:pt idx="17">
                  <c:v>1700.79944617</c:v>
                </c:pt>
                <c:pt idx="18">
                  <c:v>1700.79944617</c:v>
                </c:pt>
                <c:pt idx="19">
                  <c:v>1700.79944617</c:v>
                </c:pt>
                <c:pt idx="20">
                  <c:v>1700.79944617</c:v>
                </c:pt>
                <c:pt idx="21">
                  <c:v>1700.79944617</c:v>
                </c:pt>
                <c:pt idx="22">
                  <c:v>1700.79944617</c:v>
                </c:pt>
                <c:pt idx="23">
                  <c:v>1700.79944617</c:v>
                </c:pt>
              </c:numCache>
            </c:numRef>
          </c:val>
          <c:extLst>
            <c:ext xmlns:c16="http://schemas.microsoft.com/office/drawing/2014/chart" uri="{C3380CC4-5D6E-409C-BE32-E72D297353CC}">
              <c16:uniqueId val="{00000004-5DB2-464C-BE4A-6BCC0F48E492}"/>
            </c:ext>
          </c:extLst>
        </c:ser>
        <c:ser>
          <c:idx val="9"/>
          <c:order val="8"/>
          <c:tx>
            <c:strRef>
              <c:f>'Monthly Charts'!$L$1</c:f>
              <c:strCache>
                <c:ptCount val="1"/>
                <c:pt idx="0">
                  <c:v>Solar</c:v>
                </c:pt>
              </c:strCache>
            </c:strRef>
          </c:tx>
          <c:spPr>
            <a:solidFill>
              <a:srgbClr val="FFA300"/>
            </a:solidFill>
            <a:ln>
              <a:noFill/>
            </a:ln>
            <a:effectLst/>
          </c:spPr>
          <c:invertIfNegative val="0"/>
          <c:val>
            <c:numRef>
              <c:f>'Monthly Charts'!$L$74:$L$97</c:f>
              <c:numCache>
                <c:formatCode>#,##0</c:formatCode>
                <c:ptCount val="24"/>
                <c:pt idx="0">
                  <c:v>0</c:v>
                </c:pt>
                <c:pt idx="1">
                  <c:v>0</c:v>
                </c:pt>
                <c:pt idx="2">
                  <c:v>0</c:v>
                </c:pt>
                <c:pt idx="3">
                  <c:v>0</c:v>
                </c:pt>
                <c:pt idx="4">
                  <c:v>0</c:v>
                </c:pt>
                <c:pt idx="5">
                  <c:v>0</c:v>
                </c:pt>
                <c:pt idx="6">
                  <c:v>392.02054199999998</c:v>
                </c:pt>
                <c:pt idx="7">
                  <c:v>4245.2737120000002</c:v>
                </c:pt>
                <c:pt idx="8">
                  <c:v>9007.9025779999993</c:v>
                </c:pt>
                <c:pt idx="9">
                  <c:v>11527.104090000001</c:v>
                </c:pt>
                <c:pt idx="10">
                  <c:v>12766.8178679999</c:v>
                </c:pt>
                <c:pt idx="11">
                  <c:v>13307.014537999999</c:v>
                </c:pt>
                <c:pt idx="12">
                  <c:v>13562.331543999901</c:v>
                </c:pt>
                <c:pt idx="13">
                  <c:v>13041.952740000001</c:v>
                </c:pt>
                <c:pt idx="14">
                  <c:v>12671.322362000001</c:v>
                </c:pt>
                <c:pt idx="15">
                  <c:v>11556.079296</c:v>
                </c:pt>
                <c:pt idx="16">
                  <c:v>10023.140579999999</c:v>
                </c:pt>
                <c:pt idx="17">
                  <c:v>6975.4568819999904</c:v>
                </c:pt>
                <c:pt idx="18">
                  <c:v>2520.5664740000002</c:v>
                </c:pt>
                <c:pt idx="19">
                  <c:v>134.65030487000001</c:v>
                </c:pt>
                <c:pt idx="20">
                  <c:v>0</c:v>
                </c:pt>
                <c:pt idx="21">
                  <c:v>0</c:v>
                </c:pt>
                <c:pt idx="22">
                  <c:v>0</c:v>
                </c:pt>
                <c:pt idx="23">
                  <c:v>0</c:v>
                </c:pt>
              </c:numCache>
            </c:numRef>
          </c:val>
          <c:extLst>
            <c:ext xmlns:c16="http://schemas.microsoft.com/office/drawing/2014/chart" uri="{C3380CC4-5D6E-409C-BE32-E72D297353CC}">
              <c16:uniqueId val="{00000005-5DB2-464C-BE4A-6BCC0F48E492}"/>
            </c:ext>
          </c:extLst>
        </c:ser>
        <c:ser>
          <c:idx val="10"/>
          <c:order val="9"/>
          <c:tx>
            <c:strRef>
              <c:f>'Monthly Charts'!$M$1</c:f>
              <c:strCache>
                <c:ptCount val="1"/>
                <c:pt idx="0">
                  <c:v>Wind</c:v>
                </c:pt>
              </c:strCache>
            </c:strRef>
          </c:tx>
          <c:spPr>
            <a:solidFill>
              <a:srgbClr val="3B6E8F"/>
            </a:solidFill>
            <a:ln>
              <a:noFill/>
            </a:ln>
            <a:effectLst/>
          </c:spPr>
          <c:invertIfNegative val="0"/>
          <c:val>
            <c:numRef>
              <c:f>'Monthly Charts'!$M$74:$M$97</c:f>
              <c:numCache>
                <c:formatCode>#,##0</c:formatCode>
                <c:ptCount val="24"/>
                <c:pt idx="0">
                  <c:v>2839.325249596</c:v>
                </c:pt>
                <c:pt idx="1">
                  <c:v>2773.0758879999998</c:v>
                </c:pt>
                <c:pt idx="2">
                  <c:v>2366.9446680000001</c:v>
                </c:pt>
                <c:pt idx="3">
                  <c:v>2053.6904079999999</c:v>
                </c:pt>
                <c:pt idx="4">
                  <c:v>1742.306016</c:v>
                </c:pt>
                <c:pt idx="5">
                  <c:v>1580.6421088699999</c:v>
                </c:pt>
                <c:pt idx="6">
                  <c:v>1207.051164</c:v>
                </c:pt>
                <c:pt idx="7">
                  <c:v>890.65305999999998</c:v>
                </c:pt>
                <c:pt idx="8">
                  <c:v>569.05631200000005</c:v>
                </c:pt>
                <c:pt idx="9">
                  <c:v>536.04453218799995</c:v>
                </c:pt>
                <c:pt idx="10">
                  <c:v>407.014783999999</c:v>
                </c:pt>
                <c:pt idx="11">
                  <c:v>324.51456400000001</c:v>
                </c:pt>
                <c:pt idx="12">
                  <c:v>398.17914400000001</c:v>
                </c:pt>
                <c:pt idx="13">
                  <c:v>461.77520399999997</c:v>
                </c:pt>
                <c:pt idx="14">
                  <c:v>523.21372399999996</c:v>
                </c:pt>
                <c:pt idx="15">
                  <c:v>690.20731999999998</c:v>
                </c:pt>
                <c:pt idx="16">
                  <c:v>1221.9073679999999</c:v>
                </c:pt>
                <c:pt idx="17">
                  <c:v>1761.354012</c:v>
                </c:pt>
                <c:pt idx="18">
                  <c:v>2334.4377319999999</c:v>
                </c:pt>
                <c:pt idx="19">
                  <c:v>2594.2466439999998</c:v>
                </c:pt>
                <c:pt idx="20">
                  <c:v>2848.0762318359998</c:v>
                </c:pt>
                <c:pt idx="21">
                  <c:v>3086.3096</c:v>
                </c:pt>
                <c:pt idx="22">
                  <c:v>2746.4662279999998</c:v>
                </c:pt>
                <c:pt idx="23">
                  <c:v>2665.4249159999999</c:v>
                </c:pt>
              </c:numCache>
            </c:numRef>
          </c:val>
          <c:extLst>
            <c:ext xmlns:c16="http://schemas.microsoft.com/office/drawing/2014/chart" uri="{C3380CC4-5D6E-409C-BE32-E72D297353CC}">
              <c16:uniqueId val="{00000006-5DB2-464C-BE4A-6BCC0F48E492}"/>
            </c:ext>
          </c:extLst>
        </c:ser>
        <c:ser>
          <c:idx val="11"/>
          <c:order val="10"/>
          <c:tx>
            <c:strRef>
              <c:f>'Monthly Charts'!$N$1</c:f>
              <c:strCache>
                <c:ptCount val="1"/>
                <c:pt idx="0">
                  <c:v>Imports</c:v>
                </c:pt>
              </c:strCache>
            </c:strRef>
          </c:tx>
          <c:spPr>
            <a:solidFill>
              <a:srgbClr val="B93F1E"/>
            </a:solidFill>
            <a:ln>
              <a:noFill/>
            </a:ln>
            <a:effectLst/>
          </c:spPr>
          <c:invertIfNegative val="0"/>
          <c:val>
            <c:numRef>
              <c:f>'Monthly Charts'!$N$74:$N$97</c:f>
              <c:numCache>
                <c:formatCode>#,##0</c:formatCode>
                <c:ptCount val="24"/>
                <c:pt idx="0">
                  <c:v>11665</c:v>
                </c:pt>
                <c:pt idx="1">
                  <c:v>11665</c:v>
                </c:pt>
                <c:pt idx="2">
                  <c:v>11665</c:v>
                </c:pt>
                <c:pt idx="3">
                  <c:v>11665</c:v>
                </c:pt>
                <c:pt idx="4">
                  <c:v>11665</c:v>
                </c:pt>
                <c:pt idx="5">
                  <c:v>11665</c:v>
                </c:pt>
                <c:pt idx="6">
                  <c:v>11665</c:v>
                </c:pt>
                <c:pt idx="7">
                  <c:v>11665</c:v>
                </c:pt>
                <c:pt idx="8">
                  <c:v>11665</c:v>
                </c:pt>
                <c:pt idx="9">
                  <c:v>11665</c:v>
                </c:pt>
                <c:pt idx="10">
                  <c:v>11665</c:v>
                </c:pt>
                <c:pt idx="11">
                  <c:v>11665</c:v>
                </c:pt>
                <c:pt idx="12">
                  <c:v>11665</c:v>
                </c:pt>
                <c:pt idx="13">
                  <c:v>11665</c:v>
                </c:pt>
                <c:pt idx="14">
                  <c:v>11665</c:v>
                </c:pt>
                <c:pt idx="15">
                  <c:v>11665</c:v>
                </c:pt>
                <c:pt idx="16">
                  <c:v>6474.33439</c:v>
                </c:pt>
                <c:pt idx="17">
                  <c:v>6509</c:v>
                </c:pt>
                <c:pt idx="18">
                  <c:v>6509</c:v>
                </c:pt>
                <c:pt idx="19">
                  <c:v>6509</c:v>
                </c:pt>
                <c:pt idx="20">
                  <c:v>6509</c:v>
                </c:pt>
                <c:pt idx="21">
                  <c:v>6506.2060949999996</c:v>
                </c:pt>
                <c:pt idx="22">
                  <c:v>6447.3660239999999</c:v>
                </c:pt>
                <c:pt idx="23">
                  <c:v>11665</c:v>
                </c:pt>
              </c:numCache>
            </c:numRef>
          </c:val>
          <c:extLst>
            <c:ext xmlns:c16="http://schemas.microsoft.com/office/drawing/2014/chart" uri="{C3380CC4-5D6E-409C-BE32-E72D297353CC}">
              <c16:uniqueId val="{00000007-5DB2-464C-BE4A-6BCC0F48E492}"/>
            </c:ext>
          </c:extLst>
        </c:ser>
        <c:ser>
          <c:idx val="12"/>
          <c:order val="11"/>
          <c:tx>
            <c:strRef>
              <c:f>'Monthly Charts'!$O$1</c:f>
              <c:strCache>
                <c:ptCount val="1"/>
                <c:pt idx="0">
                  <c:v>Battery Storage</c:v>
                </c:pt>
              </c:strCache>
            </c:strRef>
          </c:tx>
          <c:spPr>
            <a:solidFill>
              <a:srgbClr val="E2AE69"/>
            </a:solidFill>
            <a:ln>
              <a:noFill/>
            </a:ln>
            <a:effectLst/>
          </c:spPr>
          <c:invertIfNegative val="0"/>
          <c:val>
            <c:numRef>
              <c:f>'Monthly Charts'!$O$74:$O$97</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5387.1367051418902</c:v>
                </c:pt>
                <c:pt idx="17">
                  <c:v>8657.8877911886193</c:v>
                </c:pt>
                <c:pt idx="18">
                  <c:v>12260.7610348003</c:v>
                </c:pt>
                <c:pt idx="19">
                  <c:v>12200.459926526501</c:v>
                </c:pt>
                <c:pt idx="20">
                  <c:v>9410.1361533141499</c:v>
                </c:pt>
                <c:pt idx="21">
                  <c:v>6487.2746439954899</c:v>
                </c:pt>
                <c:pt idx="22">
                  <c:v>3481.7437450329298</c:v>
                </c:pt>
                <c:pt idx="23">
                  <c:v>0</c:v>
                </c:pt>
              </c:numCache>
            </c:numRef>
          </c:val>
          <c:extLst>
            <c:ext xmlns:c16="http://schemas.microsoft.com/office/drawing/2014/chart" uri="{C3380CC4-5D6E-409C-BE32-E72D297353CC}">
              <c16:uniqueId val="{00000008-5DB2-464C-BE4A-6BCC0F48E492}"/>
            </c:ext>
          </c:extLst>
        </c:ser>
        <c:ser>
          <c:idx val="13"/>
          <c:order val="12"/>
          <c:tx>
            <c:strRef>
              <c:f>'Monthly Charts'!$P$1</c:f>
              <c:strCache>
                <c:ptCount val="1"/>
                <c:pt idx="0">
                  <c:v>Demand Response</c:v>
                </c:pt>
              </c:strCache>
            </c:strRef>
          </c:tx>
          <c:spPr>
            <a:solidFill>
              <a:srgbClr val="997300"/>
            </a:solidFill>
            <a:ln>
              <a:noFill/>
            </a:ln>
            <a:effectLst/>
          </c:spPr>
          <c:invertIfNegative val="0"/>
          <c:val>
            <c:numRef>
              <c:f>'Monthly Charts'!$P$74:$P$97</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990.850214101961</c:v>
                </c:pt>
                <c:pt idx="18">
                  <c:v>990.850214101961</c:v>
                </c:pt>
                <c:pt idx="19">
                  <c:v>990.850214101961</c:v>
                </c:pt>
                <c:pt idx="20">
                  <c:v>990.850214101961</c:v>
                </c:pt>
                <c:pt idx="21">
                  <c:v>990.850214101961</c:v>
                </c:pt>
                <c:pt idx="22">
                  <c:v>58</c:v>
                </c:pt>
                <c:pt idx="23">
                  <c:v>0</c:v>
                </c:pt>
              </c:numCache>
            </c:numRef>
          </c:val>
          <c:extLst>
            <c:ext xmlns:c16="http://schemas.microsoft.com/office/drawing/2014/chart" uri="{C3380CC4-5D6E-409C-BE32-E72D297353CC}">
              <c16:uniqueId val="{00000009-5DB2-464C-BE4A-6BCC0F48E492}"/>
            </c:ext>
          </c:extLst>
        </c:ser>
        <c:dLbls>
          <c:showLegendKey val="0"/>
          <c:showVal val="0"/>
          <c:showCatName val="0"/>
          <c:showSerName val="0"/>
          <c:showPercent val="0"/>
          <c:showBubbleSize val="0"/>
        </c:dLbls>
        <c:gapWidth val="50"/>
        <c:overlap val="100"/>
        <c:axId val="1137465824"/>
        <c:axId val="1137469104"/>
      </c:barChart>
      <c:lineChart>
        <c:grouping val="standard"/>
        <c:varyColors val="0"/>
        <c:ser>
          <c:idx val="0"/>
          <c:order val="0"/>
          <c:tx>
            <c:strRef>
              <c:f>'Monthly Charts'!$C$1</c:f>
              <c:strCache>
                <c:ptCount val="1"/>
                <c:pt idx="0">
                  <c:v>2025 IEPR Forecast</c:v>
                </c:pt>
              </c:strCache>
            </c:strRef>
          </c:tx>
          <c:spPr>
            <a:ln w="15875" cap="rnd">
              <a:solidFill>
                <a:schemeClr val="tx1"/>
              </a:solidFill>
              <a:round/>
            </a:ln>
            <a:effectLst/>
          </c:spPr>
          <c:marker>
            <c:symbol val="none"/>
          </c:marker>
          <c:val>
            <c:numRef>
              <c:f>'Monthly Charts'!$C$74:$C$97</c:f>
              <c:numCache>
                <c:formatCode>#,##0</c:formatCode>
                <c:ptCount val="24"/>
                <c:pt idx="0">
                  <c:v>31805</c:v>
                </c:pt>
                <c:pt idx="1">
                  <c:v>29064</c:v>
                </c:pt>
                <c:pt idx="2">
                  <c:v>27467</c:v>
                </c:pt>
                <c:pt idx="3">
                  <c:v>26449</c:v>
                </c:pt>
                <c:pt idx="4">
                  <c:v>26322</c:v>
                </c:pt>
                <c:pt idx="5">
                  <c:v>27221</c:v>
                </c:pt>
                <c:pt idx="6">
                  <c:v>28524</c:v>
                </c:pt>
                <c:pt idx="7">
                  <c:v>29522</c:v>
                </c:pt>
                <c:pt idx="8">
                  <c:v>30164</c:v>
                </c:pt>
                <c:pt idx="9">
                  <c:v>30630</c:v>
                </c:pt>
                <c:pt idx="10">
                  <c:v>31346</c:v>
                </c:pt>
                <c:pt idx="11">
                  <c:v>32786</c:v>
                </c:pt>
                <c:pt idx="12">
                  <c:v>34498</c:v>
                </c:pt>
                <c:pt idx="13">
                  <c:v>37412</c:v>
                </c:pt>
                <c:pt idx="14">
                  <c:v>40213</c:v>
                </c:pt>
                <c:pt idx="15">
                  <c:v>42688</c:v>
                </c:pt>
                <c:pt idx="16">
                  <c:v>44147</c:v>
                </c:pt>
                <c:pt idx="17">
                  <c:v>45511</c:v>
                </c:pt>
                <c:pt idx="18">
                  <c:v>45390</c:v>
                </c:pt>
                <c:pt idx="19">
                  <c:v>43810</c:v>
                </c:pt>
                <c:pt idx="20">
                  <c:v>41824</c:v>
                </c:pt>
                <c:pt idx="21">
                  <c:v>39818</c:v>
                </c:pt>
                <c:pt idx="22">
                  <c:v>36619</c:v>
                </c:pt>
                <c:pt idx="23">
                  <c:v>33632</c:v>
                </c:pt>
              </c:numCache>
            </c:numRef>
          </c:val>
          <c:smooth val="0"/>
          <c:extLst>
            <c:ext xmlns:c16="http://schemas.microsoft.com/office/drawing/2014/chart" uri="{C3380CC4-5D6E-409C-BE32-E72D297353CC}">
              <c16:uniqueId val="{0000000A-5DB2-464C-BE4A-6BCC0F48E492}"/>
            </c:ext>
          </c:extLst>
        </c:ser>
        <c:ser>
          <c:idx val="1"/>
          <c:order val="1"/>
          <c:tx>
            <c:strRef>
              <c:f>'Monthly Charts'!$D$1</c:f>
              <c:strCache>
                <c:ptCount val="1"/>
                <c:pt idx="0">
                  <c:v>Forecast + 17.5% PRM</c:v>
                </c:pt>
              </c:strCache>
            </c:strRef>
          </c:tx>
          <c:spPr>
            <a:ln w="15875" cap="rnd">
              <a:solidFill>
                <a:schemeClr val="tx1"/>
              </a:solidFill>
              <a:prstDash val="sysDash"/>
              <a:round/>
            </a:ln>
            <a:effectLst/>
          </c:spPr>
          <c:marker>
            <c:symbol val="none"/>
          </c:marker>
          <c:val>
            <c:numRef>
              <c:f>'Monthly Charts'!$D$74:$D$97</c:f>
              <c:numCache>
                <c:formatCode>#,##0</c:formatCode>
                <c:ptCount val="24"/>
                <c:pt idx="0">
                  <c:v>37370.875</c:v>
                </c:pt>
                <c:pt idx="1">
                  <c:v>34150.200000000004</c:v>
                </c:pt>
                <c:pt idx="2">
                  <c:v>32273.725000000002</c:v>
                </c:pt>
                <c:pt idx="3">
                  <c:v>31077.575000000001</c:v>
                </c:pt>
                <c:pt idx="4">
                  <c:v>30928.350000000002</c:v>
                </c:pt>
                <c:pt idx="5">
                  <c:v>31984.675000000003</c:v>
                </c:pt>
                <c:pt idx="6">
                  <c:v>33515.700000000004</c:v>
                </c:pt>
                <c:pt idx="7">
                  <c:v>34688.35</c:v>
                </c:pt>
                <c:pt idx="8">
                  <c:v>35442.700000000004</c:v>
                </c:pt>
                <c:pt idx="9">
                  <c:v>35990.25</c:v>
                </c:pt>
                <c:pt idx="10">
                  <c:v>36831.550000000003</c:v>
                </c:pt>
                <c:pt idx="11">
                  <c:v>38523.550000000003</c:v>
                </c:pt>
                <c:pt idx="12">
                  <c:v>40535.15</c:v>
                </c:pt>
                <c:pt idx="13">
                  <c:v>43959.1</c:v>
                </c:pt>
                <c:pt idx="14">
                  <c:v>47250.275000000001</c:v>
                </c:pt>
                <c:pt idx="15">
                  <c:v>50158.400000000001</c:v>
                </c:pt>
                <c:pt idx="16">
                  <c:v>51872.724999999999</c:v>
                </c:pt>
                <c:pt idx="17">
                  <c:v>53475.425000000003</c:v>
                </c:pt>
                <c:pt idx="18">
                  <c:v>53333.25</c:v>
                </c:pt>
                <c:pt idx="19">
                  <c:v>51476.75</c:v>
                </c:pt>
                <c:pt idx="20">
                  <c:v>49143.200000000004</c:v>
                </c:pt>
                <c:pt idx="21">
                  <c:v>46786.15</c:v>
                </c:pt>
                <c:pt idx="22">
                  <c:v>43027.325000000004</c:v>
                </c:pt>
                <c:pt idx="23">
                  <c:v>39517.599999999999</c:v>
                </c:pt>
              </c:numCache>
            </c:numRef>
          </c:val>
          <c:smooth val="0"/>
          <c:extLst>
            <c:ext xmlns:c16="http://schemas.microsoft.com/office/drawing/2014/chart" uri="{C3380CC4-5D6E-409C-BE32-E72D297353CC}">
              <c16:uniqueId val="{0000000B-5DB2-464C-BE4A-6BCC0F48E492}"/>
            </c:ext>
          </c:extLst>
        </c:ser>
        <c:ser>
          <c:idx val="2"/>
          <c:order val="2"/>
          <c:tx>
            <c:strRef>
              <c:f>'Monthly Charts'!$E$1</c:f>
              <c:strCache>
                <c:ptCount val="1"/>
                <c:pt idx="0">
                  <c:v>Forecast + 25.0% PRM</c:v>
                </c:pt>
              </c:strCache>
            </c:strRef>
          </c:tx>
          <c:spPr>
            <a:ln w="15875" cap="rnd">
              <a:solidFill>
                <a:schemeClr val="tx1"/>
              </a:solidFill>
              <a:prstDash val="lgDash"/>
              <a:round/>
            </a:ln>
            <a:effectLst/>
          </c:spPr>
          <c:marker>
            <c:symbol val="circle"/>
            <c:size val="5"/>
            <c:spPr>
              <a:solidFill>
                <a:schemeClr val="tx1"/>
              </a:solidFill>
              <a:ln w="3175">
                <a:solidFill>
                  <a:schemeClr val="bg1">
                    <a:lumMod val="50000"/>
                  </a:schemeClr>
                </a:solidFill>
              </a:ln>
              <a:effectLst/>
            </c:spPr>
          </c:marker>
          <c:val>
            <c:numRef>
              <c:f>'Monthly Charts'!$E$74:$E$97</c:f>
              <c:numCache>
                <c:formatCode>#,##0</c:formatCode>
                <c:ptCount val="24"/>
                <c:pt idx="0">
                  <c:v>39756.25</c:v>
                </c:pt>
                <c:pt idx="1">
                  <c:v>36330</c:v>
                </c:pt>
                <c:pt idx="2">
                  <c:v>34333.75</c:v>
                </c:pt>
                <c:pt idx="3">
                  <c:v>33061.25</c:v>
                </c:pt>
                <c:pt idx="4">
                  <c:v>32902.5</c:v>
                </c:pt>
                <c:pt idx="5">
                  <c:v>34026.25</c:v>
                </c:pt>
                <c:pt idx="6">
                  <c:v>35655</c:v>
                </c:pt>
                <c:pt idx="7">
                  <c:v>36902.5</c:v>
                </c:pt>
                <c:pt idx="8">
                  <c:v>37705</c:v>
                </c:pt>
                <c:pt idx="9">
                  <c:v>38287.5</c:v>
                </c:pt>
                <c:pt idx="10">
                  <c:v>39182.5</c:v>
                </c:pt>
                <c:pt idx="11">
                  <c:v>40982.5</c:v>
                </c:pt>
                <c:pt idx="12">
                  <c:v>43122.5</c:v>
                </c:pt>
                <c:pt idx="13">
                  <c:v>46765</c:v>
                </c:pt>
                <c:pt idx="14">
                  <c:v>50266.25</c:v>
                </c:pt>
                <c:pt idx="15">
                  <c:v>53360</c:v>
                </c:pt>
                <c:pt idx="16">
                  <c:v>55183.75</c:v>
                </c:pt>
                <c:pt idx="17">
                  <c:v>56888.75</c:v>
                </c:pt>
                <c:pt idx="18">
                  <c:v>56737.5</c:v>
                </c:pt>
                <c:pt idx="19">
                  <c:v>54762.5</c:v>
                </c:pt>
                <c:pt idx="20">
                  <c:v>52280</c:v>
                </c:pt>
                <c:pt idx="21">
                  <c:v>49772.5</c:v>
                </c:pt>
                <c:pt idx="22">
                  <c:v>45773.75</c:v>
                </c:pt>
                <c:pt idx="23">
                  <c:v>42040</c:v>
                </c:pt>
              </c:numCache>
            </c:numRef>
          </c:val>
          <c:smooth val="0"/>
          <c:extLst>
            <c:ext xmlns:c16="http://schemas.microsoft.com/office/drawing/2014/chart" uri="{C3380CC4-5D6E-409C-BE32-E72D297353CC}">
              <c16:uniqueId val="{0000000C-5DB2-464C-BE4A-6BCC0F48E492}"/>
            </c:ext>
          </c:extLst>
        </c:ser>
        <c:ser>
          <c:idx val="3"/>
          <c:order val="13"/>
          <c:tx>
            <c:v>Charging Load</c:v>
          </c:tx>
          <c:spPr>
            <a:ln w="6350" cap="rnd">
              <a:solidFill>
                <a:schemeClr val="tx1"/>
              </a:solidFill>
              <a:prstDash val="sysDash"/>
              <a:round/>
            </a:ln>
            <a:effectLst/>
          </c:spPr>
          <c:marker>
            <c:symbol val="none"/>
          </c:marker>
          <c:val>
            <c:numRef>
              <c:f>'Monthly Charts'!$Q$74:$Q$97</c:f>
              <c:numCache>
                <c:formatCode>#,##0</c:formatCode>
                <c:ptCount val="24"/>
                <c:pt idx="0">
                  <c:v>39756.25</c:v>
                </c:pt>
                <c:pt idx="1">
                  <c:v>36821.322528877703</c:v>
                </c:pt>
                <c:pt idx="2">
                  <c:v>36440.702346495258</c:v>
                </c:pt>
                <c:pt idx="3">
                  <c:v>36124.676533083177</c:v>
                </c:pt>
                <c:pt idx="4">
                  <c:v>35715.907937072792</c:v>
                </c:pt>
                <c:pt idx="5">
                  <c:v>35402.322137134637</c:v>
                </c:pt>
                <c:pt idx="6">
                  <c:v>35655</c:v>
                </c:pt>
                <c:pt idx="7">
                  <c:v>39972.70725408179</c:v>
                </c:pt>
                <c:pt idx="8">
                  <c:v>45927.770870410517</c:v>
                </c:pt>
                <c:pt idx="9">
                  <c:v>49250.2203598696</c:v>
                </c:pt>
                <c:pt idx="10">
                  <c:v>50680.523697348603</c:v>
                </c:pt>
                <c:pt idx="11">
                  <c:v>51148.241849048398</c:v>
                </c:pt>
                <c:pt idx="12">
                  <c:v>51412.477143894961</c:v>
                </c:pt>
                <c:pt idx="13">
                  <c:v>50483.240979046052</c:v>
                </c:pt>
                <c:pt idx="14">
                  <c:v>50266.25</c:v>
                </c:pt>
                <c:pt idx="15">
                  <c:v>53360</c:v>
                </c:pt>
                <c:pt idx="16">
                  <c:v>55183.75</c:v>
                </c:pt>
                <c:pt idx="17">
                  <c:v>56888.75</c:v>
                </c:pt>
                <c:pt idx="18">
                  <c:v>56737.5</c:v>
                </c:pt>
                <c:pt idx="19">
                  <c:v>54762.5</c:v>
                </c:pt>
                <c:pt idx="20">
                  <c:v>52280</c:v>
                </c:pt>
                <c:pt idx="21">
                  <c:v>49772.5</c:v>
                </c:pt>
                <c:pt idx="22">
                  <c:v>45773.75</c:v>
                </c:pt>
                <c:pt idx="23">
                  <c:v>42040</c:v>
                </c:pt>
              </c:numCache>
            </c:numRef>
          </c:val>
          <c:smooth val="0"/>
          <c:extLst>
            <c:ext xmlns:c16="http://schemas.microsoft.com/office/drawing/2014/chart" uri="{C3380CC4-5D6E-409C-BE32-E72D297353CC}">
              <c16:uniqueId val="{00000000-3BE7-4303-9A97-A4A8E95C496E}"/>
            </c:ext>
          </c:extLst>
        </c:ser>
        <c:dLbls>
          <c:showLegendKey val="0"/>
          <c:showVal val="0"/>
          <c:showCatName val="0"/>
          <c:showSerName val="0"/>
          <c:showPercent val="0"/>
          <c:showBubbleSize val="0"/>
        </c:dLbls>
        <c:marker val="1"/>
        <c:smooth val="0"/>
        <c:axId val="1137465824"/>
        <c:axId val="1137469104"/>
      </c:lineChart>
      <c:catAx>
        <c:axId val="113746582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Hour Ending PDT</a:t>
                </a:r>
              </a:p>
            </c:rich>
          </c:tx>
          <c:layout>
            <c:manualLayout>
              <c:xMode val="edge"/>
              <c:yMode val="edge"/>
              <c:x val="0.49629075308922438"/>
              <c:y val="0.79526330796394185"/>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7469104"/>
        <c:crosses val="autoZero"/>
        <c:auto val="1"/>
        <c:lblAlgn val="ctr"/>
        <c:lblOffset val="100"/>
        <c:noMultiLvlLbl val="0"/>
      </c:catAx>
      <c:valAx>
        <c:axId val="1137469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sz="1050"/>
                  <a:t>Supply and Demand (MW)</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37465824"/>
        <c:crosses val="autoZero"/>
        <c:crossBetween val="between"/>
      </c:valAx>
      <c:spPr>
        <a:noFill/>
        <a:ln>
          <a:noFill/>
        </a:ln>
        <a:effectLst/>
      </c:spPr>
    </c:plotArea>
    <c:legend>
      <c:legendPos val="b"/>
      <c:layout>
        <c:manualLayout>
          <c:xMode val="edge"/>
          <c:yMode val="edge"/>
          <c:x val="3.9931754212218708E-2"/>
          <c:y val="0.85840165522485179"/>
          <c:w val="0.88666566690967674"/>
          <c:h val="0.141598306812308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September 2026</a:t>
            </a:r>
          </a:p>
        </c:rich>
      </c:tx>
      <c:layout>
        <c:manualLayout>
          <c:xMode val="edge"/>
          <c:yMode val="edge"/>
          <c:x val="8.2467083496041288E-2"/>
          <c:y val="4.8282265552460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6447259601750264E-2"/>
          <c:y val="3.7474466109563613E-2"/>
          <c:w val="0.90626733798863734"/>
          <c:h val="0.70505618552555571"/>
        </c:manualLayout>
      </c:layout>
      <c:barChart>
        <c:barDir val="col"/>
        <c:grouping val="stacked"/>
        <c:varyColors val="0"/>
        <c:ser>
          <c:idx val="4"/>
          <c:order val="3"/>
          <c:tx>
            <c:strRef>
              <c:f>'Monthly Charts'!$G$1</c:f>
              <c:strCache>
                <c:ptCount val="1"/>
                <c:pt idx="0">
                  <c:v>Natural Gas</c:v>
                </c:pt>
              </c:strCache>
            </c:strRef>
          </c:tx>
          <c:spPr>
            <a:solidFill>
              <a:srgbClr val="E66D01"/>
            </a:solidFill>
            <a:ln>
              <a:noFill/>
            </a:ln>
            <a:effectLst/>
          </c:spPr>
          <c:invertIfNegative val="0"/>
          <c:val>
            <c:numRef>
              <c:f>'Monthly Charts'!$G$98:$G$121</c:f>
              <c:numCache>
                <c:formatCode>#,##0</c:formatCode>
                <c:ptCount val="24"/>
                <c:pt idx="0">
                  <c:v>25901</c:v>
                </c:pt>
                <c:pt idx="1">
                  <c:v>25901</c:v>
                </c:pt>
                <c:pt idx="2">
                  <c:v>25901</c:v>
                </c:pt>
                <c:pt idx="3">
                  <c:v>25901</c:v>
                </c:pt>
                <c:pt idx="4">
                  <c:v>25901</c:v>
                </c:pt>
                <c:pt idx="5">
                  <c:v>25901</c:v>
                </c:pt>
                <c:pt idx="6">
                  <c:v>25901</c:v>
                </c:pt>
                <c:pt idx="7">
                  <c:v>25901</c:v>
                </c:pt>
                <c:pt idx="8">
                  <c:v>25901</c:v>
                </c:pt>
                <c:pt idx="9">
                  <c:v>25901</c:v>
                </c:pt>
                <c:pt idx="10">
                  <c:v>25901</c:v>
                </c:pt>
                <c:pt idx="11">
                  <c:v>25901</c:v>
                </c:pt>
                <c:pt idx="12">
                  <c:v>25901</c:v>
                </c:pt>
                <c:pt idx="13">
                  <c:v>25901</c:v>
                </c:pt>
                <c:pt idx="14">
                  <c:v>25901</c:v>
                </c:pt>
                <c:pt idx="15">
                  <c:v>25901</c:v>
                </c:pt>
                <c:pt idx="16">
                  <c:v>25901</c:v>
                </c:pt>
                <c:pt idx="17">
                  <c:v>25901</c:v>
                </c:pt>
                <c:pt idx="18">
                  <c:v>25901</c:v>
                </c:pt>
                <c:pt idx="19">
                  <c:v>25901</c:v>
                </c:pt>
                <c:pt idx="20">
                  <c:v>25901</c:v>
                </c:pt>
                <c:pt idx="21">
                  <c:v>25901</c:v>
                </c:pt>
                <c:pt idx="22">
                  <c:v>25901</c:v>
                </c:pt>
                <c:pt idx="23">
                  <c:v>25901</c:v>
                </c:pt>
              </c:numCache>
            </c:numRef>
          </c:val>
          <c:extLst>
            <c:ext xmlns:c16="http://schemas.microsoft.com/office/drawing/2014/chart" uri="{C3380CC4-5D6E-409C-BE32-E72D297353CC}">
              <c16:uniqueId val="{00000000-8C80-4E5B-A776-17EA59C3F811}"/>
            </c:ext>
          </c:extLst>
        </c:ser>
        <c:ser>
          <c:idx val="5"/>
          <c:order val="4"/>
          <c:tx>
            <c:strRef>
              <c:f>'Monthly Charts'!$H$1</c:f>
              <c:strCache>
                <c:ptCount val="1"/>
                <c:pt idx="0">
                  <c:v>Nuclear</c:v>
                </c:pt>
              </c:strCache>
            </c:strRef>
          </c:tx>
          <c:spPr>
            <a:solidFill>
              <a:srgbClr val="555555"/>
            </a:solidFill>
            <a:ln>
              <a:noFill/>
            </a:ln>
            <a:effectLst/>
          </c:spPr>
          <c:invertIfNegative val="0"/>
          <c:val>
            <c:numRef>
              <c:f>'Monthly Charts'!$H$98:$H$121</c:f>
              <c:numCache>
                <c:formatCode>#,##0</c:formatCode>
                <c:ptCount val="24"/>
                <c:pt idx="0">
                  <c:v>2280</c:v>
                </c:pt>
                <c:pt idx="1">
                  <c:v>2280</c:v>
                </c:pt>
                <c:pt idx="2">
                  <c:v>2280</c:v>
                </c:pt>
                <c:pt idx="3">
                  <c:v>2280</c:v>
                </c:pt>
                <c:pt idx="4">
                  <c:v>2280</c:v>
                </c:pt>
                <c:pt idx="5">
                  <c:v>2280</c:v>
                </c:pt>
                <c:pt idx="6">
                  <c:v>2280</c:v>
                </c:pt>
                <c:pt idx="7">
                  <c:v>2280</c:v>
                </c:pt>
                <c:pt idx="8">
                  <c:v>2280</c:v>
                </c:pt>
                <c:pt idx="9">
                  <c:v>2280</c:v>
                </c:pt>
                <c:pt idx="10">
                  <c:v>2280</c:v>
                </c:pt>
                <c:pt idx="11">
                  <c:v>2280</c:v>
                </c:pt>
                <c:pt idx="12">
                  <c:v>2280</c:v>
                </c:pt>
                <c:pt idx="13">
                  <c:v>2280</c:v>
                </c:pt>
                <c:pt idx="14">
                  <c:v>2280</c:v>
                </c:pt>
                <c:pt idx="15">
                  <c:v>2280</c:v>
                </c:pt>
                <c:pt idx="16">
                  <c:v>2280</c:v>
                </c:pt>
                <c:pt idx="17">
                  <c:v>2280</c:v>
                </c:pt>
                <c:pt idx="18">
                  <c:v>2280</c:v>
                </c:pt>
                <c:pt idx="19">
                  <c:v>2280</c:v>
                </c:pt>
                <c:pt idx="20">
                  <c:v>2280</c:v>
                </c:pt>
                <c:pt idx="21">
                  <c:v>2280</c:v>
                </c:pt>
                <c:pt idx="22">
                  <c:v>2280</c:v>
                </c:pt>
                <c:pt idx="23">
                  <c:v>2280</c:v>
                </c:pt>
              </c:numCache>
            </c:numRef>
          </c:val>
          <c:extLst>
            <c:ext xmlns:c16="http://schemas.microsoft.com/office/drawing/2014/chart" uri="{C3380CC4-5D6E-409C-BE32-E72D297353CC}">
              <c16:uniqueId val="{00000001-8C80-4E5B-A776-17EA59C3F811}"/>
            </c:ext>
          </c:extLst>
        </c:ser>
        <c:ser>
          <c:idx val="6"/>
          <c:order val="5"/>
          <c:tx>
            <c:strRef>
              <c:f>'Monthly Charts'!$I$1</c:f>
              <c:strCache>
                <c:ptCount val="1"/>
                <c:pt idx="0">
                  <c:v>Hydro</c:v>
                </c:pt>
              </c:strCache>
            </c:strRef>
          </c:tx>
          <c:spPr>
            <a:solidFill>
              <a:srgbClr val="35BDB2"/>
            </a:solidFill>
            <a:ln>
              <a:noFill/>
            </a:ln>
            <a:effectLst/>
          </c:spPr>
          <c:invertIfNegative val="0"/>
          <c:val>
            <c:numRef>
              <c:f>'Monthly Charts'!$I$98:$I$121</c:f>
              <c:numCache>
                <c:formatCode>#,##0</c:formatCode>
                <c:ptCount val="24"/>
                <c:pt idx="0">
                  <c:v>6180</c:v>
                </c:pt>
                <c:pt idx="1">
                  <c:v>6180</c:v>
                </c:pt>
                <c:pt idx="2">
                  <c:v>6180</c:v>
                </c:pt>
                <c:pt idx="3">
                  <c:v>6180</c:v>
                </c:pt>
                <c:pt idx="4">
                  <c:v>6180</c:v>
                </c:pt>
                <c:pt idx="5">
                  <c:v>6180</c:v>
                </c:pt>
                <c:pt idx="6">
                  <c:v>6180</c:v>
                </c:pt>
                <c:pt idx="7">
                  <c:v>6180</c:v>
                </c:pt>
                <c:pt idx="8">
                  <c:v>6180</c:v>
                </c:pt>
                <c:pt idx="9">
                  <c:v>6180</c:v>
                </c:pt>
                <c:pt idx="10">
                  <c:v>6180</c:v>
                </c:pt>
                <c:pt idx="11">
                  <c:v>6180</c:v>
                </c:pt>
                <c:pt idx="12">
                  <c:v>6180</c:v>
                </c:pt>
                <c:pt idx="13">
                  <c:v>6180</c:v>
                </c:pt>
                <c:pt idx="14">
                  <c:v>6180</c:v>
                </c:pt>
                <c:pt idx="15">
                  <c:v>6180</c:v>
                </c:pt>
                <c:pt idx="16">
                  <c:v>6180</c:v>
                </c:pt>
                <c:pt idx="17">
                  <c:v>6180</c:v>
                </c:pt>
                <c:pt idx="18">
                  <c:v>6180</c:v>
                </c:pt>
                <c:pt idx="19">
                  <c:v>6180</c:v>
                </c:pt>
                <c:pt idx="20">
                  <c:v>6180</c:v>
                </c:pt>
                <c:pt idx="21">
                  <c:v>6180</c:v>
                </c:pt>
                <c:pt idx="22">
                  <c:v>6180</c:v>
                </c:pt>
                <c:pt idx="23">
                  <c:v>6180</c:v>
                </c:pt>
              </c:numCache>
            </c:numRef>
          </c:val>
          <c:extLst>
            <c:ext xmlns:c16="http://schemas.microsoft.com/office/drawing/2014/chart" uri="{C3380CC4-5D6E-409C-BE32-E72D297353CC}">
              <c16:uniqueId val="{00000002-8C80-4E5B-A776-17EA59C3F811}"/>
            </c:ext>
          </c:extLst>
        </c:ser>
        <c:ser>
          <c:idx val="7"/>
          <c:order val="6"/>
          <c:tx>
            <c:strRef>
              <c:f>'Monthly Charts'!$J$1</c:f>
              <c:strCache>
                <c:ptCount val="1"/>
                <c:pt idx="0">
                  <c:v>Other</c:v>
                </c:pt>
              </c:strCache>
            </c:strRef>
          </c:tx>
          <c:spPr>
            <a:solidFill>
              <a:srgbClr val="969696"/>
            </a:solidFill>
            <a:ln>
              <a:noFill/>
            </a:ln>
            <a:effectLst/>
          </c:spPr>
          <c:invertIfNegative val="0"/>
          <c:val>
            <c:numRef>
              <c:f>'Monthly Charts'!$J$98:$J$121</c:f>
              <c:numCache>
                <c:formatCode>#,##0</c:formatCode>
                <c:ptCount val="24"/>
                <c:pt idx="0">
                  <c:v>1660</c:v>
                </c:pt>
                <c:pt idx="1">
                  <c:v>1660</c:v>
                </c:pt>
                <c:pt idx="2">
                  <c:v>1660</c:v>
                </c:pt>
                <c:pt idx="3">
                  <c:v>1660</c:v>
                </c:pt>
                <c:pt idx="4">
                  <c:v>1660</c:v>
                </c:pt>
                <c:pt idx="5">
                  <c:v>1660</c:v>
                </c:pt>
                <c:pt idx="6">
                  <c:v>1660</c:v>
                </c:pt>
                <c:pt idx="7">
                  <c:v>1660</c:v>
                </c:pt>
                <c:pt idx="8">
                  <c:v>1660</c:v>
                </c:pt>
                <c:pt idx="9">
                  <c:v>1660</c:v>
                </c:pt>
                <c:pt idx="10">
                  <c:v>1660</c:v>
                </c:pt>
                <c:pt idx="11">
                  <c:v>1660</c:v>
                </c:pt>
                <c:pt idx="12">
                  <c:v>1660</c:v>
                </c:pt>
                <c:pt idx="13">
                  <c:v>1660</c:v>
                </c:pt>
                <c:pt idx="14">
                  <c:v>1660</c:v>
                </c:pt>
                <c:pt idx="15">
                  <c:v>1660</c:v>
                </c:pt>
                <c:pt idx="16">
                  <c:v>1660</c:v>
                </c:pt>
                <c:pt idx="17">
                  <c:v>1660</c:v>
                </c:pt>
                <c:pt idx="18">
                  <c:v>1660</c:v>
                </c:pt>
                <c:pt idx="19">
                  <c:v>1660</c:v>
                </c:pt>
                <c:pt idx="20">
                  <c:v>1660</c:v>
                </c:pt>
                <c:pt idx="21">
                  <c:v>1660</c:v>
                </c:pt>
                <c:pt idx="22">
                  <c:v>1660</c:v>
                </c:pt>
                <c:pt idx="23">
                  <c:v>1660</c:v>
                </c:pt>
              </c:numCache>
            </c:numRef>
          </c:val>
          <c:extLst>
            <c:ext xmlns:c16="http://schemas.microsoft.com/office/drawing/2014/chart" uri="{C3380CC4-5D6E-409C-BE32-E72D297353CC}">
              <c16:uniqueId val="{00000003-8C80-4E5B-A776-17EA59C3F811}"/>
            </c:ext>
          </c:extLst>
        </c:ser>
        <c:ser>
          <c:idx val="8"/>
          <c:order val="7"/>
          <c:tx>
            <c:strRef>
              <c:f>'Monthly Charts'!$K$1</c:f>
              <c:strCache>
                <c:ptCount val="1"/>
                <c:pt idx="0">
                  <c:v>Other Renewables</c:v>
                </c:pt>
              </c:strCache>
            </c:strRef>
          </c:tx>
          <c:spPr>
            <a:solidFill>
              <a:srgbClr val="84BD00"/>
            </a:solidFill>
            <a:ln>
              <a:noFill/>
            </a:ln>
            <a:effectLst/>
          </c:spPr>
          <c:invertIfNegative val="0"/>
          <c:val>
            <c:numRef>
              <c:f>'Monthly Charts'!$K$98:$K$121</c:f>
              <c:numCache>
                <c:formatCode>#,##0</c:formatCode>
                <c:ptCount val="24"/>
                <c:pt idx="0">
                  <c:v>1701.8101371319999</c:v>
                </c:pt>
                <c:pt idx="1">
                  <c:v>1701.8101371319999</c:v>
                </c:pt>
                <c:pt idx="2">
                  <c:v>1701.8101371319999</c:v>
                </c:pt>
                <c:pt idx="3">
                  <c:v>1701.8101371319999</c:v>
                </c:pt>
                <c:pt idx="4">
                  <c:v>1701.8101371319999</c:v>
                </c:pt>
                <c:pt idx="5">
                  <c:v>1701.8101371319999</c:v>
                </c:pt>
                <c:pt idx="6">
                  <c:v>1701.8101371319999</c:v>
                </c:pt>
                <c:pt idx="7">
                  <c:v>1701.8101371319999</c:v>
                </c:pt>
                <c:pt idx="8">
                  <c:v>1701.8101371319999</c:v>
                </c:pt>
                <c:pt idx="9">
                  <c:v>1701.8101371319999</c:v>
                </c:pt>
                <c:pt idx="10">
                  <c:v>1701.8101371319999</c:v>
                </c:pt>
                <c:pt idx="11">
                  <c:v>1701.8101371319999</c:v>
                </c:pt>
                <c:pt idx="12">
                  <c:v>1701.8101371319999</c:v>
                </c:pt>
                <c:pt idx="13">
                  <c:v>1701.8101371319999</c:v>
                </c:pt>
                <c:pt idx="14">
                  <c:v>1701.8101371319999</c:v>
                </c:pt>
                <c:pt idx="15">
                  <c:v>1701.8101371319999</c:v>
                </c:pt>
                <c:pt idx="16">
                  <c:v>1701.8101371319999</c:v>
                </c:pt>
                <c:pt idx="17">
                  <c:v>1701.8101371319999</c:v>
                </c:pt>
                <c:pt idx="18">
                  <c:v>1701.8101371319999</c:v>
                </c:pt>
                <c:pt idx="19">
                  <c:v>1701.8101371319999</c:v>
                </c:pt>
                <c:pt idx="20">
                  <c:v>1701.8101371319999</c:v>
                </c:pt>
                <c:pt idx="21">
                  <c:v>1701.8101371319999</c:v>
                </c:pt>
                <c:pt idx="22">
                  <c:v>1701.8101371319999</c:v>
                </c:pt>
                <c:pt idx="23">
                  <c:v>1701.8101371319999</c:v>
                </c:pt>
              </c:numCache>
            </c:numRef>
          </c:val>
          <c:extLst>
            <c:ext xmlns:c16="http://schemas.microsoft.com/office/drawing/2014/chart" uri="{C3380CC4-5D6E-409C-BE32-E72D297353CC}">
              <c16:uniqueId val="{00000004-8C80-4E5B-A776-17EA59C3F811}"/>
            </c:ext>
          </c:extLst>
        </c:ser>
        <c:ser>
          <c:idx val="9"/>
          <c:order val="8"/>
          <c:tx>
            <c:strRef>
              <c:f>'Monthly Charts'!$L$1</c:f>
              <c:strCache>
                <c:ptCount val="1"/>
                <c:pt idx="0">
                  <c:v>Solar</c:v>
                </c:pt>
              </c:strCache>
            </c:strRef>
          </c:tx>
          <c:spPr>
            <a:solidFill>
              <a:srgbClr val="FFA300"/>
            </a:solidFill>
            <a:ln>
              <a:noFill/>
            </a:ln>
            <a:effectLst/>
          </c:spPr>
          <c:invertIfNegative val="0"/>
          <c:val>
            <c:numRef>
              <c:f>'Monthly Charts'!$L$98:$L$121</c:f>
              <c:numCache>
                <c:formatCode>#,##0</c:formatCode>
                <c:ptCount val="24"/>
                <c:pt idx="0">
                  <c:v>0</c:v>
                </c:pt>
                <c:pt idx="1">
                  <c:v>0</c:v>
                </c:pt>
                <c:pt idx="2">
                  <c:v>0</c:v>
                </c:pt>
                <c:pt idx="3">
                  <c:v>0</c:v>
                </c:pt>
                <c:pt idx="4">
                  <c:v>0</c:v>
                </c:pt>
                <c:pt idx="5">
                  <c:v>0</c:v>
                </c:pt>
                <c:pt idx="6">
                  <c:v>158.594762</c:v>
                </c:pt>
                <c:pt idx="7">
                  <c:v>3489.948664</c:v>
                </c:pt>
                <c:pt idx="8">
                  <c:v>8805.2316379999993</c:v>
                </c:pt>
                <c:pt idx="9">
                  <c:v>11543.742804</c:v>
                </c:pt>
                <c:pt idx="10">
                  <c:v>12652.3511179999</c:v>
                </c:pt>
                <c:pt idx="11">
                  <c:v>13197.437462</c:v>
                </c:pt>
                <c:pt idx="12">
                  <c:v>13311.662319999999</c:v>
                </c:pt>
                <c:pt idx="13">
                  <c:v>12859.311995341999</c:v>
                </c:pt>
                <c:pt idx="14">
                  <c:v>12424.195127999999</c:v>
                </c:pt>
                <c:pt idx="15">
                  <c:v>11773.815667154</c:v>
                </c:pt>
                <c:pt idx="16">
                  <c:v>8964.9145857179992</c:v>
                </c:pt>
                <c:pt idx="17">
                  <c:v>5520.3037219999997</c:v>
                </c:pt>
                <c:pt idx="18">
                  <c:v>1172.8306399999999</c:v>
                </c:pt>
                <c:pt idx="19">
                  <c:v>13.062168</c:v>
                </c:pt>
                <c:pt idx="20">
                  <c:v>0</c:v>
                </c:pt>
                <c:pt idx="21">
                  <c:v>0</c:v>
                </c:pt>
                <c:pt idx="22">
                  <c:v>0</c:v>
                </c:pt>
                <c:pt idx="23">
                  <c:v>0</c:v>
                </c:pt>
              </c:numCache>
            </c:numRef>
          </c:val>
          <c:extLst>
            <c:ext xmlns:c16="http://schemas.microsoft.com/office/drawing/2014/chart" uri="{C3380CC4-5D6E-409C-BE32-E72D297353CC}">
              <c16:uniqueId val="{00000005-8C80-4E5B-A776-17EA59C3F811}"/>
            </c:ext>
          </c:extLst>
        </c:ser>
        <c:ser>
          <c:idx val="10"/>
          <c:order val="9"/>
          <c:tx>
            <c:strRef>
              <c:f>'Monthly Charts'!$M$1</c:f>
              <c:strCache>
                <c:ptCount val="1"/>
                <c:pt idx="0">
                  <c:v>Wind</c:v>
                </c:pt>
              </c:strCache>
            </c:strRef>
          </c:tx>
          <c:spPr>
            <a:solidFill>
              <a:srgbClr val="3B6E8F"/>
            </a:solidFill>
            <a:ln>
              <a:noFill/>
            </a:ln>
            <a:effectLst/>
          </c:spPr>
          <c:invertIfNegative val="0"/>
          <c:val>
            <c:numRef>
              <c:f>'Monthly Charts'!$M$98:$M$121</c:f>
              <c:numCache>
                <c:formatCode>#,##0</c:formatCode>
                <c:ptCount val="24"/>
                <c:pt idx="0">
                  <c:v>1207.7086999999999</c:v>
                </c:pt>
                <c:pt idx="1">
                  <c:v>1179.516844</c:v>
                </c:pt>
                <c:pt idx="2">
                  <c:v>1170.5168200000001</c:v>
                </c:pt>
                <c:pt idx="3">
                  <c:v>962.75599199999999</c:v>
                </c:pt>
                <c:pt idx="4">
                  <c:v>580.70702800000004</c:v>
                </c:pt>
                <c:pt idx="5">
                  <c:v>534.02197200000001</c:v>
                </c:pt>
                <c:pt idx="6">
                  <c:v>538.35760000000005</c:v>
                </c:pt>
                <c:pt idx="7">
                  <c:v>526.41166061000001</c:v>
                </c:pt>
                <c:pt idx="8">
                  <c:v>452.19983599999898</c:v>
                </c:pt>
                <c:pt idx="9">
                  <c:v>334.70637199999999</c:v>
                </c:pt>
                <c:pt idx="10">
                  <c:v>360.45301599999999</c:v>
                </c:pt>
                <c:pt idx="11">
                  <c:v>325.110456</c:v>
                </c:pt>
                <c:pt idx="12">
                  <c:v>351.98723999999999</c:v>
                </c:pt>
                <c:pt idx="13">
                  <c:v>506.939708</c:v>
                </c:pt>
                <c:pt idx="14">
                  <c:v>514.93379438600005</c:v>
                </c:pt>
                <c:pt idx="15">
                  <c:v>527.549352</c:v>
                </c:pt>
                <c:pt idx="16">
                  <c:v>644.47088296799996</c:v>
                </c:pt>
                <c:pt idx="17">
                  <c:v>871.276296</c:v>
                </c:pt>
                <c:pt idx="18">
                  <c:v>1277.6951879999999</c:v>
                </c:pt>
                <c:pt idx="19">
                  <c:v>1472.325844</c:v>
                </c:pt>
                <c:pt idx="20">
                  <c:v>1759.4430479999901</c:v>
                </c:pt>
                <c:pt idx="21">
                  <c:v>1893.5392959999999</c:v>
                </c:pt>
                <c:pt idx="22">
                  <c:v>1783.77188</c:v>
                </c:pt>
                <c:pt idx="23">
                  <c:v>1722.1895239999999</c:v>
                </c:pt>
              </c:numCache>
            </c:numRef>
          </c:val>
          <c:extLst>
            <c:ext xmlns:c16="http://schemas.microsoft.com/office/drawing/2014/chart" uri="{C3380CC4-5D6E-409C-BE32-E72D297353CC}">
              <c16:uniqueId val="{00000006-8C80-4E5B-A776-17EA59C3F811}"/>
            </c:ext>
          </c:extLst>
        </c:ser>
        <c:ser>
          <c:idx val="11"/>
          <c:order val="10"/>
          <c:tx>
            <c:strRef>
              <c:f>'Monthly Charts'!$N$1</c:f>
              <c:strCache>
                <c:ptCount val="1"/>
                <c:pt idx="0">
                  <c:v>Imports</c:v>
                </c:pt>
              </c:strCache>
            </c:strRef>
          </c:tx>
          <c:spPr>
            <a:solidFill>
              <a:srgbClr val="B93F1E"/>
            </a:solidFill>
            <a:ln>
              <a:noFill/>
            </a:ln>
            <a:effectLst/>
          </c:spPr>
          <c:invertIfNegative val="0"/>
          <c:val>
            <c:numRef>
              <c:f>'Monthly Charts'!$N$98:$N$121</c:f>
              <c:numCache>
                <c:formatCode>#,##0</c:formatCode>
                <c:ptCount val="24"/>
                <c:pt idx="0">
                  <c:v>11665</c:v>
                </c:pt>
                <c:pt idx="1">
                  <c:v>11665</c:v>
                </c:pt>
                <c:pt idx="2">
                  <c:v>11665</c:v>
                </c:pt>
                <c:pt idx="3">
                  <c:v>11665</c:v>
                </c:pt>
                <c:pt idx="4">
                  <c:v>11665</c:v>
                </c:pt>
                <c:pt idx="5">
                  <c:v>11665</c:v>
                </c:pt>
                <c:pt idx="6">
                  <c:v>11665</c:v>
                </c:pt>
                <c:pt idx="7">
                  <c:v>11665</c:v>
                </c:pt>
                <c:pt idx="8">
                  <c:v>11665</c:v>
                </c:pt>
                <c:pt idx="9">
                  <c:v>11665</c:v>
                </c:pt>
                <c:pt idx="10">
                  <c:v>11665</c:v>
                </c:pt>
                <c:pt idx="11">
                  <c:v>11665</c:v>
                </c:pt>
                <c:pt idx="12">
                  <c:v>11665</c:v>
                </c:pt>
                <c:pt idx="13">
                  <c:v>11665</c:v>
                </c:pt>
                <c:pt idx="14">
                  <c:v>11665</c:v>
                </c:pt>
                <c:pt idx="15">
                  <c:v>11665</c:v>
                </c:pt>
                <c:pt idx="16">
                  <c:v>6509</c:v>
                </c:pt>
                <c:pt idx="17">
                  <c:v>6509</c:v>
                </c:pt>
                <c:pt idx="18">
                  <c:v>6509</c:v>
                </c:pt>
                <c:pt idx="19">
                  <c:v>6509</c:v>
                </c:pt>
                <c:pt idx="20">
                  <c:v>6509</c:v>
                </c:pt>
                <c:pt idx="21">
                  <c:v>6509</c:v>
                </c:pt>
                <c:pt idx="22">
                  <c:v>6509</c:v>
                </c:pt>
                <c:pt idx="23">
                  <c:v>11665</c:v>
                </c:pt>
              </c:numCache>
            </c:numRef>
          </c:val>
          <c:extLst>
            <c:ext xmlns:c16="http://schemas.microsoft.com/office/drawing/2014/chart" uri="{C3380CC4-5D6E-409C-BE32-E72D297353CC}">
              <c16:uniqueId val="{00000007-8C80-4E5B-A776-17EA59C3F811}"/>
            </c:ext>
          </c:extLst>
        </c:ser>
        <c:ser>
          <c:idx val="12"/>
          <c:order val="11"/>
          <c:tx>
            <c:strRef>
              <c:f>'Monthly Charts'!$O$1</c:f>
              <c:strCache>
                <c:ptCount val="1"/>
                <c:pt idx="0">
                  <c:v>Battery Storage</c:v>
                </c:pt>
              </c:strCache>
            </c:strRef>
          </c:tx>
          <c:spPr>
            <a:solidFill>
              <a:srgbClr val="E2AE69"/>
            </a:solidFill>
            <a:ln>
              <a:noFill/>
            </a:ln>
            <a:effectLst/>
          </c:spPr>
          <c:invertIfNegative val="0"/>
          <c:val>
            <c:numRef>
              <c:f>'Monthly Charts'!$O$98:$O$121</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6682.9046109915798</c:v>
                </c:pt>
                <c:pt idx="17">
                  <c:v>9800.33950981821</c:v>
                </c:pt>
                <c:pt idx="18">
                  <c:v>13207.774351550401</c:v>
                </c:pt>
                <c:pt idx="19">
                  <c:v>12020.075433932099</c:v>
                </c:pt>
                <c:pt idx="20">
                  <c:v>8599.3366855763798</c:v>
                </c:pt>
                <c:pt idx="21">
                  <c:v>5466.5411524455403</c:v>
                </c:pt>
                <c:pt idx="22">
                  <c:v>2108.4282556856201</c:v>
                </c:pt>
                <c:pt idx="23">
                  <c:v>0</c:v>
                </c:pt>
              </c:numCache>
            </c:numRef>
          </c:val>
          <c:extLst>
            <c:ext xmlns:c16="http://schemas.microsoft.com/office/drawing/2014/chart" uri="{C3380CC4-5D6E-409C-BE32-E72D297353CC}">
              <c16:uniqueId val="{00000008-8C80-4E5B-A776-17EA59C3F811}"/>
            </c:ext>
          </c:extLst>
        </c:ser>
        <c:ser>
          <c:idx val="13"/>
          <c:order val="12"/>
          <c:tx>
            <c:strRef>
              <c:f>'Monthly Charts'!$P$1</c:f>
              <c:strCache>
                <c:ptCount val="1"/>
                <c:pt idx="0">
                  <c:v>Demand Response</c:v>
                </c:pt>
              </c:strCache>
            </c:strRef>
          </c:tx>
          <c:spPr>
            <a:solidFill>
              <a:srgbClr val="997300"/>
            </a:solidFill>
            <a:ln>
              <a:noFill/>
            </a:ln>
            <a:effectLst/>
          </c:spPr>
          <c:invertIfNegative val="0"/>
          <c:val>
            <c:numRef>
              <c:f>'Monthly Charts'!$P$98:$P$121</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970.50183727165199</c:v>
                </c:pt>
                <c:pt idx="18">
                  <c:v>970.50183727165199</c:v>
                </c:pt>
                <c:pt idx="19">
                  <c:v>970.50183727165199</c:v>
                </c:pt>
                <c:pt idx="20">
                  <c:v>970.50183727165199</c:v>
                </c:pt>
                <c:pt idx="21">
                  <c:v>970.50183727165199</c:v>
                </c:pt>
                <c:pt idx="22">
                  <c:v>81</c:v>
                </c:pt>
                <c:pt idx="23">
                  <c:v>0</c:v>
                </c:pt>
              </c:numCache>
            </c:numRef>
          </c:val>
          <c:extLst>
            <c:ext xmlns:c16="http://schemas.microsoft.com/office/drawing/2014/chart" uri="{C3380CC4-5D6E-409C-BE32-E72D297353CC}">
              <c16:uniqueId val="{00000009-8C80-4E5B-A776-17EA59C3F811}"/>
            </c:ext>
          </c:extLst>
        </c:ser>
        <c:dLbls>
          <c:showLegendKey val="0"/>
          <c:showVal val="0"/>
          <c:showCatName val="0"/>
          <c:showSerName val="0"/>
          <c:showPercent val="0"/>
          <c:showBubbleSize val="0"/>
        </c:dLbls>
        <c:gapWidth val="50"/>
        <c:overlap val="100"/>
        <c:axId val="1137465824"/>
        <c:axId val="1137469104"/>
      </c:barChart>
      <c:lineChart>
        <c:grouping val="standard"/>
        <c:varyColors val="0"/>
        <c:ser>
          <c:idx val="0"/>
          <c:order val="0"/>
          <c:tx>
            <c:strRef>
              <c:f>'Monthly Charts'!$C$1</c:f>
              <c:strCache>
                <c:ptCount val="1"/>
                <c:pt idx="0">
                  <c:v>2025 IEPR Forecast</c:v>
                </c:pt>
              </c:strCache>
            </c:strRef>
          </c:tx>
          <c:spPr>
            <a:ln w="15875" cap="rnd">
              <a:solidFill>
                <a:schemeClr val="tx1"/>
              </a:solidFill>
              <a:round/>
            </a:ln>
            <a:effectLst/>
          </c:spPr>
          <c:marker>
            <c:symbol val="none"/>
          </c:marker>
          <c:val>
            <c:numRef>
              <c:f>'Monthly Charts'!$C$98:$C$121</c:f>
              <c:numCache>
                <c:formatCode>#,##0</c:formatCode>
                <c:ptCount val="24"/>
                <c:pt idx="0">
                  <c:v>31904</c:v>
                </c:pt>
                <c:pt idx="1">
                  <c:v>28847</c:v>
                </c:pt>
                <c:pt idx="2">
                  <c:v>27272</c:v>
                </c:pt>
                <c:pt idx="3">
                  <c:v>26279</c:v>
                </c:pt>
                <c:pt idx="4">
                  <c:v>26059</c:v>
                </c:pt>
                <c:pt idx="5">
                  <c:v>27014</c:v>
                </c:pt>
                <c:pt idx="6">
                  <c:v>28829</c:v>
                </c:pt>
                <c:pt idx="7">
                  <c:v>30065</c:v>
                </c:pt>
                <c:pt idx="8">
                  <c:v>31045</c:v>
                </c:pt>
                <c:pt idx="9">
                  <c:v>32164</c:v>
                </c:pt>
                <c:pt idx="10">
                  <c:v>33020</c:v>
                </c:pt>
                <c:pt idx="11">
                  <c:v>34225</c:v>
                </c:pt>
                <c:pt idx="12">
                  <c:v>36070</c:v>
                </c:pt>
                <c:pt idx="13">
                  <c:v>38804</c:v>
                </c:pt>
                <c:pt idx="14">
                  <c:v>41613</c:v>
                </c:pt>
                <c:pt idx="15">
                  <c:v>45004</c:v>
                </c:pt>
                <c:pt idx="16">
                  <c:v>46087</c:v>
                </c:pt>
                <c:pt idx="17">
                  <c:v>46844</c:v>
                </c:pt>
                <c:pt idx="18">
                  <c:v>46546</c:v>
                </c:pt>
                <c:pt idx="19">
                  <c:v>44877</c:v>
                </c:pt>
                <c:pt idx="20">
                  <c:v>42389</c:v>
                </c:pt>
                <c:pt idx="21">
                  <c:v>40017</c:v>
                </c:pt>
                <c:pt idx="22">
                  <c:v>36609</c:v>
                </c:pt>
                <c:pt idx="23">
                  <c:v>33702</c:v>
                </c:pt>
              </c:numCache>
            </c:numRef>
          </c:val>
          <c:smooth val="0"/>
          <c:extLst>
            <c:ext xmlns:c16="http://schemas.microsoft.com/office/drawing/2014/chart" uri="{C3380CC4-5D6E-409C-BE32-E72D297353CC}">
              <c16:uniqueId val="{0000000A-8C80-4E5B-A776-17EA59C3F811}"/>
            </c:ext>
          </c:extLst>
        </c:ser>
        <c:ser>
          <c:idx val="1"/>
          <c:order val="1"/>
          <c:tx>
            <c:strRef>
              <c:f>'Monthly Charts'!$D$1</c:f>
              <c:strCache>
                <c:ptCount val="1"/>
                <c:pt idx="0">
                  <c:v>Forecast + 17.5% PRM</c:v>
                </c:pt>
              </c:strCache>
            </c:strRef>
          </c:tx>
          <c:spPr>
            <a:ln w="15875" cap="rnd">
              <a:solidFill>
                <a:schemeClr val="tx1"/>
              </a:solidFill>
              <a:prstDash val="sysDash"/>
              <a:round/>
            </a:ln>
            <a:effectLst/>
          </c:spPr>
          <c:marker>
            <c:symbol val="none"/>
          </c:marker>
          <c:val>
            <c:numRef>
              <c:f>'Monthly Charts'!$D$98:$D$121</c:f>
              <c:numCache>
                <c:formatCode>#,##0</c:formatCode>
                <c:ptCount val="24"/>
                <c:pt idx="0">
                  <c:v>37487.200000000004</c:v>
                </c:pt>
                <c:pt idx="1">
                  <c:v>33895.224999999999</c:v>
                </c:pt>
                <c:pt idx="2">
                  <c:v>32044.600000000002</c:v>
                </c:pt>
                <c:pt idx="3">
                  <c:v>30877.825000000001</c:v>
                </c:pt>
                <c:pt idx="4">
                  <c:v>30619.325000000001</c:v>
                </c:pt>
                <c:pt idx="5">
                  <c:v>31741.45</c:v>
                </c:pt>
                <c:pt idx="6">
                  <c:v>33874.075000000004</c:v>
                </c:pt>
                <c:pt idx="7">
                  <c:v>35326.375</c:v>
                </c:pt>
                <c:pt idx="8">
                  <c:v>36477.875</c:v>
                </c:pt>
                <c:pt idx="9">
                  <c:v>37792.700000000004</c:v>
                </c:pt>
                <c:pt idx="10">
                  <c:v>38798.5</c:v>
                </c:pt>
                <c:pt idx="11">
                  <c:v>40214.375</c:v>
                </c:pt>
                <c:pt idx="12">
                  <c:v>42382.25</c:v>
                </c:pt>
                <c:pt idx="13">
                  <c:v>45594.700000000004</c:v>
                </c:pt>
                <c:pt idx="14">
                  <c:v>48895.275000000001</c:v>
                </c:pt>
                <c:pt idx="15">
                  <c:v>52879.700000000004</c:v>
                </c:pt>
                <c:pt idx="16">
                  <c:v>54152.224999999999</c:v>
                </c:pt>
                <c:pt idx="17">
                  <c:v>55041.700000000004</c:v>
                </c:pt>
                <c:pt idx="18">
                  <c:v>54691.55</c:v>
                </c:pt>
                <c:pt idx="19">
                  <c:v>52730.474999999999</c:v>
                </c:pt>
                <c:pt idx="20">
                  <c:v>49807.075000000004</c:v>
                </c:pt>
                <c:pt idx="21">
                  <c:v>47019.974999999999</c:v>
                </c:pt>
                <c:pt idx="22">
                  <c:v>43015.575000000004</c:v>
                </c:pt>
                <c:pt idx="23">
                  <c:v>39599.85</c:v>
                </c:pt>
              </c:numCache>
            </c:numRef>
          </c:val>
          <c:smooth val="0"/>
          <c:extLst>
            <c:ext xmlns:c16="http://schemas.microsoft.com/office/drawing/2014/chart" uri="{C3380CC4-5D6E-409C-BE32-E72D297353CC}">
              <c16:uniqueId val="{0000000B-8C80-4E5B-A776-17EA59C3F811}"/>
            </c:ext>
          </c:extLst>
        </c:ser>
        <c:ser>
          <c:idx val="2"/>
          <c:order val="2"/>
          <c:tx>
            <c:strRef>
              <c:f>'Monthly Charts'!$E$1</c:f>
              <c:strCache>
                <c:ptCount val="1"/>
                <c:pt idx="0">
                  <c:v>Forecast + 25.0% PRM</c:v>
                </c:pt>
              </c:strCache>
            </c:strRef>
          </c:tx>
          <c:spPr>
            <a:ln w="15875" cap="rnd">
              <a:solidFill>
                <a:schemeClr val="tx1"/>
              </a:solidFill>
              <a:prstDash val="lgDash"/>
              <a:round/>
            </a:ln>
            <a:effectLst/>
          </c:spPr>
          <c:marker>
            <c:symbol val="circle"/>
            <c:size val="5"/>
            <c:spPr>
              <a:solidFill>
                <a:schemeClr val="tx1"/>
              </a:solidFill>
              <a:ln w="3175">
                <a:solidFill>
                  <a:schemeClr val="bg1">
                    <a:lumMod val="50000"/>
                  </a:schemeClr>
                </a:solidFill>
              </a:ln>
              <a:effectLst/>
            </c:spPr>
          </c:marker>
          <c:val>
            <c:numRef>
              <c:f>'Monthly Charts'!$E$98:$E$121</c:f>
              <c:numCache>
                <c:formatCode>#,##0</c:formatCode>
                <c:ptCount val="24"/>
                <c:pt idx="0">
                  <c:v>39880</c:v>
                </c:pt>
                <c:pt idx="1">
                  <c:v>36058.75</c:v>
                </c:pt>
                <c:pt idx="2">
                  <c:v>34090</c:v>
                </c:pt>
                <c:pt idx="3">
                  <c:v>32848.75</c:v>
                </c:pt>
                <c:pt idx="4">
                  <c:v>32573.75</c:v>
                </c:pt>
                <c:pt idx="5">
                  <c:v>33767.5</c:v>
                </c:pt>
                <c:pt idx="6">
                  <c:v>36036.25</c:v>
                </c:pt>
                <c:pt idx="7">
                  <c:v>37581.25</c:v>
                </c:pt>
                <c:pt idx="8">
                  <c:v>38806.25</c:v>
                </c:pt>
                <c:pt idx="9">
                  <c:v>40205</c:v>
                </c:pt>
                <c:pt idx="10">
                  <c:v>41275</c:v>
                </c:pt>
                <c:pt idx="11">
                  <c:v>42781.25</c:v>
                </c:pt>
                <c:pt idx="12">
                  <c:v>45087.5</c:v>
                </c:pt>
                <c:pt idx="13">
                  <c:v>48505</c:v>
                </c:pt>
                <c:pt idx="14">
                  <c:v>52016.25</c:v>
                </c:pt>
                <c:pt idx="15">
                  <c:v>56255</c:v>
                </c:pt>
                <c:pt idx="16">
                  <c:v>57608.75</c:v>
                </c:pt>
                <c:pt idx="17">
                  <c:v>58555</c:v>
                </c:pt>
                <c:pt idx="18">
                  <c:v>58182.5</c:v>
                </c:pt>
                <c:pt idx="19">
                  <c:v>56096.25</c:v>
                </c:pt>
                <c:pt idx="20">
                  <c:v>52986.25</c:v>
                </c:pt>
                <c:pt idx="21">
                  <c:v>50021.25</c:v>
                </c:pt>
                <c:pt idx="22">
                  <c:v>45761.25</c:v>
                </c:pt>
                <c:pt idx="23">
                  <c:v>42127.5</c:v>
                </c:pt>
              </c:numCache>
            </c:numRef>
          </c:val>
          <c:smooth val="0"/>
          <c:extLst>
            <c:ext xmlns:c16="http://schemas.microsoft.com/office/drawing/2014/chart" uri="{C3380CC4-5D6E-409C-BE32-E72D297353CC}">
              <c16:uniqueId val="{0000000C-8C80-4E5B-A776-17EA59C3F811}"/>
            </c:ext>
          </c:extLst>
        </c:ser>
        <c:ser>
          <c:idx val="3"/>
          <c:order val="13"/>
          <c:tx>
            <c:v>Charging Load</c:v>
          </c:tx>
          <c:spPr>
            <a:ln w="6350" cap="rnd">
              <a:solidFill>
                <a:schemeClr val="tx1"/>
              </a:solidFill>
              <a:prstDash val="sysDash"/>
              <a:round/>
            </a:ln>
            <a:effectLst/>
          </c:spPr>
          <c:marker>
            <c:symbol val="none"/>
          </c:marker>
          <c:val>
            <c:numRef>
              <c:f>'Monthly Charts'!$Q$98:$Q$121</c:f>
              <c:numCache>
                <c:formatCode>#,##0</c:formatCode>
                <c:ptCount val="24"/>
                <c:pt idx="0">
                  <c:v>39880</c:v>
                </c:pt>
                <c:pt idx="1">
                  <c:v>36833.16900021609</c:v>
                </c:pt>
                <c:pt idx="2">
                  <c:v>36856.528236481972</c:v>
                </c:pt>
                <c:pt idx="3">
                  <c:v>36614.642376704098</c:v>
                </c:pt>
                <c:pt idx="4">
                  <c:v>36134.30081595017</c:v>
                </c:pt>
                <c:pt idx="5">
                  <c:v>36056.706667914121</c:v>
                </c:pt>
                <c:pt idx="6">
                  <c:v>36214.952884818646</c:v>
                </c:pt>
                <c:pt idx="7">
                  <c:v>40409.847725469954</c:v>
                </c:pt>
                <c:pt idx="8">
                  <c:v>47054.520999767781</c:v>
                </c:pt>
                <c:pt idx="9">
                  <c:v>50363.693264886897</c:v>
                </c:pt>
                <c:pt idx="10">
                  <c:v>51787.734038615105</c:v>
                </c:pt>
                <c:pt idx="11">
                  <c:v>52409.68490336508</c:v>
                </c:pt>
                <c:pt idx="12">
                  <c:v>52548.739832169304</c:v>
                </c:pt>
                <c:pt idx="13">
                  <c:v>52110.592890004278</c:v>
                </c:pt>
                <c:pt idx="14">
                  <c:v>52016.25</c:v>
                </c:pt>
                <c:pt idx="15">
                  <c:v>56255</c:v>
                </c:pt>
                <c:pt idx="16">
                  <c:v>57608.75</c:v>
                </c:pt>
                <c:pt idx="17">
                  <c:v>58555</c:v>
                </c:pt>
                <c:pt idx="18">
                  <c:v>58182.5</c:v>
                </c:pt>
                <c:pt idx="19">
                  <c:v>56096.25</c:v>
                </c:pt>
                <c:pt idx="20">
                  <c:v>52986.25</c:v>
                </c:pt>
                <c:pt idx="21">
                  <c:v>50021.25</c:v>
                </c:pt>
                <c:pt idx="22">
                  <c:v>45761.25</c:v>
                </c:pt>
                <c:pt idx="23">
                  <c:v>42127.5</c:v>
                </c:pt>
              </c:numCache>
            </c:numRef>
          </c:val>
          <c:smooth val="0"/>
          <c:extLst>
            <c:ext xmlns:c16="http://schemas.microsoft.com/office/drawing/2014/chart" uri="{C3380CC4-5D6E-409C-BE32-E72D297353CC}">
              <c16:uniqueId val="{00000000-F9D5-4CB4-A491-B09C295A54EA}"/>
            </c:ext>
          </c:extLst>
        </c:ser>
        <c:dLbls>
          <c:showLegendKey val="0"/>
          <c:showVal val="0"/>
          <c:showCatName val="0"/>
          <c:showSerName val="0"/>
          <c:showPercent val="0"/>
          <c:showBubbleSize val="0"/>
        </c:dLbls>
        <c:marker val="1"/>
        <c:smooth val="0"/>
        <c:axId val="1137465824"/>
        <c:axId val="1137469104"/>
      </c:lineChart>
      <c:catAx>
        <c:axId val="113746582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Hour Ending PDT</a:t>
                </a:r>
              </a:p>
            </c:rich>
          </c:tx>
          <c:layout>
            <c:manualLayout>
              <c:xMode val="edge"/>
              <c:yMode val="edge"/>
              <c:x val="0.49629075308922438"/>
              <c:y val="0.79526330796394185"/>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7469104"/>
        <c:crosses val="autoZero"/>
        <c:auto val="1"/>
        <c:lblAlgn val="ctr"/>
        <c:lblOffset val="100"/>
        <c:noMultiLvlLbl val="0"/>
      </c:catAx>
      <c:valAx>
        <c:axId val="1137469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sz="1050"/>
                  <a:t>Supply and Demand (MW)</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37465824"/>
        <c:crosses val="autoZero"/>
        <c:crossBetween val="between"/>
      </c:valAx>
      <c:spPr>
        <a:noFill/>
        <a:ln>
          <a:noFill/>
        </a:ln>
        <a:effectLst/>
      </c:spPr>
    </c:plotArea>
    <c:legend>
      <c:legendPos val="b"/>
      <c:layout>
        <c:manualLayout>
          <c:xMode val="edge"/>
          <c:yMode val="edge"/>
          <c:x val="3.9931754212218708E-2"/>
          <c:y val="0.85840165522485179"/>
          <c:w val="0.88666566690967674"/>
          <c:h val="0.141598306812308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[CAISO 2026 Summer Assessment - Public Stack Model.xlsx]Sheet3!PivotTable5</c:name>
    <c:fmtId val="1"/>
  </c:pivotSource>
  <c:chart>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w="28575" cap="rnd">
            <a:solidFill>
              <a:schemeClr val="accent1"/>
            </a:solidFill>
            <a:round/>
          </a:ln>
          <a:effectLst/>
        </c:spPr>
        <c:marker>
          <c:symbol val="none"/>
        </c:marker>
      </c:pivotFmt>
      <c:pivotFmt>
        <c:idx val="5"/>
        <c:spPr>
          <a:solidFill>
            <a:schemeClr val="accent1"/>
          </a:solidFill>
          <a:ln w="28575" cap="rnd">
            <a:solidFill>
              <a:schemeClr val="accent1"/>
            </a:solidFill>
            <a:round/>
          </a:ln>
          <a:effectLst/>
        </c:spPr>
        <c:marker>
          <c:symbol val="none"/>
        </c:marker>
      </c:pivotFmt>
      <c:pivotFmt>
        <c:idx val="6"/>
        <c:spPr>
          <a:solidFill>
            <a:schemeClr val="accent1"/>
          </a:solidFill>
          <a:ln w="28575" cap="rnd">
            <a:solidFill>
              <a:schemeClr val="accent1"/>
            </a:solidFill>
            <a:round/>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w="28575" cap="rnd">
            <a:solidFill>
              <a:schemeClr val="accent1"/>
            </a:solidFill>
            <a:round/>
          </a:ln>
          <a:effectLst/>
        </c:spPr>
        <c:marker>
          <c:symbol val="none"/>
        </c:marker>
      </c:pivotFmt>
      <c:pivotFmt>
        <c:idx val="18"/>
        <c:spPr>
          <a:solidFill>
            <a:schemeClr val="accent1"/>
          </a:solidFill>
          <a:ln w="28575" cap="rnd">
            <a:solidFill>
              <a:schemeClr val="accent1"/>
            </a:solidFill>
            <a:round/>
          </a:ln>
          <a:effectLst/>
        </c:spPr>
        <c:marker>
          <c:symbol val="none"/>
        </c:marker>
      </c:pivotFmt>
      <c:pivotFmt>
        <c:idx val="19"/>
        <c:spPr>
          <a:solidFill>
            <a:schemeClr val="accent1"/>
          </a:solidFill>
          <a:ln w="28575" cap="rnd">
            <a:solidFill>
              <a:schemeClr val="accent1"/>
            </a:solidFill>
            <a:round/>
          </a:ln>
          <a:effectLst/>
        </c:spPr>
        <c:marker>
          <c:symbol val="none"/>
        </c:marker>
      </c:pivotFmt>
      <c:pivotFmt>
        <c:idx val="20"/>
        <c:spPr>
          <a:solidFill>
            <a:schemeClr val="accent1"/>
          </a:solidFill>
          <a:ln w="28575" cap="rnd">
            <a:solidFill>
              <a:schemeClr val="accent1"/>
            </a:solidFill>
            <a:round/>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w="28575" cap="rnd">
            <a:solidFill>
              <a:schemeClr val="accent1"/>
            </a:solidFill>
            <a:round/>
          </a:ln>
          <a:effectLst/>
        </c:spPr>
        <c:marker>
          <c:symbol val="none"/>
        </c:marker>
      </c:pivotFmt>
      <c:pivotFmt>
        <c:idx val="31"/>
        <c:spPr>
          <a:solidFill>
            <a:schemeClr val="accent1"/>
          </a:solidFill>
          <a:ln w="28575" cap="rnd">
            <a:solidFill>
              <a:schemeClr val="accent1"/>
            </a:solidFill>
            <a:round/>
          </a:ln>
          <a:effectLst/>
        </c:spPr>
        <c:marker>
          <c:symbol val="none"/>
        </c:marker>
      </c:pivotFmt>
      <c:pivotFmt>
        <c:idx val="32"/>
        <c:spPr>
          <a:solidFill>
            <a:schemeClr val="accent1"/>
          </a:solidFill>
          <a:ln w="28575" cap="rnd">
            <a:solidFill>
              <a:schemeClr val="accent1"/>
            </a:solidFill>
            <a:round/>
          </a:ln>
          <a:effectLst/>
        </c:spPr>
        <c:marker>
          <c:symbol val="none"/>
        </c:marker>
      </c:pivotFmt>
      <c:pivotFmt>
        <c:idx val="33"/>
        <c:spPr>
          <a:solidFill>
            <a:schemeClr val="accent1"/>
          </a:solidFill>
          <a:ln w="28575" cap="rnd">
            <a:solidFill>
              <a:schemeClr val="accent1"/>
            </a:solidFill>
            <a:round/>
          </a:ln>
          <a:effectLst/>
        </c:spPr>
        <c:marker>
          <c:symbol val="none"/>
        </c:marker>
      </c:pivotFmt>
      <c:pivotFmt>
        <c:idx val="34"/>
        <c:spPr>
          <a:solidFill>
            <a:schemeClr val="accent1"/>
          </a:solidFill>
          <a:ln w="28575" cap="rnd">
            <a:solidFill>
              <a:schemeClr val="accent1"/>
            </a:solidFill>
            <a:round/>
          </a:ln>
          <a:effectLst/>
        </c:spPr>
        <c:marker>
          <c:symbol val="none"/>
        </c:marker>
      </c:pivotFmt>
      <c:pivotFmt>
        <c:idx val="35"/>
        <c:spPr>
          <a:solidFill>
            <a:schemeClr val="accent1"/>
          </a:solidFill>
          <a:ln w="28575" cap="rnd">
            <a:solidFill>
              <a:schemeClr val="accent1"/>
            </a:solidFill>
            <a:round/>
          </a:ln>
          <a:effectLst/>
        </c:spPr>
        <c:marker>
          <c:symbol val="none"/>
        </c:marker>
      </c:pivotFmt>
      <c:pivotFmt>
        <c:idx val="36"/>
        <c:spPr>
          <a:solidFill>
            <a:schemeClr val="accent1"/>
          </a:solidFill>
          <a:ln w="28575" cap="rnd">
            <a:solidFill>
              <a:schemeClr val="accent1"/>
            </a:solidFill>
            <a:round/>
          </a:ln>
          <a:effectLst/>
        </c:spPr>
        <c:marker>
          <c:symbol val="none"/>
        </c:marker>
      </c:pivotFmt>
      <c:pivotFmt>
        <c:idx val="37"/>
        <c:spPr>
          <a:solidFill>
            <a:schemeClr val="accent1"/>
          </a:solidFill>
          <a:ln w="28575" cap="rnd">
            <a:solidFill>
              <a:schemeClr val="accent1"/>
            </a:solidFill>
            <a:round/>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marker>
          <c:symbol val="none"/>
        </c:marker>
      </c:pivotFmt>
      <c:pivotFmt>
        <c:idx val="59"/>
        <c:marker>
          <c:symbol val="none"/>
        </c:marker>
      </c:pivotFmt>
      <c:pivotFmt>
        <c:idx val="60"/>
        <c:marker>
          <c:symbol val="none"/>
        </c:marker>
      </c:pivotFmt>
      <c:pivotFmt>
        <c:idx val="61"/>
        <c:marker>
          <c:symbol val="none"/>
        </c:marker>
      </c:pivotFmt>
      <c:pivotFmt>
        <c:idx val="62"/>
        <c:marker>
          <c:symbol val="none"/>
        </c:marker>
      </c:pivotFmt>
      <c:pivotFmt>
        <c:idx val="63"/>
        <c:marker>
          <c:symbol val="none"/>
        </c:marker>
      </c:pivotFmt>
      <c:pivotFmt>
        <c:idx val="64"/>
        <c:spPr>
          <a:solidFill>
            <a:schemeClr val="accent1"/>
          </a:solidFill>
          <a:ln w="28575" cap="rnd">
            <a:solidFill>
              <a:schemeClr val="accent1"/>
            </a:solidFill>
            <a:round/>
          </a:ln>
          <a:effectLst/>
        </c:spPr>
        <c:marker>
          <c:symbol val="none"/>
        </c:marker>
      </c:pivotFmt>
      <c:pivotFmt>
        <c:idx val="65"/>
        <c:spPr>
          <a:solidFill>
            <a:schemeClr val="accent1"/>
          </a:solidFill>
          <a:ln w="28575" cap="rnd">
            <a:solidFill>
              <a:schemeClr val="accent1"/>
            </a:solidFill>
            <a:round/>
          </a:ln>
          <a:effectLst/>
        </c:spPr>
        <c:marker>
          <c:symbol val="none"/>
        </c:marker>
      </c:pivotFmt>
      <c:pivotFmt>
        <c:idx val="66"/>
        <c:spPr>
          <a:solidFill>
            <a:schemeClr val="accent1"/>
          </a:solidFill>
          <a:ln w="28575" cap="rnd">
            <a:solidFill>
              <a:schemeClr val="accent1"/>
            </a:solidFill>
            <a:round/>
          </a:ln>
          <a:effectLst/>
        </c:spPr>
        <c:marker>
          <c:symbol val="none"/>
        </c:marker>
      </c:pivotFmt>
      <c:pivotFmt>
        <c:idx val="67"/>
        <c:spPr>
          <a:solidFill>
            <a:schemeClr val="accent1"/>
          </a:solidFill>
          <a:ln>
            <a:noFill/>
          </a:ln>
          <a:effectLst/>
        </c:spPr>
        <c:marker>
          <c:symbol val="none"/>
        </c:marker>
      </c:pivotFmt>
      <c:pivotFmt>
        <c:idx val="68"/>
        <c:spPr>
          <a:solidFill>
            <a:schemeClr val="accent1"/>
          </a:solidFill>
          <a:ln>
            <a:noFill/>
          </a:ln>
          <a:effectLst/>
        </c:spPr>
        <c:marker>
          <c:symbol val="none"/>
        </c:marker>
      </c:pivotFmt>
      <c:pivotFmt>
        <c:idx val="69"/>
        <c:spPr>
          <a:solidFill>
            <a:schemeClr val="accent1"/>
          </a:solidFill>
          <a:ln>
            <a:noFill/>
          </a:ln>
          <a:effectLst/>
        </c:spPr>
        <c:marker>
          <c:symbol val="none"/>
        </c:marker>
      </c:pivotFmt>
      <c:pivotFmt>
        <c:idx val="70"/>
        <c:spPr>
          <a:solidFill>
            <a:schemeClr val="accent1"/>
          </a:solidFill>
          <a:ln>
            <a:noFill/>
          </a:ln>
          <a:effectLst/>
        </c:spPr>
        <c:marker>
          <c:symbol val="none"/>
        </c:marker>
      </c:pivotFmt>
      <c:pivotFmt>
        <c:idx val="71"/>
        <c:spPr>
          <a:solidFill>
            <a:schemeClr val="accent1"/>
          </a:solidFill>
          <a:ln>
            <a:noFill/>
          </a:ln>
          <a:effectLst/>
        </c:spPr>
        <c:marker>
          <c:symbol val="none"/>
        </c:marker>
      </c:pivotFmt>
      <c:pivotFmt>
        <c:idx val="72"/>
        <c:spPr>
          <a:solidFill>
            <a:schemeClr val="accent1"/>
          </a:solidFill>
          <a:ln>
            <a:noFill/>
          </a:ln>
          <a:effectLst/>
        </c:spPr>
        <c:marker>
          <c:symbol val="none"/>
        </c:marker>
      </c:pivotFmt>
      <c:pivotFmt>
        <c:idx val="73"/>
        <c:spPr>
          <a:solidFill>
            <a:schemeClr val="accent1"/>
          </a:solidFill>
          <a:ln>
            <a:noFill/>
          </a:ln>
          <a:effectLst/>
        </c:spPr>
        <c:marker>
          <c:symbol val="none"/>
        </c:marker>
      </c:pivotFmt>
      <c:pivotFmt>
        <c:idx val="74"/>
        <c:spPr>
          <a:solidFill>
            <a:schemeClr val="accent1"/>
          </a:solidFill>
          <a:ln>
            <a:noFill/>
          </a:ln>
          <a:effectLst/>
        </c:spPr>
        <c:marker>
          <c:symbol val="none"/>
        </c:marker>
      </c:pivotFmt>
      <c:pivotFmt>
        <c:idx val="75"/>
        <c:spPr>
          <a:solidFill>
            <a:schemeClr val="accent1"/>
          </a:solidFill>
          <a:ln>
            <a:noFill/>
          </a:ln>
          <a:effectLst/>
        </c:spPr>
        <c:marker>
          <c:symbol val="none"/>
        </c:marker>
      </c:pivotFmt>
      <c:pivotFmt>
        <c:idx val="76"/>
        <c:spPr>
          <a:solidFill>
            <a:schemeClr val="accent1"/>
          </a:solidFill>
          <a:ln>
            <a:noFill/>
          </a:ln>
          <a:effectLst/>
        </c:spPr>
        <c:marker>
          <c:symbol val="none"/>
        </c:marker>
      </c:pivotFmt>
      <c:pivotFmt>
        <c:idx val="77"/>
        <c:spPr>
          <a:solidFill>
            <a:schemeClr val="accent1"/>
          </a:solidFill>
          <a:ln>
            <a:noFill/>
          </a:ln>
          <a:effectLst/>
        </c:spPr>
        <c:marker>
          <c:symbol val="none"/>
        </c:marker>
      </c:pivotFmt>
      <c:pivotFmt>
        <c:idx val="78"/>
        <c:spPr>
          <a:solidFill>
            <a:schemeClr val="accent1"/>
          </a:solidFill>
          <a:ln>
            <a:noFill/>
          </a:ln>
          <a:effectLst/>
        </c:spPr>
        <c:marker>
          <c:symbol val="none"/>
        </c:marker>
      </c:pivotFmt>
      <c:pivotFmt>
        <c:idx val="79"/>
        <c:spPr>
          <a:solidFill>
            <a:schemeClr val="accent1"/>
          </a:solidFill>
          <a:ln>
            <a:noFill/>
          </a:ln>
          <a:effectLst/>
        </c:spPr>
        <c:marker>
          <c:symbol val="none"/>
        </c:marker>
      </c:pivotFmt>
      <c:pivotFmt>
        <c:idx val="80"/>
        <c:spPr>
          <a:solidFill>
            <a:schemeClr val="accent1"/>
          </a:solidFill>
          <a:ln>
            <a:noFill/>
          </a:ln>
          <a:effectLst/>
        </c:spPr>
        <c:marker>
          <c:symbol val="none"/>
        </c:marker>
      </c:pivotFmt>
      <c:pivotFmt>
        <c:idx val="81"/>
        <c:spPr>
          <a:solidFill>
            <a:schemeClr val="accent1"/>
          </a:solidFill>
          <a:ln>
            <a:noFill/>
          </a:ln>
          <a:effectLst/>
        </c:spPr>
        <c:marker>
          <c:symbol val="none"/>
        </c:marker>
      </c:pivotFmt>
      <c:pivotFmt>
        <c:idx val="82"/>
        <c:spPr>
          <a:solidFill>
            <a:schemeClr val="accent1"/>
          </a:solidFill>
          <a:ln>
            <a:noFill/>
          </a:ln>
          <a:effectLst/>
        </c:spPr>
        <c:marker>
          <c:symbol val="none"/>
        </c:marker>
      </c:pivotFmt>
      <c:pivotFmt>
        <c:idx val="83"/>
        <c:spPr>
          <a:solidFill>
            <a:schemeClr val="accent1"/>
          </a:solidFill>
          <a:ln>
            <a:noFill/>
          </a:ln>
          <a:effectLst/>
        </c:spPr>
        <c:marker>
          <c:symbol val="none"/>
        </c:marker>
      </c:pivotFmt>
      <c:pivotFmt>
        <c:idx val="84"/>
        <c:spPr>
          <a:solidFill>
            <a:schemeClr val="accent1"/>
          </a:solidFill>
          <a:ln>
            <a:noFill/>
          </a:ln>
          <a:effectLst/>
        </c:spPr>
        <c:marker>
          <c:symbol val="none"/>
        </c:marker>
      </c:pivotFmt>
      <c:pivotFmt>
        <c:idx val="85"/>
        <c:spPr>
          <a:solidFill>
            <a:schemeClr val="accent1"/>
          </a:solidFill>
          <a:ln>
            <a:noFill/>
          </a:ln>
          <a:effectLst/>
        </c:spPr>
        <c:marker>
          <c:symbol val="none"/>
        </c:marker>
      </c:pivotFmt>
      <c:pivotFmt>
        <c:idx val="86"/>
        <c:spPr>
          <a:solidFill>
            <a:schemeClr val="accent1"/>
          </a:solidFill>
          <a:ln>
            <a:noFill/>
          </a:ln>
          <a:effectLst/>
        </c:spPr>
        <c:marker>
          <c:symbol val="none"/>
        </c:marker>
      </c:pivotFmt>
      <c:pivotFmt>
        <c:idx val="87"/>
        <c:spPr>
          <a:solidFill>
            <a:srgbClr val="E66D0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rgbClr val="55555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rgbClr val="35BDB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rgbClr val="96969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rgbClr val="84BD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rgbClr val="FFA3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rgbClr val="3B6E8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rgbClr val="B93F1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rgbClr val="E2AE6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rgbClr val="9973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w="15875" cap="rnd">
            <a:solidFill>
              <a:schemeClr val="tx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w="15875"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w="15875" cap="rnd">
            <a:solidFill>
              <a:schemeClr val="tx1"/>
            </a:solidFill>
            <a:prstDash val="lg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0"/>
        <c:spPr>
          <a:ln w="19050" cap="rnd">
            <a:solidFill>
              <a:schemeClr val="tx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1"/>
        <c:spPr>
          <a:ln w="15875"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2"/>
        <c:spPr>
          <a:ln w="19050" cap="rnd">
            <a:solidFill>
              <a:schemeClr val="tx1"/>
            </a:solidFill>
            <a:prstDash val="lgDashDot"/>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Sheet3!$B$4</c:f>
              <c:strCache>
                <c:ptCount val="1"/>
                <c:pt idx="0">
                  <c:v> Natural Gas</c:v>
                </c:pt>
              </c:strCache>
            </c:strRef>
          </c:tx>
          <c:spPr>
            <a:solidFill>
              <a:srgbClr val="E66D01"/>
            </a:solidFill>
            <a:ln>
              <a:noFill/>
            </a:ln>
            <a:effectLst/>
          </c:spPr>
          <c:invertIfNegative val="0"/>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Sheet3!$B$5:$B$29</c:f>
              <c:numCache>
                <c:formatCode>General</c:formatCode>
                <c:ptCount val="24"/>
                <c:pt idx="0">
                  <c:v>25901</c:v>
                </c:pt>
                <c:pt idx="1">
                  <c:v>25901</c:v>
                </c:pt>
                <c:pt idx="2">
                  <c:v>25901</c:v>
                </c:pt>
                <c:pt idx="3">
                  <c:v>25901</c:v>
                </c:pt>
                <c:pt idx="4">
                  <c:v>25901</c:v>
                </c:pt>
                <c:pt idx="5">
                  <c:v>25901</c:v>
                </c:pt>
                <c:pt idx="6">
                  <c:v>25901</c:v>
                </c:pt>
                <c:pt idx="7">
                  <c:v>25901</c:v>
                </c:pt>
                <c:pt idx="8">
                  <c:v>25901</c:v>
                </c:pt>
                <c:pt idx="9">
                  <c:v>25901</c:v>
                </c:pt>
                <c:pt idx="10">
                  <c:v>25901</c:v>
                </c:pt>
                <c:pt idx="11">
                  <c:v>25901</c:v>
                </c:pt>
                <c:pt idx="12">
                  <c:v>25901</c:v>
                </c:pt>
                <c:pt idx="13">
                  <c:v>25901</c:v>
                </c:pt>
                <c:pt idx="14">
                  <c:v>25901</c:v>
                </c:pt>
                <c:pt idx="15">
                  <c:v>25901</c:v>
                </c:pt>
                <c:pt idx="16">
                  <c:v>25901</c:v>
                </c:pt>
                <c:pt idx="17">
                  <c:v>25901</c:v>
                </c:pt>
                <c:pt idx="18">
                  <c:v>25901</c:v>
                </c:pt>
                <c:pt idx="19">
                  <c:v>25901</c:v>
                </c:pt>
                <c:pt idx="20">
                  <c:v>25901</c:v>
                </c:pt>
                <c:pt idx="21">
                  <c:v>25901</c:v>
                </c:pt>
                <c:pt idx="22">
                  <c:v>25901</c:v>
                </c:pt>
                <c:pt idx="23">
                  <c:v>25901</c:v>
                </c:pt>
              </c:numCache>
            </c:numRef>
          </c:val>
          <c:extLst>
            <c:ext xmlns:c16="http://schemas.microsoft.com/office/drawing/2014/chart" uri="{C3380CC4-5D6E-409C-BE32-E72D297353CC}">
              <c16:uniqueId val="{0000000A-6FC8-4BED-B22E-72D6E35C0ED2}"/>
            </c:ext>
          </c:extLst>
        </c:ser>
        <c:ser>
          <c:idx val="1"/>
          <c:order val="1"/>
          <c:tx>
            <c:strRef>
              <c:f>Sheet3!$C$4</c:f>
              <c:strCache>
                <c:ptCount val="1"/>
                <c:pt idx="0">
                  <c:v> Nuclear</c:v>
                </c:pt>
              </c:strCache>
            </c:strRef>
          </c:tx>
          <c:spPr>
            <a:solidFill>
              <a:srgbClr val="555555"/>
            </a:solidFill>
            <a:ln>
              <a:noFill/>
            </a:ln>
            <a:effectLst/>
          </c:spPr>
          <c:invertIfNegative val="0"/>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Sheet3!$C$5:$C$29</c:f>
              <c:numCache>
                <c:formatCode>General</c:formatCode>
                <c:ptCount val="24"/>
                <c:pt idx="0">
                  <c:v>2280</c:v>
                </c:pt>
                <c:pt idx="1">
                  <c:v>2280</c:v>
                </c:pt>
                <c:pt idx="2">
                  <c:v>2280</c:v>
                </c:pt>
                <c:pt idx="3">
                  <c:v>2280</c:v>
                </c:pt>
                <c:pt idx="4">
                  <c:v>2280</c:v>
                </c:pt>
                <c:pt idx="5">
                  <c:v>2280</c:v>
                </c:pt>
                <c:pt idx="6">
                  <c:v>2280</c:v>
                </c:pt>
                <c:pt idx="7">
                  <c:v>2280</c:v>
                </c:pt>
                <c:pt idx="8">
                  <c:v>2280</c:v>
                </c:pt>
                <c:pt idx="9">
                  <c:v>2280</c:v>
                </c:pt>
                <c:pt idx="10">
                  <c:v>2280</c:v>
                </c:pt>
                <c:pt idx="11">
                  <c:v>2280</c:v>
                </c:pt>
                <c:pt idx="12">
                  <c:v>2280</c:v>
                </c:pt>
                <c:pt idx="13">
                  <c:v>2280</c:v>
                </c:pt>
                <c:pt idx="14">
                  <c:v>2280</c:v>
                </c:pt>
                <c:pt idx="15">
                  <c:v>2280</c:v>
                </c:pt>
                <c:pt idx="16">
                  <c:v>2280</c:v>
                </c:pt>
                <c:pt idx="17">
                  <c:v>2280</c:v>
                </c:pt>
                <c:pt idx="18">
                  <c:v>2280</c:v>
                </c:pt>
                <c:pt idx="19">
                  <c:v>2280</c:v>
                </c:pt>
                <c:pt idx="20">
                  <c:v>2280</c:v>
                </c:pt>
                <c:pt idx="21">
                  <c:v>2280</c:v>
                </c:pt>
                <c:pt idx="22">
                  <c:v>2280</c:v>
                </c:pt>
                <c:pt idx="23">
                  <c:v>2280</c:v>
                </c:pt>
              </c:numCache>
            </c:numRef>
          </c:val>
          <c:extLst>
            <c:ext xmlns:c16="http://schemas.microsoft.com/office/drawing/2014/chart" uri="{C3380CC4-5D6E-409C-BE32-E72D297353CC}">
              <c16:uniqueId val="{0000000B-6FC8-4BED-B22E-72D6E35C0ED2}"/>
            </c:ext>
          </c:extLst>
        </c:ser>
        <c:ser>
          <c:idx val="2"/>
          <c:order val="2"/>
          <c:tx>
            <c:strRef>
              <c:f>Sheet3!$D$4</c:f>
              <c:strCache>
                <c:ptCount val="1"/>
                <c:pt idx="0">
                  <c:v> Hydro</c:v>
                </c:pt>
              </c:strCache>
            </c:strRef>
          </c:tx>
          <c:spPr>
            <a:solidFill>
              <a:srgbClr val="35BDB2"/>
            </a:solidFill>
            <a:ln>
              <a:noFill/>
            </a:ln>
            <a:effectLst/>
          </c:spPr>
          <c:invertIfNegative val="0"/>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Sheet3!$D$5:$D$29</c:f>
              <c:numCache>
                <c:formatCode>General</c:formatCode>
                <c:ptCount val="24"/>
                <c:pt idx="0">
                  <c:v>6180</c:v>
                </c:pt>
                <c:pt idx="1">
                  <c:v>6180</c:v>
                </c:pt>
                <c:pt idx="2">
                  <c:v>6180</c:v>
                </c:pt>
                <c:pt idx="3">
                  <c:v>6180</c:v>
                </c:pt>
                <c:pt idx="4">
                  <c:v>6180</c:v>
                </c:pt>
                <c:pt idx="5">
                  <c:v>6180</c:v>
                </c:pt>
                <c:pt idx="6">
                  <c:v>6180</c:v>
                </c:pt>
                <c:pt idx="7">
                  <c:v>6180</c:v>
                </c:pt>
                <c:pt idx="8">
                  <c:v>6180</c:v>
                </c:pt>
                <c:pt idx="9">
                  <c:v>6180</c:v>
                </c:pt>
                <c:pt idx="10">
                  <c:v>6180</c:v>
                </c:pt>
                <c:pt idx="11">
                  <c:v>6180</c:v>
                </c:pt>
                <c:pt idx="12">
                  <c:v>6180</c:v>
                </c:pt>
                <c:pt idx="13">
                  <c:v>6180</c:v>
                </c:pt>
                <c:pt idx="14">
                  <c:v>6180</c:v>
                </c:pt>
                <c:pt idx="15">
                  <c:v>6180</c:v>
                </c:pt>
                <c:pt idx="16">
                  <c:v>6180</c:v>
                </c:pt>
                <c:pt idx="17">
                  <c:v>6180</c:v>
                </c:pt>
                <c:pt idx="18">
                  <c:v>6180</c:v>
                </c:pt>
                <c:pt idx="19">
                  <c:v>6180</c:v>
                </c:pt>
                <c:pt idx="20">
                  <c:v>6180</c:v>
                </c:pt>
                <c:pt idx="21">
                  <c:v>6180</c:v>
                </c:pt>
                <c:pt idx="22">
                  <c:v>6180</c:v>
                </c:pt>
                <c:pt idx="23">
                  <c:v>6180</c:v>
                </c:pt>
              </c:numCache>
            </c:numRef>
          </c:val>
          <c:extLst>
            <c:ext xmlns:c16="http://schemas.microsoft.com/office/drawing/2014/chart" uri="{C3380CC4-5D6E-409C-BE32-E72D297353CC}">
              <c16:uniqueId val="{0000000C-6FC8-4BED-B22E-72D6E35C0ED2}"/>
            </c:ext>
          </c:extLst>
        </c:ser>
        <c:ser>
          <c:idx val="3"/>
          <c:order val="3"/>
          <c:tx>
            <c:strRef>
              <c:f>Sheet3!$E$4</c:f>
              <c:strCache>
                <c:ptCount val="1"/>
                <c:pt idx="0">
                  <c:v> Other</c:v>
                </c:pt>
              </c:strCache>
            </c:strRef>
          </c:tx>
          <c:spPr>
            <a:solidFill>
              <a:srgbClr val="969696"/>
            </a:solidFill>
            <a:ln>
              <a:noFill/>
            </a:ln>
            <a:effectLst/>
          </c:spPr>
          <c:invertIfNegative val="0"/>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Sheet3!$E$5:$E$29</c:f>
              <c:numCache>
                <c:formatCode>General</c:formatCode>
                <c:ptCount val="24"/>
                <c:pt idx="0">
                  <c:v>1660</c:v>
                </c:pt>
                <c:pt idx="1">
                  <c:v>1660</c:v>
                </c:pt>
                <c:pt idx="2">
                  <c:v>1660</c:v>
                </c:pt>
                <c:pt idx="3">
                  <c:v>1660</c:v>
                </c:pt>
                <c:pt idx="4">
                  <c:v>1660</c:v>
                </c:pt>
                <c:pt idx="5">
                  <c:v>1660</c:v>
                </c:pt>
                <c:pt idx="6">
                  <c:v>1660</c:v>
                </c:pt>
                <c:pt idx="7">
                  <c:v>1660</c:v>
                </c:pt>
                <c:pt idx="8">
                  <c:v>1660</c:v>
                </c:pt>
                <c:pt idx="9">
                  <c:v>1660</c:v>
                </c:pt>
                <c:pt idx="10">
                  <c:v>1660</c:v>
                </c:pt>
                <c:pt idx="11">
                  <c:v>1660</c:v>
                </c:pt>
                <c:pt idx="12">
                  <c:v>1660</c:v>
                </c:pt>
                <c:pt idx="13">
                  <c:v>1660</c:v>
                </c:pt>
                <c:pt idx="14">
                  <c:v>1660</c:v>
                </c:pt>
                <c:pt idx="15">
                  <c:v>1660</c:v>
                </c:pt>
                <c:pt idx="16">
                  <c:v>1660</c:v>
                </c:pt>
                <c:pt idx="17">
                  <c:v>1660</c:v>
                </c:pt>
                <c:pt idx="18">
                  <c:v>1660</c:v>
                </c:pt>
                <c:pt idx="19">
                  <c:v>1660</c:v>
                </c:pt>
                <c:pt idx="20">
                  <c:v>1660</c:v>
                </c:pt>
                <c:pt idx="21">
                  <c:v>1660</c:v>
                </c:pt>
                <c:pt idx="22">
                  <c:v>1660</c:v>
                </c:pt>
                <c:pt idx="23">
                  <c:v>1660</c:v>
                </c:pt>
              </c:numCache>
            </c:numRef>
          </c:val>
          <c:extLst>
            <c:ext xmlns:c16="http://schemas.microsoft.com/office/drawing/2014/chart" uri="{C3380CC4-5D6E-409C-BE32-E72D297353CC}">
              <c16:uniqueId val="{00000000-6FC8-4BED-B22E-72D6E35C0ED2}"/>
            </c:ext>
          </c:extLst>
        </c:ser>
        <c:ser>
          <c:idx val="4"/>
          <c:order val="4"/>
          <c:tx>
            <c:strRef>
              <c:f>Sheet3!$F$4</c:f>
              <c:strCache>
                <c:ptCount val="1"/>
                <c:pt idx="0">
                  <c:v> Other Renewables</c:v>
                </c:pt>
              </c:strCache>
            </c:strRef>
          </c:tx>
          <c:spPr>
            <a:solidFill>
              <a:srgbClr val="84BD00"/>
            </a:solidFill>
            <a:ln>
              <a:noFill/>
            </a:ln>
            <a:effectLst/>
          </c:spPr>
          <c:invertIfNegative val="0"/>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Sheet3!$F$5:$F$29</c:f>
              <c:numCache>
                <c:formatCode>General</c:formatCode>
                <c:ptCount val="24"/>
                <c:pt idx="0">
                  <c:v>1701.8101371319999</c:v>
                </c:pt>
                <c:pt idx="1">
                  <c:v>1701.8101371319999</c:v>
                </c:pt>
                <c:pt idx="2">
                  <c:v>1701.8101371319999</c:v>
                </c:pt>
                <c:pt idx="3">
                  <c:v>1701.8101371319999</c:v>
                </c:pt>
                <c:pt idx="4">
                  <c:v>1701.8101371319999</c:v>
                </c:pt>
                <c:pt idx="5">
                  <c:v>1701.8101371319999</c:v>
                </c:pt>
                <c:pt idx="6">
                  <c:v>1701.8101371319999</c:v>
                </c:pt>
                <c:pt idx="7">
                  <c:v>1701.8101371319999</c:v>
                </c:pt>
                <c:pt idx="8">
                  <c:v>1701.8101371319999</c:v>
                </c:pt>
                <c:pt idx="9">
                  <c:v>1701.8101371319999</c:v>
                </c:pt>
                <c:pt idx="10">
                  <c:v>1701.8101371319999</c:v>
                </c:pt>
                <c:pt idx="11">
                  <c:v>1701.8101371319999</c:v>
                </c:pt>
                <c:pt idx="12">
                  <c:v>1701.8101371319999</c:v>
                </c:pt>
                <c:pt idx="13">
                  <c:v>1701.8101371319999</c:v>
                </c:pt>
                <c:pt idx="14">
                  <c:v>1701.8101371319999</c:v>
                </c:pt>
                <c:pt idx="15">
                  <c:v>1701.8101371319999</c:v>
                </c:pt>
                <c:pt idx="16">
                  <c:v>1701.8101371319999</c:v>
                </c:pt>
                <c:pt idx="17">
                  <c:v>1701.8101371319999</c:v>
                </c:pt>
                <c:pt idx="18">
                  <c:v>1701.8101371319999</c:v>
                </c:pt>
                <c:pt idx="19">
                  <c:v>1701.8101371319999</c:v>
                </c:pt>
                <c:pt idx="20">
                  <c:v>1701.8101371319999</c:v>
                </c:pt>
                <c:pt idx="21">
                  <c:v>1701.8101371319999</c:v>
                </c:pt>
                <c:pt idx="22">
                  <c:v>1701.8101371319999</c:v>
                </c:pt>
                <c:pt idx="23">
                  <c:v>1701.8101371319999</c:v>
                </c:pt>
              </c:numCache>
            </c:numRef>
          </c:val>
          <c:extLst>
            <c:ext xmlns:c16="http://schemas.microsoft.com/office/drawing/2014/chart" uri="{C3380CC4-5D6E-409C-BE32-E72D297353CC}">
              <c16:uniqueId val="{00000001-6FC8-4BED-B22E-72D6E35C0ED2}"/>
            </c:ext>
          </c:extLst>
        </c:ser>
        <c:ser>
          <c:idx val="5"/>
          <c:order val="5"/>
          <c:tx>
            <c:strRef>
              <c:f>Sheet3!$G$4</c:f>
              <c:strCache>
                <c:ptCount val="1"/>
                <c:pt idx="0">
                  <c:v> Solar</c:v>
                </c:pt>
              </c:strCache>
            </c:strRef>
          </c:tx>
          <c:spPr>
            <a:solidFill>
              <a:srgbClr val="FFA300"/>
            </a:solidFill>
            <a:ln>
              <a:noFill/>
            </a:ln>
            <a:effectLst/>
          </c:spPr>
          <c:invertIfNegative val="0"/>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Sheet3!$G$5:$G$29</c:f>
              <c:numCache>
                <c:formatCode>General</c:formatCode>
                <c:ptCount val="24"/>
                <c:pt idx="0">
                  <c:v>0</c:v>
                </c:pt>
                <c:pt idx="1">
                  <c:v>0</c:v>
                </c:pt>
                <c:pt idx="2">
                  <c:v>0</c:v>
                </c:pt>
                <c:pt idx="3">
                  <c:v>0</c:v>
                </c:pt>
                <c:pt idx="4">
                  <c:v>0</c:v>
                </c:pt>
                <c:pt idx="5">
                  <c:v>0</c:v>
                </c:pt>
                <c:pt idx="6">
                  <c:v>158.594762</c:v>
                </c:pt>
                <c:pt idx="7">
                  <c:v>3489.948664</c:v>
                </c:pt>
                <c:pt idx="8">
                  <c:v>8805.2316379999993</c:v>
                </c:pt>
                <c:pt idx="9">
                  <c:v>11543.742804</c:v>
                </c:pt>
                <c:pt idx="10">
                  <c:v>12652.3511179999</c:v>
                </c:pt>
                <c:pt idx="11">
                  <c:v>13197.437462</c:v>
                </c:pt>
                <c:pt idx="12">
                  <c:v>13311.662319999999</c:v>
                </c:pt>
                <c:pt idx="13">
                  <c:v>12859.311995341999</c:v>
                </c:pt>
                <c:pt idx="14">
                  <c:v>12424.195127999999</c:v>
                </c:pt>
                <c:pt idx="15">
                  <c:v>11773.815667154</c:v>
                </c:pt>
                <c:pt idx="16">
                  <c:v>8964.9145857179992</c:v>
                </c:pt>
                <c:pt idx="17">
                  <c:v>5520.3037219999997</c:v>
                </c:pt>
                <c:pt idx="18">
                  <c:v>1172.8306399999999</c:v>
                </c:pt>
                <c:pt idx="19">
                  <c:v>13.062168</c:v>
                </c:pt>
                <c:pt idx="20">
                  <c:v>0</c:v>
                </c:pt>
                <c:pt idx="21">
                  <c:v>0</c:v>
                </c:pt>
                <c:pt idx="22">
                  <c:v>0</c:v>
                </c:pt>
                <c:pt idx="23">
                  <c:v>0</c:v>
                </c:pt>
              </c:numCache>
            </c:numRef>
          </c:val>
          <c:extLst>
            <c:ext xmlns:c16="http://schemas.microsoft.com/office/drawing/2014/chart" uri="{C3380CC4-5D6E-409C-BE32-E72D297353CC}">
              <c16:uniqueId val="{00000002-6FC8-4BED-B22E-72D6E35C0ED2}"/>
            </c:ext>
          </c:extLst>
        </c:ser>
        <c:ser>
          <c:idx val="6"/>
          <c:order val="6"/>
          <c:tx>
            <c:strRef>
              <c:f>Sheet3!$H$4</c:f>
              <c:strCache>
                <c:ptCount val="1"/>
                <c:pt idx="0">
                  <c:v> Wind</c:v>
                </c:pt>
              </c:strCache>
            </c:strRef>
          </c:tx>
          <c:spPr>
            <a:solidFill>
              <a:srgbClr val="3B6E8F"/>
            </a:solidFill>
            <a:ln>
              <a:noFill/>
            </a:ln>
            <a:effectLst/>
          </c:spPr>
          <c:invertIfNegative val="0"/>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Sheet3!$H$5:$H$29</c:f>
              <c:numCache>
                <c:formatCode>General</c:formatCode>
                <c:ptCount val="24"/>
                <c:pt idx="0">
                  <c:v>1207.7086999999999</c:v>
                </c:pt>
                <c:pt idx="1">
                  <c:v>1179.516844</c:v>
                </c:pt>
                <c:pt idx="2">
                  <c:v>1170.5168200000001</c:v>
                </c:pt>
                <c:pt idx="3">
                  <c:v>962.75599199999999</c:v>
                </c:pt>
                <c:pt idx="4">
                  <c:v>580.70702800000004</c:v>
                </c:pt>
                <c:pt idx="5">
                  <c:v>534.02197200000001</c:v>
                </c:pt>
                <c:pt idx="6">
                  <c:v>538.35760000000005</c:v>
                </c:pt>
                <c:pt idx="7">
                  <c:v>526.41166061000001</c:v>
                </c:pt>
                <c:pt idx="8">
                  <c:v>452.19983599999898</c:v>
                </c:pt>
                <c:pt idx="9">
                  <c:v>334.70637199999999</c:v>
                </c:pt>
                <c:pt idx="10">
                  <c:v>360.45301599999999</c:v>
                </c:pt>
                <c:pt idx="11">
                  <c:v>325.110456</c:v>
                </c:pt>
                <c:pt idx="12">
                  <c:v>351.98723999999999</c:v>
                </c:pt>
                <c:pt idx="13">
                  <c:v>506.939708</c:v>
                </c:pt>
                <c:pt idx="14">
                  <c:v>514.93379438600005</c:v>
                </c:pt>
                <c:pt idx="15">
                  <c:v>527.549352</c:v>
                </c:pt>
                <c:pt idx="16">
                  <c:v>644.47088296799996</c:v>
                </c:pt>
                <c:pt idx="17">
                  <c:v>871.276296</c:v>
                </c:pt>
                <c:pt idx="18">
                  <c:v>1277.6951879999999</c:v>
                </c:pt>
                <c:pt idx="19">
                  <c:v>1472.325844</c:v>
                </c:pt>
                <c:pt idx="20">
                  <c:v>1759.4430479999901</c:v>
                </c:pt>
                <c:pt idx="21">
                  <c:v>1893.5392959999999</c:v>
                </c:pt>
                <c:pt idx="22">
                  <c:v>1783.77188</c:v>
                </c:pt>
                <c:pt idx="23">
                  <c:v>1722.1895239999999</c:v>
                </c:pt>
              </c:numCache>
            </c:numRef>
          </c:val>
          <c:extLst>
            <c:ext xmlns:c16="http://schemas.microsoft.com/office/drawing/2014/chart" uri="{C3380CC4-5D6E-409C-BE32-E72D297353CC}">
              <c16:uniqueId val="{00000003-6FC8-4BED-B22E-72D6E35C0ED2}"/>
            </c:ext>
          </c:extLst>
        </c:ser>
        <c:ser>
          <c:idx val="7"/>
          <c:order val="7"/>
          <c:tx>
            <c:strRef>
              <c:f>Sheet3!$I$4</c:f>
              <c:strCache>
                <c:ptCount val="1"/>
                <c:pt idx="0">
                  <c:v> Imports</c:v>
                </c:pt>
              </c:strCache>
            </c:strRef>
          </c:tx>
          <c:spPr>
            <a:solidFill>
              <a:srgbClr val="B93F1E"/>
            </a:solidFill>
            <a:ln>
              <a:noFill/>
            </a:ln>
            <a:effectLst/>
          </c:spPr>
          <c:invertIfNegative val="0"/>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Sheet3!$I$5:$I$29</c:f>
              <c:numCache>
                <c:formatCode>General</c:formatCode>
                <c:ptCount val="24"/>
                <c:pt idx="0">
                  <c:v>11665</c:v>
                </c:pt>
                <c:pt idx="1">
                  <c:v>11665</c:v>
                </c:pt>
                <c:pt idx="2">
                  <c:v>11665</c:v>
                </c:pt>
                <c:pt idx="3">
                  <c:v>11665</c:v>
                </c:pt>
                <c:pt idx="4">
                  <c:v>11665</c:v>
                </c:pt>
                <c:pt idx="5">
                  <c:v>11665</c:v>
                </c:pt>
                <c:pt idx="6">
                  <c:v>11665</c:v>
                </c:pt>
                <c:pt idx="7">
                  <c:v>11665</c:v>
                </c:pt>
                <c:pt idx="8">
                  <c:v>11665</c:v>
                </c:pt>
                <c:pt idx="9">
                  <c:v>11665</c:v>
                </c:pt>
                <c:pt idx="10">
                  <c:v>11665</c:v>
                </c:pt>
                <c:pt idx="11">
                  <c:v>11665</c:v>
                </c:pt>
                <c:pt idx="12">
                  <c:v>11665</c:v>
                </c:pt>
                <c:pt idx="13">
                  <c:v>11665</c:v>
                </c:pt>
                <c:pt idx="14">
                  <c:v>11665</c:v>
                </c:pt>
                <c:pt idx="15">
                  <c:v>11665</c:v>
                </c:pt>
                <c:pt idx="16">
                  <c:v>6509</c:v>
                </c:pt>
                <c:pt idx="17">
                  <c:v>6509</c:v>
                </c:pt>
                <c:pt idx="18">
                  <c:v>6509</c:v>
                </c:pt>
                <c:pt idx="19">
                  <c:v>6509</c:v>
                </c:pt>
                <c:pt idx="20">
                  <c:v>6509</c:v>
                </c:pt>
                <c:pt idx="21">
                  <c:v>6509</c:v>
                </c:pt>
                <c:pt idx="22">
                  <c:v>6509</c:v>
                </c:pt>
                <c:pt idx="23">
                  <c:v>11665</c:v>
                </c:pt>
              </c:numCache>
            </c:numRef>
          </c:val>
          <c:extLst>
            <c:ext xmlns:c16="http://schemas.microsoft.com/office/drawing/2014/chart" uri="{C3380CC4-5D6E-409C-BE32-E72D297353CC}">
              <c16:uniqueId val="{00000004-6FC8-4BED-B22E-72D6E35C0ED2}"/>
            </c:ext>
          </c:extLst>
        </c:ser>
        <c:ser>
          <c:idx val="8"/>
          <c:order val="8"/>
          <c:tx>
            <c:strRef>
              <c:f>Sheet3!$J$4</c:f>
              <c:strCache>
                <c:ptCount val="1"/>
                <c:pt idx="0">
                  <c:v> Battery Storage</c:v>
                </c:pt>
              </c:strCache>
            </c:strRef>
          </c:tx>
          <c:spPr>
            <a:solidFill>
              <a:srgbClr val="E2AE69"/>
            </a:solidFill>
            <a:ln>
              <a:noFill/>
            </a:ln>
            <a:effectLst/>
          </c:spPr>
          <c:invertIfNegative val="0"/>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Sheet3!$J$5:$J$29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6682.9046109915798</c:v>
                </c:pt>
                <c:pt idx="17">
                  <c:v>9800.33950981821</c:v>
                </c:pt>
                <c:pt idx="18">
                  <c:v>13207.774351550401</c:v>
                </c:pt>
                <c:pt idx="19">
                  <c:v>12020.075433932099</c:v>
                </c:pt>
                <c:pt idx="20">
                  <c:v>8599.3366855763798</c:v>
                </c:pt>
                <c:pt idx="21">
                  <c:v>5466.5411524455403</c:v>
                </c:pt>
                <c:pt idx="22">
                  <c:v>2108.4282556856201</c:v>
                </c:pt>
                <c:pt idx="23">
                  <c:v>0</c:v>
                </c:pt>
              </c:numCache>
            </c:numRef>
          </c:val>
          <c:extLst>
            <c:ext xmlns:c16="http://schemas.microsoft.com/office/drawing/2014/chart" uri="{C3380CC4-5D6E-409C-BE32-E72D297353CC}">
              <c16:uniqueId val="{00000005-6FC8-4BED-B22E-72D6E35C0ED2}"/>
            </c:ext>
          </c:extLst>
        </c:ser>
        <c:ser>
          <c:idx val="9"/>
          <c:order val="9"/>
          <c:tx>
            <c:strRef>
              <c:f>Sheet3!$K$4</c:f>
              <c:strCache>
                <c:ptCount val="1"/>
                <c:pt idx="0">
                  <c:v> Demand Response</c:v>
                </c:pt>
              </c:strCache>
            </c:strRef>
          </c:tx>
          <c:spPr>
            <a:solidFill>
              <a:srgbClr val="997300"/>
            </a:solidFill>
            <a:ln>
              <a:noFill/>
            </a:ln>
            <a:effectLst/>
          </c:spPr>
          <c:invertIfNegative val="0"/>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Sheet3!$K$5:$K$29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970.50183727165199</c:v>
                </c:pt>
                <c:pt idx="18">
                  <c:v>970.50183727165199</c:v>
                </c:pt>
                <c:pt idx="19">
                  <c:v>970.50183727165199</c:v>
                </c:pt>
                <c:pt idx="20">
                  <c:v>970.50183727165199</c:v>
                </c:pt>
                <c:pt idx="21">
                  <c:v>970.50183727165199</c:v>
                </c:pt>
                <c:pt idx="22">
                  <c:v>81</c:v>
                </c:pt>
                <c:pt idx="23">
                  <c:v>0</c:v>
                </c:pt>
              </c:numCache>
            </c:numRef>
          </c:val>
          <c:extLst>
            <c:ext xmlns:c16="http://schemas.microsoft.com/office/drawing/2014/chart" uri="{C3380CC4-5D6E-409C-BE32-E72D297353CC}">
              <c16:uniqueId val="{00000006-6FC8-4BED-B22E-72D6E35C0ED2}"/>
            </c:ext>
          </c:extLst>
        </c:ser>
        <c:dLbls>
          <c:showLegendKey val="0"/>
          <c:showVal val="0"/>
          <c:showCatName val="0"/>
          <c:showSerName val="0"/>
          <c:showPercent val="0"/>
          <c:showBubbleSize val="0"/>
        </c:dLbls>
        <c:gapWidth val="50"/>
        <c:overlap val="100"/>
        <c:axId val="1435990728"/>
        <c:axId val="1436024512"/>
      </c:barChart>
      <c:lineChart>
        <c:grouping val="standard"/>
        <c:varyColors val="0"/>
        <c:ser>
          <c:idx val="10"/>
          <c:order val="10"/>
          <c:tx>
            <c:strRef>
              <c:f>Sheet3!$L$4</c:f>
              <c:strCache>
                <c:ptCount val="1"/>
                <c:pt idx="0">
                  <c:v>Sum of 2025 IEPR Forecast</c:v>
                </c:pt>
              </c:strCache>
            </c:strRef>
          </c:tx>
          <c:spPr>
            <a:ln w="19050" cap="rnd">
              <a:solidFill>
                <a:schemeClr val="tx1"/>
              </a:solidFill>
              <a:round/>
            </a:ln>
            <a:effectLst/>
          </c:spPr>
          <c:marker>
            <c:symbol val="none"/>
          </c:marker>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Sheet3!$L$5:$L$29</c:f>
              <c:numCache>
                <c:formatCode>General</c:formatCode>
                <c:ptCount val="24"/>
                <c:pt idx="0">
                  <c:v>31904</c:v>
                </c:pt>
                <c:pt idx="1">
                  <c:v>28847</c:v>
                </c:pt>
                <c:pt idx="2">
                  <c:v>27272</c:v>
                </c:pt>
                <c:pt idx="3">
                  <c:v>26279</c:v>
                </c:pt>
                <c:pt idx="4">
                  <c:v>26059</c:v>
                </c:pt>
                <c:pt idx="5">
                  <c:v>27014</c:v>
                </c:pt>
                <c:pt idx="6">
                  <c:v>28829</c:v>
                </c:pt>
                <c:pt idx="7">
                  <c:v>30065</c:v>
                </c:pt>
                <c:pt idx="8">
                  <c:v>31045</c:v>
                </c:pt>
                <c:pt idx="9">
                  <c:v>32164</c:v>
                </c:pt>
                <c:pt idx="10">
                  <c:v>33020</c:v>
                </c:pt>
                <c:pt idx="11">
                  <c:v>34225</c:v>
                </c:pt>
                <c:pt idx="12">
                  <c:v>36070</c:v>
                </c:pt>
                <c:pt idx="13">
                  <c:v>38804</c:v>
                </c:pt>
                <c:pt idx="14">
                  <c:v>41613</c:v>
                </c:pt>
                <c:pt idx="15">
                  <c:v>45004</c:v>
                </c:pt>
                <c:pt idx="16">
                  <c:v>46087</c:v>
                </c:pt>
                <c:pt idx="17">
                  <c:v>46844</c:v>
                </c:pt>
                <c:pt idx="18">
                  <c:v>46546</c:v>
                </c:pt>
                <c:pt idx="19">
                  <c:v>44877</c:v>
                </c:pt>
                <c:pt idx="20">
                  <c:v>42389</c:v>
                </c:pt>
                <c:pt idx="21">
                  <c:v>40017</c:v>
                </c:pt>
                <c:pt idx="22">
                  <c:v>36609</c:v>
                </c:pt>
                <c:pt idx="23">
                  <c:v>33702</c:v>
                </c:pt>
              </c:numCache>
            </c:numRef>
          </c:val>
          <c:smooth val="0"/>
          <c:extLst>
            <c:ext xmlns:c16="http://schemas.microsoft.com/office/drawing/2014/chart" uri="{C3380CC4-5D6E-409C-BE32-E72D297353CC}">
              <c16:uniqueId val="{0000000A-6ECA-4D10-ACD8-04AF4C72B8D3}"/>
            </c:ext>
          </c:extLst>
        </c:ser>
        <c:ser>
          <c:idx val="11"/>
          <c:order val="11"/>
          <c:tx>
            <c:strRef>
              <c:f>Sheet3!$M$4</c:f>
              <c:strCache>
                <c:ptCount val="1"/>
                <c:pt idx="0">
                  <c:v>Sum of Forecast + 17.5% PRM</c:v>
                </c:pt>
              </c:strCache>
            </c:strRef>
          </c:tx>
          <c:spPr>
            <a:ln w="15875" cap="rnd">
              <a:solidFill>
                <a:schemeClr val="tx1"/>
              </a:solidFill>
              <a:prstDash val="dash"/>
              <a:round/>
            </a:ln>
            <a:effectLst/>
          </c:spPr>
          <c:marker>
            <c:symbol val="none"/>
          </c:marker>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Sheet3!$M$5:$M$29</c:f>
              <c:numCache>
                <c:formatCode>General</c:formatCode>
                <c:ptCount val="24"/>
                <c:pt idx="0">
                  <c:v>37487.200000000004</c:v>
                </c:pt>
                <c:pt idx="1">
                  <c:v>33895.224999999999</c:v>
                </c:pt>
                <c:pt idx="2">
                  <c:v>32044.600000000002</c:v>
                </c:pt>
                <c:pt idx="3">
                  <c:v>30877.825000000001</c:v>
                </c:pt>
                <c:pt idx="4">
                  <c:v>30619.325000000001</c:v>
                </c:pt>
                <c:pt idx="5">
                  <c:v>31741.45</c:v>
                </c:pt>
                <c:pt idx="6">
                  <c:v>33874.075000000004</c:v>
                </c:pt>
                <c:pt idx="7">
                  <c:v>35326.375</c:v>
                </c:pt>
                <c:pt idx="8">
                  <c:v>36477.875</c:v>
                </c:pt>
                <c:pt idx="9">
                  <c:v>37792.700000000004</c:v>
                </c:pt>
                <c:pt idx="10">
                  <c:v>38798.5</c:v>
                </c:pt>
                <c:pt idx="11">
                  <c:v>40214.375</c:v>
                </c:pt>
                <c:pt idx="12">
                  <c:v>42382.25</c:v>
                </c:pt>
                <c:pt idx="13">
                  <c:v>45594.700000000004</c:v>
                </c:pt>
                <c:pt idx="14">
                  <c:v>48895.275000000001</c:v>
                </c:pt>
                <c:pt idx="15">
                  <c:v>52879.700000000004</c:v>
                </c:pt>
                <c:pt idx="16">
                  <c:v>54152.224999999999</c:v>
                </c:pt>
                <c:pt idx="17">
                  <c:v>55041.700000000004</c:v>
                </c:pt>
                <c:pt idx="18">
                  <c:v>54691.55</c:v>
                </c:pt>
                <c:pt idx="19">
                  <c:v>52730.474999999999</c:v>
                </c:pt>
                <c:pt idx="20">
                  <c:v>49807.075000000004</c:v>
                </c:pt>
                <c:pt idx="21">
                  <c:v>47019.974999999999</c:v>
                </c:pt>
                <c:pt idx="22">
                  <c:v>43015.575000000004</c:v>
                </c:pt>
                <c:pt idx="23">
                  <c:v>39599.85</c:v>
                </c:pt>
              </c:numCache>
            </c:numRef>
          </c:val>
          <c:smooth val="0"/>
          <c:extLst>
            <c:ext xmlns:c16="http://schemas.microsoft.com/office/drawing/2014/chart" uri="{C3380CC4-5D6E-409C-BE32-E72D297353CC}">
              <c16:uniqueId val="{0000000B-6ECA-4D10-ACD8-04AF4C72B8D3}"/>
            </c:ext>
          </c:extLst>
        </c:ser>
        <c:ser>
          <c:idx val="12"/>
          <c:order val="12"/>
          <c:tx>
            <c:strRef>
              <c:f>Sheet3!$N$4</c:f>
              <c:strCache>
                <c:ptCount val="1"/>
                <c:pt idx="0">
                  <c:v>Sum of Forecast + 25.0% PRM</c:v>
                </c:pt>
              </c:strCache>
            </c:strRef>
          </c:tx>
          <c:spPr>
            <a:ln w="19050" cap="rnd">
              <a:solidFill>
                <a:schemeClr val="tx1"/>
              </a:solidFill>
              <a:prstDash val="lgDashDot"/>
              <a:round/>
            </a:ln>
            <a:effectLst/>
          </c:spPr>
          <c:marker>
            <c:symbol val="none"/>
          </c:marker>
          <c:cat>
            <c:strRef>
              <c:f>Sheet3!$A$5:$A$29</c:f>
              <c:strCach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strCache>
            </c:strRef>
          </c:cat>
          <c:val>
            <c:numRef>
              <c:f>Sheet3!$N$5:$N$29</c:f>
              <c:numCache>
                <c:formatCode>General</c:formatCode>
                <c:ptCount val="24"/>
                <c:pt idx="0">
                  <c:v>39880</c:v>
                </c:pt>
                <c:pt idx="1">
                  <c:v>36058.75</c:v>
                </c:pt>
                <c:pt idx="2">
                  <c:v>34090</c:v>
                </c:pt>
                <c:pt idx="3">
                  <c:v>32848.75</c:v>
                </c:pt>
                <c:pt idx="4">
                  <c:v>32573.75</c:v>
                </c:pt>
                <c:pt idx="5">
                  <c:v>33767.5</c:v>
                </c:pt>
                <c:pt idx="6">
                  <c:v>36036.25</c:v>
                </c:pt>
                <c:pt idx="7">
                  <c:v>37581.25</c:v>
                </c:pt>
                <c:pt idx="8">
                  <c:v>38806.25</c:v>
                </c:pt>
                <c:pt idx="9">
                  <c:v>40205</c:v>
                </c:pt>
                <c:pt idx="10">
                  <c:v>41275</c:v>
                </c:pt>
                <c:pt idx="11">
                  <c:v>42781.25</c:v>
                </c:pt>
                <c:pt idx="12">
                  <c:v>45087.5</c:v>
                </c:pt>
                <c:pt idx="13">
                  <c:v>48505</c:v>
                </c:pt>
                <c:pt idx="14">
                  <c:v>52016.25</c:v>
                </c:pt>
                <c:pt idx="15">
                  <c:v>56255</c:v>
                </c:pt>
                <c:pt idx="16">
                  <c:v>57608.75</c:v>
                </c:pt>
                <c:pt idx="17">
                  <c:v>58555</c:v>
                </c:pt>
                <c:pt idx="18">
                  <c:v>58182.5</c:v>
                </c:pt>
                <c:pt idx="19">
                  <c:v>56096.25</c:v>
                </c:pt>
                <c:pt idx="20">
                  <c:v>52986.25</c:v>
                </c:pt>
                <c:pt idx="21">
                  <c:v>50021.25</c:v>
                </c:pt>
                <c:pt idx="22">
                  <c:v>45761.25</c:v>
                </c:pt>
                <c:pt idx="23">
                  <c:v>42127.5</c:v>
                </c:pt>
              </c:numCache>
            </c:numRef>
          </c:val>
          <c:smooth val="0"/>
          <c:extLst>
            <c:ext xmlns:c16="http://schemas.microsoft.com/office/drawing/2014/chart" uri="{C3380CC4-5D6E-409C-BE32-E72D297353CC}">
              <c16:uniqueId val="{0000000C-6ECA-4D10-ACD8-04AF4C72B8D3}"/>
            </c:ext>
          </c:extLst>
        </c:ser>
        <c:dLbls>
          <c:showLegendKey val="0"/>
          <c:showVal val="0"/>
          <c:showCatName val="0"/>
          <c:showSerName val="0"/>
          <c:showPercent val="0"/>
          <c:showBubbleSize val="0"/>
        </c:dLbls>
        <c:marker val="1"/>
        <c:smooth val="0"/>
        <c:axId val="1435990728"/>
        <c:axId val="1436024512"/>
      </c:lineChart>
      <c:catAx>
        <c:axId val="1435990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6024512"/>
        <c:crosses val="autoZero"/>
        <c:auto val="1"/>
        <c:lblAlgn val="ctr"/>
        <c:lblOffset val="100"/>
        <c:noMultiLvlLbl val="0"/>
      </c:catAx>
      <c:valAx>
        <c:axId val="14360245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990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extLst>
    <c:ext xmlns:c14="http://schemas.microsoft.com/office/drawing/2007/8/2/chart" uri="{781A3756-C4B2-4CAC-9D66-4F8BD8637D16}">
      <c14:pivotOptions>
        <c14:dropZoneFilter val="1"/>
        <c14:dropZoneCategories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12352</xdr:colOff>
      <xdr:row>1</xdr:row>
      <xdr:rowOff>181388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841152" cy="37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76200</xdr:colOff>
      <xdr:row>1</xdr:row>
      <xdr:rowOff>0</xdr:rowOff>
    </xdr:from>
    <xdr:to>
      <xdr:col>30</xdr:col>
      <xdr:colOff>233364</xdr:colOff>
      <xdr:row>24</xdr:row>
      <xdr:rowOff>133350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76200</xdr:colOff>
      <xdr:row>25</xdr:row>
      <xdr:rowOff>7620</xdr:rowOff>
    </xdr:from>
    <xdr:to>
      <xdr:col>30</xdr:col>
      <xdr:colOff>233364</xdr:colOff>
      <xdr:row>48</xdr:row>
      <xdr:rowOff>140970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83820</xdr:colOff>
      <xdr:row>49</xdr:row>
      <xdr:rowOff>7620</xdr:rowOff>
    </xdr:from>
    <xdr:to>
      <xdr:col>30</xdr:col>
      <xdr:colOff>240984</xdr:colOff>
      <xdr:row>72</xdr:row>
      <xdr:rowOff>140970</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83820</xdr:colOff>
      <xdr:row>73</xdr:row>
      <xdr:rowOff>7620</xdr:rowOff>
    </xdr:from>
    <xdr:to>
      <xdr:col>30</xdr:col>
      <xdr:colOff>240984</xdr:colOff>
      <xdr:row>96</xdr:row>
      <xdr:rowOff>140970</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83820</xdr:colOff>
      <xdr:row>97</xdr:row>
      <xdr:rowOff>7620</xdr:rowOff>
    </xdr:from>
    <xdr:to>
      <xdr:col>30</xdr:col>
      <xdr:colOff>240984</xdr:colOff>
      <xdr:row>120</xdr:row>
      <xdr:rowOff>140970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84948" cy="6297083"/>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wkes, Samuel" refreshedDate="46141.631610648146" createdVersion="6" refreshedVersion="8" minRefreshableVersion="3" recordCount="240" xr:uid="{00000000-000A-0000-FFFF-FFFF00000000}">
  <cacheSource type="worksheet">
    <worksheetSource ref="A1:U241" sheet="Chart Data"/>
  </cacheSource>
  <cacheFields count="21">
    <cacheField name="MONTH" numFmtId="0">
      <sharedItems containsSemiMixedTypes="0" containsString="0" containsNumber="1" containsInteger="1" minValue="5" maxValue="9" count="5">
        <n v="5"/>
        <n v="6"/>
        <n v="7"/>
        <n v="8"/>
        <n v="9"/>
      </sharedItems>
    </cacheField>
    <cacheField name="Day" numFmtId="0">
      <sharedItems containsSemiMixedTypes="0" containsString="0" containsNumber="1" containsInteger="1" minValue="2" maxValue="27"/>
    </cacheField>
    <cacheField name="HOUR (PDT)" numFmtId="0">
      <sharedItems containsSemiMixedTypes="0" containsString="0" containsNumber="1" containsInteger="1" minValue="1" maxValue="24" count="24">
        <n v="1"/>
        <n v="2"/>
        <n v="3"/>
        <n v="4"/>
        <n v="5"/>
        <n v="6"/>
        <n v="7"/>
        <n v="8"/>
        <n v="9"/>
        <n v="10"/>
        <n v="11"/>
        <n v="12"/>
        <n v="13"/>
        <n v="14"/>
        <n v="15"/>
        <n v="16"/>
        <n v="17"/>
        <n v="18"/>
        <n v="19"/>
        <n v="20"/>
        <n v="21"/>
        <n v="22"/>
        <n v="23"/>
        <n v="24"/>
      </sharedItems>
    </cacheField>
    <cacheField name="2025 IEPR Forecast" numFmtId="0">
      <sharedItems containsSemiMixedTypes="0" containsString="0" containsNumber="1" minValue="20729" maxValue="46844"/>
    </cacheField>
    <cacheField name="Forecast + 17.5% PRM" numFmtId="0">
      <sharedItems containsSemiMixedTypes="0" containsString="0" containsNumber="1" minValue="24356.575000000001" maxValue="55041.700000000004"/>
    </cacheField>
    <cacheField name="Forecast + 25.0% PRM" numFmtId="0">
      <sharedItems containsSemiMixedTypes="0" containsString="0" containsNumber="1" minValue="25911.25" maxValue="58555"/>
    </cacheField>
    <cacheField name="Charging Load (Y/N)" numFmtId="0">
      <sharedItems count="2">
        <s v="N"/>
        <s v="Y"/>
      </sharedItems>
    </cacheField>
    <cacheField name="Natural Gas" numFmtId="0">
      <sharedItems containsSemiMixedTypes="0" containsString="0" containsNumber="1" containsInteger="1" minValue="25823" maxValue="25945"/>
    </cacheField>
    <cacheField name="Nuclear" numFmtId="0">
      <sharedItems containsSemiMixedTypes="0" containsString="0" containsNumber="1" containsInteger="1" minValue="2280" maxValue="2280"/>
    </cacheField>
    <cacheField name="Hydro" numFmtId="0">
      <sharedItems containsSemiMixedTypes="0" containsString="0" containsNumber="1" containsInteger="1" minValue="5968" maxValue="6763"/>
    </cacheField>
    <cacheField name="Other" numFmtId="0">
      <sharedItems containsSemiMixedTypes="0" containsString="0" containsNumber="1" containsInteger="1" minValue="1106" maxValue="1915"/>
    </cacheField>
    <cacheField name="Other Renewables" numFmtId="0">
      <sharedItems containsSemiMixedTypes="0" containsString="0" containsNumber="1" minValue="1665" maxValue="1701.8101371319999"/>
    </cacheField>
    <cacheField name="Solar" numFmtId="0">
      <sharedItems containsSemiMixedTypes="0" containsString="0" containsNumber="1" minValue="0" maxValue="14178.283016699999"/>
    </cacheField>
    <cacheField name="Wind" numFmtId="0">
      <sharedItems containsSemiMixedTypes="0" containsString="0" containsNumber="1" minValue="324.51456400000001" maxValue="4274.6561867239998"/>
    </cacheField>
    <cacheField name="Imports" numFmtId="0">
      <sharedItems containsSemiMixedTypes="0" containsString="0" containsNumber="1" minValue="6359.1059180000002" maxValue="11665"/>
    </cacheField>
    <cacheField name="Battery Storage" numFmtId="1">
      <sharedItems containsSemiMixedTypes="0" containsString="0" containsNumber="1" minValue="0" maxValue="13207.774351550401"/>
    </cacheField>
    <cacheField name="Demand Response" numFmtId="1">
      <sharedItems containsSemiMixedTypes="0" containsString="0" containsNumber="1" minValue="0" maxValue="1073.3337294425301"/>
    </cacheField>
    <cacheField name="Surplus MW" numFmtId="1">
      <sharedItems containsSemiMixedTypes="0" containsString="0" containsNumber="1" minValue="11596.010272817621" maxValue="42645.346455636995"/>
    </cacheField>
    <cacheField name="Suprlus %" numFmtId="164">
      <sharedItems containsSemiMixedTypes="0" containsString="0" containsNumber="1" minValue="0.3075368915471588" maxValue="2.0572794855341305"/>
    </cacheField>
    <cacheField name="Surplus MW at 0.1 LOLE" numFmtId="1">
      <sharedItems containsSemiMixedTypes="0" containsString="0" containsNumber="1" minValue="9049.0102728176207" maxValue="40098.346455636995"/>
    </cacheField>
    <cacheField name="Surplus % at 0.1 LOLE" numFmtId="164">
      <sharedItems containsSemiMixedTypes="0" containsString="0" containsNumber="1" minValue="0.24717993588509987" maxValue="1.934408145865067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0">
  <r>
    <x v="0"/>
    <n v="27"/>
    <x v="0"/>
    <n v="25190"/>
    <n v="29598.25"/>
    <n v="31487.5"/>
    <x v="0"/>
    <n v="25945"/>
    <n v="2280"/>
    <n v="5968"/>
    <n v="1106"/>
    <n v="1665"/>
    <n v="0"/>
    <n v="4064.5745579999998"/>
    <n v="11665"/>
    <n v="0"/>
    <n v="0"/>
    <n v="27503.574558"/>
    <n v="1.0918449606192935"/>
    <n v="24956.574558"/>
    <n v="0.99073340841603807"/>
  </r>
  <r>
    <x v="0"/>
    <n v="27"/>
    <x v="1"/>
    <n v="23503"/>
    <n v="27616.025000000001"/>
    <n v="29378.75"/>
    <x v="0"/>
    <n v="25945"/>
    <n v="2280"/>
    <n v="5968"/>
    <n v="1106"/>
    <n v="1665"/>
    <n v="0"/>
    <n v="3773.4783809999999"/>
    <n v="11665"/>
    <n v="0"/>
    <n v="0"/>
    <n v="28899.478381000001"/>
    <n v="1.229608066246862"/>
    <n v="26352.478381000001"/>
    <n v="1.1212389218823129"/>
  </r>
  <r>
    <x v="0"/>
    <n v="27"/>
    <x v="2"/>
    <n v="22463"/>
    <n v="26394.025000000001"/>
    <n v="28078.75"/>
    <x v="0"/>
    <n v="25945"/>
    <n v="2280"/>
    <n v="5968"/>
    <n v="1106"/>
    <n v="1665"/>
    <n v="0"/>
    <n v="3512.4238919999998"/>
    <n v="11665"/>
    <n v="0"/>
    <n v="0"/>
    <n v="29678.423891999999"/>
    <n v="1.3212137244357387"/>
    <n v="27131.423891999999"/>
    <n v="1.2078272667052485"/>
  </r>
  <r>
    <x v="0"/>
    <n v="27"/>
    <x v="3"/>
    <n v="21857"/>
    <n v="25681.975000000002"/>
    <n v="27321.25"/>
    <x v="0"/>
    <n v="25945"/>
    <n v="2280"/>
    <n v="5968"/>
    <n v="1106"/>
    <n v="1665"/>
    <n v="0"/>
    <n v="3135.5164060000002"/>
    <n v="11665"/>
    <n v="0"/>
    <n v="0"/>
    <n v="29907.516406000002"/>
    <n v="1.3683266873770419"/>
    <n v="27360.516406000002"/>
    <n v="1.2517965139772156"/>
  </r>
  <r>
    <x v="0"/>
    <n v="27"/>
    <x v="4"/>
    <n v="21889"/>
    <n v="25719.575000000001"/>
    <n v="27361.25"/>
    <x v="0"/>
    <n v="25945"/>
    <n v="2280"/>
    <n v="5968"/>
    <n v="1106"/>
    <n v="1665"/>
    <n v="0"/>
    <n v="2693.3739729999902"/>
    <n v="11665"/>
    <n v="0"/>
    <n v="0"/>
    <n v="29433.373972999987"/>
    <n v="1.344665081684864"/>
    <n v="26886.373972999987"/>
    <n v="1.228305266252455"/>
  </r>
  <r>
    <x v="0"/>
    <n v="27"/>
    <x v="5"/>
    <n v="22612"/>
    <n v="26569.100000000002"/>
    <n v="28265"/>
    <x v="0"/>
    <n v="25945"/>
    <n v="2280"/>
    <n v="5968"/>
    <n v="1106"/>
    <n v="1665"/>
    <n v="16.377451000000001"/>
    <n v="2235.6471649999999"/>
    <n v="11665"/>
    <n v="0"/>
    <n v="0"/>
    <n v="28269.024616000002"/>
    <n v="1.2501779858482223"/>
    <n v="25722.024616000002"/>
    <n v="1.1375386792853353"/>
  </r>
  <r>
    <x v="0"/>
    <n v="27"/>
    <x v="6"/>
    <n v="23304"/>
    <n v="27382.2"/>
    <n v="29130"/>
    <x v="0"/>
    <n v="25945"/>
    <n v="2280"/>
    <n v="5968"/>
    <n v="1106"/>
    <n v="1665"/>
    <n v="1768.7479450000001"/>
    <n v="1853.5831209999999"/>
    <n v="11665"/>
    <n v="0"/>
    <n v="0"/>
    <n v="28947.331066000006"/>
    <n v="1.2421614772571234"/>
    <n v="26400.331066000006"/>
    <n v="1.1328669355475458"/>
  </r>
  <r>
    <x v="0"/>
    <n v="27"/>
    <x v="7"/>
    <n v="23834"/>
    <n v="28004.95"/>
    <n v="29792.5"/>
    <x v="0"/>
    <n v="25945"/>
    <n v="2280"/>
    <n v="5968"/>
    <n v="1106"/>
    <n v="1665"/>
    <n v="7546.6355480000002"/>
    <n v="1203.996449"/>
    <n v="11665"/>
    <n v="0"/>
    <n v="0"/>
    <n v="33545.631996999997"/>
    <n v="1.4074696650583198"/>
    <n v="30998.631996999997"/>
    <n v="1.3006055213980028"/>
  </r>
  <r>
    <x v="0"/>
    <n v="27"/>
    <x v="8"/>
    <n v="23667"/>
    <n v="27808.725000000002"/>
    <n v="29583.75"/>
    <x v="0"/>
    <n v="25945"/>
    <n v="2280"/>
    <n v="5968"/>
    <n v="1106"/>
    <n v="1665"/>
    <n v="11491.304708"/>
    <n v="845.94979699999999"/>
    <n v="11665"/>
    <n v="0"/>
    <n v="0"/>
    <n v="37299.254504999997"/>
    <n v="1.5760026410191406"/>
    <n v="34752.254504999997"/>
    <n v="1.4683844384586131"/>
  </r>
  <r>
    <x v="0"/>
    <n v="27"/>
    <x v="9"/>
    <n v="22909"/>
    <n v="26918.075000000001"/>
    <n v="28636.25"/>
    <x v="0"/>
    <n v="25945"/>
    <n v="2280"/>
    <n v="5968"/>
    <n v="1106"/>
    <n v="1665"/>
    <n v="13096.278143"/>
    <n v="756.47802999999999"/>
    <n v="11665"/>
    <n v="0"/>
    <n v="0"/>
    <n v="39572.756173000002"/>
    <n v="1.7273890686193201"/>
    <n v="37025.756173000002"/>
    <n v="1.6162100560041905"/>
  </r>
  <r>
    <x v="0"/>
    <n v="27"/>
    <x v="10"/>
    <n v="21665"/>
    <n v="25456.375"/>
    <n v="27081.25"/>
    <x v="0"/>
    <n v="25945"/>
    <n v="2280"/>
    <n v="5968"/>
    <n v="1106"/>
    <n v="1665"/>
    <n v="13683.808720749999"/>
    <n v="712.07048060600005"/>
    <n v="11665"/>
    <n v="0"/>
    <n v="0"/>
    <n v="41359.879201356001"/>
    <n v="1.9090643527051006"/>
    <n v="38812.879201356001"/>
    <n v="1.7915014632520656"/>
  </r>
  <r>
    <x v="0"/>
    <n v="27"/>
    <x v="11"/>
    <n v="20810"/>
    <n v="24451.75"/>
    <n v="26012.5"/>
    <x v="0"/>
    <n v="25945"/>
    <n v="2280"/>
    <n v="5968"/>
    <n v="1106"/>
    <n v="1665"/>
    <n v="13934.109646000001"/>
    <n v="659.16512310799999"/>
    <n v="11665"/>
    <n v="0"/>
    <n v="0"/>
    <n v="42412.274769108"/>
    <n v="2.038071829366074"/>
    <n v="39865.274769108"/>
    <n v="1.9156787491161942"/>
  </r>
  <r>
    <x v="0"/>
    <n v="27"/>
    <x v="12"/>
    <n v="20729"/>
    <n v="24356.575000000001"/>
    <n v="25911.25"/>
    <x v="0"/>
    <n v="25945"/>
    <n v="2280"/>
    <n v="5968"/>
    <n v="1106"/>
    <n v="1665"/>
    <n v="14138.598113636999"/>
    <n v="606.74834199999998"/>
    <n v="11665"/>
    <n v="0"/>
    <n v="0"/>
    <n v="42645.346455636995"/>
    <n v="2.0572794855341305"/>
    <n v="40098.346455636995"/>
    <n v="1.9344081458650679"/>
  </r>
  <r>
    <x v="0"/>
    <n v="27"/>
    <x v="13"/>
    <n v="21365"/>
    <n v="25103.875"/>
    <n v="26706.25"/>
    <x v="0"/>
    <n v="25945"/>
    <n v="2280"/>
    <n v="5968"/>
    <n v="1106"/>
    <n v="1665"/>
    <n v="13800.240328"/>
    <n v="799.36124299999994"/>
    <n v="11665"/>
    <n v="0"/>
    <n v="0"/>
    <n v="41863.601570999999"/>
    <n v="1.9594477683594664"/>
    <n v="39316.601570999999"/>
    <n v="1.8402341011467354"/>
  </r>
  <r>
    <x v="0"/>
    <n v="27"/>
    <x v="14"/>
    <n v="22464"/>
    <n v="26395.200000000001"/>
    <n v="28080"/>
    <x v="0"/>
    <n v="25945"/>
    <n v="2280"/>
    <n v="5968"/>
    <n v="1106"/>
    <n v="1665"/>
    <n v="13701.422778259999"/>
    <n v="884.15520400000003"/>
    <n v="11665"/>
    <n v="0"/>
    <n v="0"/>
    <n v="40750.577982260002"/>
    <n v="1.814039262030805"/>
    <n v="38203.577982260002"/>
    <n v="1.7006578517743947"/>
  </r>
  <r>
    <x v="0"/>
    <n v="27"/>
    <x v="15"/>
    <n v="24212"/>
    <n v="28449.100000000002"/>
    <n v="30265"/>
    <x v="0"/>
    <n v="25945"/>
    <n v="2280"/>
    <n v="5968"/>
    <n v="1106"/>
    <n v="1665"/>
    <n v="13034.405909999999"/>
    <n v="1321.430325"/>
    <n v="11665"/>
    <n v="0"/>
    <n v="0"/>
    <n v="38772.836235000002"/>
    <n v="1.6013892381876755"/>
    <n v="36225.836235000002"/>
    <n v="1.4961934674954569"/>
  </r>
  <r>
    <x v="0"/>
    <n v="27"/>
    <x v="16"/>
    <n v="26243"/>
    <n v="30835.525000000001"/>
    <n v="32803.75"/>
    <x v="0"/>
    <n v="25945"/>
    <n v="2280"/>
    <n v="5968"/>
    <n v="1106"/>
    <n v="1665"/>
    <n v="11462.455585"/>
    <n v="2283.1333789999999"/>
    <n v="6509"/>
    <n v="0"/>
    <n v="0"/>
    <n v="30975.588964000002"/>
    <n v="1.1803371933086919"/>
    <n v="28428.588964000002"/>
    <n v="1.0832827406927563"/>
  </r>
  <r>
    <x v="0"/>
    <n v="27"/>
    <x v="17"/>
    <n v="28610"/>
    <n v="33616.75"/>
    <n v="35762.5"/>
    <x v="0"/>
    <n v="25945"/>
    <n v="2280"/>
    <n v="5968"/>
    <n v="1106"/>
    <n v="1665"/>
    <n v="9223.8407499999994"/>
    <n v="2958.298374"/>
    <n v="6509"/>
    <n v="2915.4505285713499"/>
    <n v="0"/>
    <n v="29960.589652571354"/>
    <n v="1.0472069085135041"/>
    <n v="27413.589652571354"/>
    <n v="0.95818209201577609"/>
  </r>
  <r>
    <x v="0"/>
    <n v="27"/>
    <x v="18"/>
    <n v="30424"/>
    <n v="35748.200000000004"/>
    <n v="38030"/>
    <x v="0"/>
    <n v="25945"/>
    <n v="2280"/>
    <n v="5968"/>
    <n v="1106"/>
    <n v="1665"/>
    <n v="4412.7256459999999"/>
    <n v="3223.876072"/>
    <n v="6509"/>
    <n v="9071.6893590073705"/>
    <n v="572.53364365914797"/>
    <n v="30329.824720666511"/>
    <n v="0.99690457272766597"/>
    <n v="27782.824720666511"/>
    <n v="0.91318777020334307"/>
  </r>
  <r>
    <x v="0"/>
    <n v="27"/>
    <x v="19"/>
    <n v="30978"/>
    <n v="36399.15"/>
    <n v="38722.5"/>
    <x v="0"/>
    <n v="25945"/>
    <n v="2280"/>
    <n v="5968"/>
    <n v="1106"/>
    <n v="1665"/>
    <n v="452.71834100000001"/>
    <n v="3127.59206299999"/>
    <n v="6509"/>
    <n v="11725.0128727642"/>
    <n v="572.53364365914797"/>
    <n v="28372.856920423335"/>
    <n v="0.91590344503916765"/>
    <n v="25825.856920423335"/>
    <n v="0.83368380529483299"/>
  </r>
  <r>
    <x v="0"/>
    <n v="27"/>
    <x v="20"/>
    <n v="31029"/>
    <n v="36459.075000000004"/>
    <n v="38786.25"/>
    <x v="0"/>
    <n v="25945"/>
    <n v="2280"/>
    <n v="5968"/>
    <n v="1106"/>
    <n v="1665"/>
    <n v="0"/>
    <n v="3608.0147080000002"/>
    <n v="6509"/>
    <n v="11725.0128727642"/>
    <n v="572.53364365914797"/>
    <n v="28349.561224423349"/>
    <n v="0.91364727269403945"/>
    <n v="25802.561224423349"/>
    <n v="0.83156277109875754"/>
  </r>
  <r>
    <x v="0"/>
    <n v="27"/>
    <x v="21"/>
    <n v="29988"/>
    <n v="35235.9"/>
    <n v="37485"/>
    <x v="0"/>
    <n v="25945"/>
    <n v="2280"/>
    <n v="5968"/>
    <n v="1106"/>
    <n v="1665"/>
    <n v="0"/>
    <n v="3993.754171"/>
    <n v="6509"/>
    <n v="11246.566902492899"/>
    <n v="572.53364365914797"/>
    <n v="29297.854717152048"/>
    <n v="0.97698595161904922"/>
    <n v="26750.854717152048"/>
    <n v="0.89205197802961345"/>
  </r>
  <r>
    <x v="0"/>
    <n v="27"/>
    <x v="22"/>
    <n v="27939"/>
    <n v="32828.325000000004"/>
    <n v="34923.75"/>
    <x v="0"/>
    <n v="25945"/>
    <n v="2280"/>
    <n v="5968"/>
    <n v="1106"/>
    <n v="1665"/>
    <n v="0"/>
    <n v="3967.4676939999999"/>
    <n v="6509"/>
    <n v="7886.6984497407802"/>
    <n v="572.53364365914797"/>
    <n v="27960.699787399928"/>
    <n v="1.000776684469735"/>
    <n v="25413.699787399928"/>
    <n v="0.90961379388667918"/>
  </r>
  <r>
    <x v="0"/>
    <n v="27"/>
    <x v="23"/>
    <n v="26183"/>
    <n v="30765.025000000001"/>
    <n v="32728.75"/>
    <x v="0"/>
    <n v="25945"/>
    <n v="2280"/>
    <n v="5968"/>
    <n v="1106"/>
    <n v="1665"/>
    <n v="0"/>
    <n v="3888.5135100000002"/>
    <n v="11665"/>
    <n v="1403.56901465902"/>
    <n v="0"/>
    <n v="27738.082524659018"/>
    <n v="1.0593928321681632"/>
    <n v="25191.082524659018"/>
    <n v="0.96211597313749442"/>
  </r>
  <r>
    <x v="1"/>
    <n v="24"/>
    <x v="0"/>
    <n v="30134"/>
    <n v="35407.450000000004"/>
    <n v="37667.5"/>
    <x v="0"/>
    <n v="25889"/>
    <n v="2280"/>
    <n v="6248"/>
    <n v="1687"/>
    <n v="1681"/>
    <n v="0"/>
    <n v="3035.3124434599999"/>
    <n v="11665"/>
    <n v="0"/>
    <n v="0"/>
    <n v="22351.312443460003"/>
    <n v="0.74173068439171708"/>
    <n v="19804.312443460003"/>
    <n v="0.65720821807460017"/>
  </r>
  <r>
    <x v="1"/>
    <n v="24"/>
    <x v="1"/>
    <n v="27085"/>
    <n v="31824.875"/>
    <n v="33856.25"/>
    <x v="0"/>
    <n v="25889"/>
    <n v="2280"/>
    <n v="6248"/>
    <n v="1687"/>
    <n v="1681"/>
    <n v="0"/>
    <n v="2426.6115394399999"/>
    <n v="11665"/>
    <n v="0"/>
    <n v="0"/>
    <n v="24791.611539439997"/>
    <n v="0.91532625214842156"/>
    <n v="22244.611539439997"/>
    <n v="0.82128896213549918"/>
  </r>
  <r>
    <x v="1"/>
    <n v="24"/>
    <x v="2"/>
    <n v="25545"/>
    <n v="30015.375"/>
    <n v="31931.25"/>
    <x v="0"/>
    <n v="25889"/>
    <n v="2280"/>
    <n v="6248"/>
    <n v="1687"/>
    <n v="1681"/>
    <n v="0"/>
    <n v="1985.512144"/>
    <n v="11665"/>
    <n v="0"/>
    <n v="0"/>
    <n v="25890.512144"/>
    <n v="1.0135256270894499"/>
    <n v="23343.512144"/>
    <n v="0.91381922661969073"/>
  </r>
  <r>
    <x v="1"/>
    <n v="24"/>
    <x v="3"/>
    <n v="24687"/>
    <n v="29007.225000000002"/>
    <n v="30858.75"/>
    <x v="0"/>
    <n v="25889"/>
    <n v="2280"/>
    <n v="6248"/>
    <n v="1687"/>
    <n v="1681"/>
    <n v="0"/>
    <n v="1837.58823241399"/>
    <n v="11665"/>
    <n v="0"/>
    <n v="0"/>
    <n v="26600.588232413989"/>
    <n v="1.0775140046345846"/>
    <n v="24053.588232413989"/>
    <n v="0.97434229482780366"/>
  </r>
  <r>
    <x v="1"/>
    <n v="24"/>
    <x v="4"/>
    <n v="24588"/>
    <n v="28890.9"/>
    <n v="30735"/>
    <x v="0"/>
    <n v="25889"/>
    <n v="2280"/>
    <n v="6248"/>
    <n v="1687"/>
    <n v="1681"/>
    <n v="0"/>
    <n v="1407.2297799999999"/>
    <n v="11665"/>
    <n v="0"/>
    <n v="0"/>
    <n v="26269.229780000001"/>
    <n v="1.0683760281438099"/>
    <n v="23722.229780000001"/>
    <n v="0.96478891247763143"/>
  </r>
  <r>
    <x v="1"/>
    <n v="24"/>
    <x v="5"/>
    <n v="25165"/>
    <n v="29568.875"/>
    <n v="31456.25"/>
    <x v="0"/>
    <n v="25889"/>
    <n v="2280"/>
    <n v="6248"/>
    <n v="1687"/>
    <n v="1681"/>
    <n v="31.306934999999999"/>
    <n v="1062.5257477779901"/>
    <n v="11665"/>
    <n v="0"/>
    <n v="0"/>
    <n v="25378.832682777989"/>
    <n v="1.0084972256220144"/>
    <n v="22831.832682777989"/>
    <n v="0.90728522482725971"/>
  </r>
  <r>
    <x v="1"/>
    <n v="24"/>
    <x v="6"/>
    <n v="25878"/>
    <n v="30406.65"/>
    <n v="32347.5"/>
    <x v="0"/>
    <n v="25889"/>
    <n v="2280"/>
    <n v="6248"/>
    <n v="1687"/>
    <n v="1681"/>
    <n v="2370.3529739999999"/>
    <n v="973.19437600000003"/>
    <n v="11665"/>
    <n v="0"/>
    <n v="0"/>
    <n v="26915.547350000001"/>
    <n v="1.0400937997526858"/>
    <n v="24368.547350000001"/>
    <n v="0.94167042854934702"/>
  </r>
  <r>
    <x v="1"/>
    <n v="24"/>
    <x v="7"/>
    <n v="27161"/>
    <n v="31914.175000000003"/>
    <n v="33951.25"/>
    <x v="0"/>
    <n v="25889"/>
    <n v="2280"/>
    <n v="6248"/>
    <n v="1687"/>
    <n v="1681"/>
    <n v="7888.9210949999997"/>
    <n v="745.29643608200001"/>
    <n v="11665"/>
    <n v="0"/>
    <n v="0"/>
    <n v="30923.217531081995"/>
    <n v="1.1385154276750487"/>
    <n v="28376.217531081995"/>
    <n v="1.0447412661935125"/>
  </r>
  <r>
    <x v="1"/>
    <n v="24"/>
    <x v="8"/>
    <n v="27927"/>
    <n v="32814.224999999999"/>
    <n v="34908.75"/>
    <x v="0"/>
    <n v="25889"/>
    <n v="2280"/>
    <n v="6248"/>
    <n v="1687"/>
    <n v="1681"/>
    <n v="11246.8500539999"/>
    <n v="560.26032964000001"/>
    <n v="11665"/>
    <n v="0"/>
    <n v="0"/>
    <n v="33330.110383639898"/>
    <n v="1.1934726387954273"/>
    <n v="30783.110383639898"/>
    <n v="1.1022705762752856"/>
  </r>
  <r>
    <x v="1"/>
    <n v="24"/>
    <x v="9"/>
    <n v="27969"/>
    <n v="32863.575000000004"/>
    <n v="34961.25"/>
    <x v="0"/>
    <n v="25889"/>
    <n v="2280"/>
    <n v="6248"/>
    <n v="1687"/>
    <n v="1681"/>
    <n v="13111.139646"/>
    <n v="437.34363200000001"/>
    <n v="11665"/>
    <n v="0"/>
    <n v="0"/>
    <n v="35029.483277999992"/>
    <n v="1.2524396037756085"/>
    <n v="32482.483277999992"/>
    <n v="1.1613744959776893"/>
  </r>
  <r>
    <x v="1"/>
    <n v="24"/>
    <x v="10"/>
    <n v="28213"/>
    <n v="33150.275000000001"/>
    <n v="35266.25"/>
    <x v="0"/>
    <n v="25889"/>
    <n v="2280"/>
    <n v="6248"/>
    <n v="1687"/>
    <n v="1681"/>
    <n v="13861.984770084"/>
    <n v="575.87824799999999"/>
    <n v="11665"/>
    <n v="0"/>
    <n v="0"/>
    <n v="35674.863018084005"/>
    <n v="1.264483146708397"/>
    <n v="33127.863018084005"/>
    <n v="1.1742056150740441"/>
  </r>
  <r>
    <x v="1"/>
    <n v="24"/>
    <x v="11"/>
    <n v="28815"/>
    <n v="33857.625"/>
    <n v="36018.75"/>
    <x v="0"/>
    <n v="25889"/>
    <n v="2280"/>
    <n v="6248"/>
    <n v="1687"/>
    <n v="1681"/>
    <n v="14125.162620723"/>
    <n v="466.74781999999999"/>
    <n v="11665"/>
    <n v="0"/>
    <n v="0"/>
    <n v="35226.910440722997"/>
    <n v="1.2225198834191566"/>
    <n v="32679.910440722997"/>
    <n v="1.1341284206393545"/>
  </r>
  <r>
    <x v="1"/>
    <n v="24"/>
    <x v="12"/>
    <n v="30045"/>
    <n v="35302.875"/>
    <n v="37556.25"/>
    <x v="0"/>
    <n v="25889"/>
    <n v="2280"/>
    <n v="6248"/>
    <n v="1687"/>
    <n v="1681"/>
    <n v="14178.283016699999"/>
    <n v="492.94652000000002"/>
    <n v="11665"/>
    <n v="0"/>
    <n v="0"/>
    <n v="34076.229536699997"/>
    <n v="1.134173058302546"/>
    <n v="31529.229536699997"/>
    <n v="1.0494002175636543"/>
  </r>
  <r>
    <x v="1"/>
    <n v="24"/>
    <x v="13"/>
    <n v="32330"/>
    <n v="37987.75"/>
    <n v="40412.5"/>
    <x v="0"/>
    <n v="25889"/>
    <n v="2280"/>
    <n v="6248"/>
    <n v="1687"/>
    <n v="1681"/>
    <n v="13765.150782273"/>
    <n v="624.96741999999995"/>
    <n v="11665"/>
    <n v="0"/>
    <n v="0"/>
    <n v="31510.118202272999"/>
    <n v="0.97464021658747291"/>
    <n v="28963.118202272999"/>
    <n v="0.89585889892585835"/>
  </r>
  <r>
    <x v="1"/>
    <n v="24"/>
    <x v="14"/>
    <n v="34980"/>
    <n v="41101.5"/>
    <n v="43725"/>
    <x v="0"/>
    <n v="25889"/>
    <n v="2280"/>
    <n v="6248"/>
    <n v="1687"/>
    <n v="1681"/>
    <n v="13487.605266398999"/>
    <n v="904.66679599999998"/>
    <n v="11665"/>
    <n v="0"/>
    <n v="0"/>
    <n v="28862.272062398995"/>
    <n v="0.82510783483130345"/>
    <n v="26315.272062398995"/>
    <n v="0.75229479881072026"/>
  </r>
  <r>
    <x v="1"/>
    <n v="24"/>
    <x v="15"/>
    <n v="37916"/>
    <n v="44551.3"/>
    <n v="47395"/>
    <x v="0"/>
    <n v="25889"/>
    <n v="2280"/>
    <n v="6248"/>
    <n v="1687"/>
    <n v="1681"/>
    <n v="12843.964386"/>
    <n v="1412.3667800000001"/>
    <n v="11665"/>
    <n v="0"/>
    <n v="0"/>
    <n v="25790.331165999996"/>
    <n v="0.68019651772338841"/>
    <n v="23243.331165999996"/>
    <n v="0.61302171025424612"/>
  </r>
  <r>
    <x v="1"/>
    <n v="24"/>
    <x v="16"/>
    <n v="39318"/>
    <n v="46198.65"/>
    <n v="49147.5"/>
    <x v="0"/>
    <n v="25889"/>
    <n v="2280"/>
    <n v="6248"/>
    <n v="1687"/>
    <n v="1681"/>
    <n v="11505.904278"/>
    <n v="1972.073752"/>
    <n v="6509"/>
    <n v="2738.2660367512199"/>
    <n v="0"/>
    <n v="21192.24406675122"/>
    <n v="0.53899598318203423"/>
    <n v="18645.24406675122"/>
    <n v="0.47421649287225243"/>
  </r>
  <r>
    <x v="1"/>
    <n v="24"/>
    <x v="17"/>
    <n v="40950"/>
    <n v="48116.25"/>
    <n v="51187.5"/>
    <x v="0"/>
    <n v="25889"/>
    <n v="2280"/>
    <n v="6248"/>
    <n v="1687"/>
    <n v="1681"/>
    <n v="9660.2111760000007"/>
    <n v="2653.8563919999901"/>
    <n v="6509"/>
    <n v="5563.72931299023"/>
    <n v="864.46434693465596"/>
    <n v="22086.261227924871"/>
    <n v="0.53934703853296384"/>
    <n v="19539.261227924871"/>
    <n v="0.47714923633516171"/>
  </r>
  <r>
    <x v="1"/>
    <n v="24"/>
    <x v="18"/>
    <n v="41537"/>
    <n v="48805.974999999999"/>
    <n v="51921.25"/>
    <x v="0"/>
    <n v="25889"/>
    <n v="2280"/>
    <n v="6248"/>
    <n v="1687"/>
    <n v="1681"/>
    <n v="5699.3294159999996"/>
    <n v="2937.8502999999901"/>
    <n v="6509"/>
    <n v="10168.200141748701"/>
    <n v="864.46434693465596"/>
    <n v="22426.844204683344"/>
    <n v="0.53992450597499442"/>
    <n v="19879.844204683344"/>
    <n v="0.47860568179414364"/>
  </r>
  <r>
    <x v="1"/>
    <n v="24"/>
    <x v="19"/>
    <n v="40660"/>
    <n v="47775.5"/>
    <n v="50825"/>
    <x v="0"/>
    <n v="25889"/>
    <n v="2280"/>
    <n v="6248"/>
    <n v="1687"/>
    <n v="1681"/>
    <n v="1284.6250560000001"/>
    <n v="3437.0845079999999"/>
    <n v="6509"/>
    <n v="12747.970383607601"/>
    <n v="864.46434693465596"/>
    <n v="21968.144294542253"/>
    <n v="0.54028884147915035"/>
    <n v="19421.144294542253"/>
    <n v="0.477647424853474"/>
  </r>
  <r>
    <x v="1"/>
    <n v="24"/>
    <x v="20"/>
    <n v="39511"/>
    <n v="46425.425000000003"/>
    <n v="49388.75"/>
    <x v="0"/>
    <n v="25889"/>
    <n v="2280"/>
    <n v="6248"/>
    <n v="1687"/>
    <n v="1681"/>
    <n v="16.651536"/>
    <n v="3747.1949239999999"/>
    <n v="6509"/>
    <n v="11933.6343794309"/>
    <n v="864.46434693465596"/>
    <n v="21344.945186365556"/>
    <n v="0.54022791593140029"/>
    <n v="18797.945186365556"/>
    <n v="0.47576485501165638"/>
  </r>
  <r>
    <x v="1"/>
    <n v="24"/>
    <x v="21"/>
    <n v="37852"/>
    <n v="44476.1"/>
    <n v="47315"/>
    <x v="0"/>
    <n v="25889"/>
    <n v="2280"/>
    <n v="6248"/>
    <n v="1687"/>
    <n v="1681"/>
    <n v="0"/>
    <n v="3992.250372"/>
    <n v="6509"/>
    <n v="9132.71632318716"/>
    <n v="864.46434693465596"/>
    <n v="20431.431042121818"/>
    <n v="0.53977150592100331"/>
    <n v="17884.431042121818"/>
    <n v="0.47248311957417888"/>
  </r>
  <r>
    <x v="1"/>
    <n v="24"/>
    <x v="22"/>
    <n v="34932"/>
    <n v="41045.1"/>
    <n v="43665"/>
    <x v="0"/>
    <n v="25889"/>
    <n v="2280"/>
    <n v="6248"/>
    <n v="1687"/>
    <n v="1681"/>
    <n v="0"/>
    <n v="4079.2095079999999"/>
    <n v="6509"/>
    <n v="5399.4834222839499"/>
    <n v="0"/>
    <n v="18840.692930283949"/>
    <n v="0.53935339889739919"/>
    <n v="16293.692930283949"/>
    <n v="0.46644031061158675"/>
  </r>
  <r>
    <x v="1"/>
    <n v="24"/>
    <x v="23"/>
    <n v="32032"/>
    <n v="37637.599999999999"/>
    <n v="40040"/>
    <x v="0"/>
    <n v="25889"/>
    <n v="2280"/>
    <n v="6248"/>
    <n v="1687"/>
    <n v="1681"/>
    <n v="0"/>
    <n v="3940.5310559999998"/>
    <n v="11665"/>
    <n v="0"/>
    <n v="0"/>
    <n v="21358.531056"/>
    <n v="0.6667873081918082"/>
    <n v="18811.531056"/>
    <n v="0.58727307242757243"/>
  </r>
  <r>
    <x v="2"/>
    <n v="22"/>
    <x v="0"/>
    <n v="32217"/>
    <n v="37854.974999999999"/>
    <n v="40271.25"/>
    <x v="0"/>
    <n v="25823"/>
    <n v="2280"/>
    <n v="6763"/>
    <n v="1915"/>
    <n v="1699.7921191519999"/>
    <n v="0"/>
    <n v="3487.4065599999999"/>
    <n v="11665"/>
    <n v="0"/>
    <n v="0"/>
    <n v="21416.198679152003"/>
    <n v="0.66474838374622103"/>
    <n v="18869.198679152003"/>
    <n v="0.58569074337002214"/>
  </r>
  <r>
    <x v="2"/>
    <n v="22"/>
    <x v="1"/>
    <n v="29273"/>
    <n v="34395.775000000001"/>
    <n v="36591.25"/>
    <x v="0"/>
    <n v="25823"/>
    <n v="2280"/>
    <n v="6763"/>
    <n v="1915"/>
    <n v="1699.7921191519999"/>
    <n v="0"/>
    <n v="3494.08466"/>
    <n v="11665"/>
    <n v="0"/>
    <n v="0"/>
    <n v="24366.876779152"/>
    <n v="0.83240107878085612"/>
    <n v="21819.876779152"/>
    <n v="0.74539257264892567"/>
  </r>
  <r>
    <x v="2"/>
    <n v="22"/>
    <x v="2"/>
    <n v="27641"/>
    <n v="32478.175000000003"/>
    <n v="34551.25"/>
    <x v="0"/>
    <n v="25823"/>
    <n v="2280"/>
    <n v="6763"/>
    <n v="1915"/>
    <n v="1699.7921191519999"/>
    <n v="0"/>
    <n v="3245.0428999999999"/>
    <n v="11665"/>
    <n v="0"/>
    <n v="0"/>
    <n v="25749.835019152"/>
    <n v="0.93158116635259214"/>
    <n v="23202.835019152"/>
    <n v="0.83943544079997112"/>
  </r>
  <r>
    <x v="2"/>
    <n v="22"/>
    <x v="3"/>
    <n v="26675"/>
    <n v="31343.125"/>
    <n v="33343.75"/>
    <x v="0"/>
    <n v="25823"/>
    <n v="2280"/>
    <n v="6763"/>
    <n v="1915"/>
    <n v="1699.7921191519999"/>
    <n v="0"/>
    <n v="3161.289252"/>
    <n v="11665"/>
    <n v="0"/>
    <n v="0"/>
    <n v="26632.081371152002"/>
    <n v="0.99839105421375829"/>
    <n v="24085.081371152002"/>
    <n v="0.90290839254552957"/>
  </r>
  <r>
    <x v="2"/>
    <n v="22"/>
    <x v="4"/>
    <n v="26476"/>
    <n v="31109.300000000003"/>
    <n v="33095"/>
    <x v="0"/>
    <n v="25823"/>
    <n v="2280"/>
    <n v="6763"/>
    <n v="1915"/>
    <n v="1699.7921191519999"/>
    <n v="0"/>
    <n v="2687.1747993419999"/>
    <n v="11665"/>
    <n v="0"/>
    <n v="0"/>
    <n v="26356.966918493999"/>
    <n v="0.99550411385760684"/>
    <n v="23809.966918493999"/>
    <n v="0.89930378148111489"/>
  </r>
  <r>
    <x v="2"/>
    <n v="22"/>
    <x v="5"/>
    <n v="27219"/>
    <n v="31982.325000000001"/>
    <n v="34023.75"/>
    <x v="0"/>
    <n v="25823"/>
    <n v="2280"/>
    <n v="6763"/>
    <n v="1915"/>
    <n v="1699.7921191519999"/>
    <n v="9.6929579999999902"/>
    <n v="2227.9374479999901"/>
    <n v="11665"/>
    <n v="0"/>
    <n v="0"/>
    <n v="25164.422525151989"/>
    <n v="0.92451679066651926"/>
    <n v="22617.422525151989"/>
    <n v="0.83094244921385763"/>
  </r>
  <r>
    <x v="2"/>
    <n v="22"/>
    <x v="6"/>
    <n v="28202"/>
    <n v="33137.35"/>
    <n v="35252.5"/>
    <x v="0"/>
    <n v="25823"/>
    <n v="2280"/>
    <n v="6763"/>
    <n v="1915"/>
    <n v="1699.7921191519999"/>
    <n v="1179.4653920000001"/>
    <n v="1787.2616084839999"/>
    <n v="11665"/>
    <n v="0"/>
    <n v="0"/>
    <n v="24910.519119635996"/>
    <n v="0.88328909721423998"/>
    <n v="22363.519119635996"/>
    <n v="0.79297635343720285"/>
  </r>
  <r>
    <x v="2"/>
    <n v="22"/>
    <x v="7"/>
    <n v="29701"/>
    <n v="34898.675000000003"/>
    <n v="37126.25"/>
    <x v="0"/>
    <n v="25823"/>
    <n v="2280"/>
    <n v="6763"/>
    <n v="1915"/>
    <n v="1699.7921191519999"/>
    <n v="6047.4209460000002"/>
    <n v="1373.407772"/>
    <n v="11665"/>
    <n v="0"/>
    <n v="0"/>
    <n v="27865.620837151997"/>
    <n v="0.93820480243601212"/>
    <n v="25318.620837151997"/>
    <n v="0.85245011404168203"/>
  </r>
  <r>
    <x v="2"/>
    <n v="22"/>
    <x v="8"/>
    <n v="30679"/>
    <n v="36047.825000000004"/>
    <n v="38348.75"/>
    <x v="0"/>
    <n v="25823"/>
    <n v="2280"/>
    <n v="6763"/>
    <n v="1915"/>
    <n v="1699.7921191519999"/>
    <n v="10518.967345999999"/>
    <n v="819.49533599999995"/>
    <n v="11665"/>
    <n v="0"/>
    <n v="0"/>
    <n v="30805.254801151998"/>
    <n v="1.0041153492992601"/>
    <n v="28258.254801151998"/>
    <n v="0.9210943903371035"/>
  </r>
  <r>
    <x v="2"/>
    <n v="22"/>
    <x v="9"/>
    <n v="31350"/>
    <n v="36836.25"/>
    <n v="39187.5"/>
    <x v="0"/>
    <n v="25823"/>
    <n v="2280"/>
    <n v="6763"/>
    <n v="1915"/>
    <n v="1699.7921191519999"/>
    <n v="12412.7398139999"/>
    <n v="572.07686799999999"/>
    <n v="11665"/>
    <n v="0"/>
    <n v="0"/>
    <n v="31780.608801151895"/>
    <n v="1.0137355279474289"/>
    <n v="29233.608801151895"/>
    <n v="0.93249150880867293"/>
  </r>
  <r>
    <x v="2"/>
    <n v="22"/>
    <x v="10"/>
    <n v="32030"/>
    <n v="37635.25"/>
    <n v="40037.5"/>
    <x v="0"/>
    <n v="25823"/>
    <n v="2280"/>
    <n v="6763"/>
    <n v="1915"/>
    <n v="1699.7921191519999"/>
    <n v="13280.302750000001"/>
    <n v="491.46706399999903"/>
    <n v="11665"/>
    <n v="0"/>
    <n v="0"/>
    <n v="31887.561933151999"/>
    <n v="0.99555297949272559"/>
    <n v="29340.561933151999"/>
    <n v="0.91603377874342806"/>
  </r>
  <r>
    <x v="2"/>
    <n v="22"/>
    <x v="11"/>
    <n v="33620"/>
    <n v="39503.5"/>
    <n v="42025"/>
    <x v="0"/>
    <n v="25823"/>
    <n v="2280"/>
    <n v="6763"/>
    <n v="1915"/>
    <n v="1699.7921191519999"/>
    <n v="13553.692544"/>
    <n v="432.45320799999899"/>
    <n v="11665"/>
    <n v="0"/>
    <n v="0"/>
    <n v="30511.937871151997"/>
    <n v="0.90755317879690656"/>
    <n v="27964.937871151997"/>
    <n v="0.83179470169994041"/>
  </r>
  <r>
    <x v="2"/>
    <n v="22"/>
    <x v="12"/>
    <n v="35087"/>
    <n v="41227.224999999999"/>
    <n v="43858.75"/>
    <x v="0"/>
    <n v="25823"/>
    <n v="2280"/>
    <n v="6763"/>
    <n v="1915"/>
    <n v="1699.7921191519999"/>
    <n v="13566.841102"/>
    <n v="602.81667599999901"/>
    <n v="11665"/>
    <n v="0"/>
    <n v="0"/>
    <n v="29228.449897152001"/>
    <n v="0.83302789914076436"/>
    <n v="26681.449897152001"/>
    <n v="0.76043691102550803"/>
  </r>
  <r>
    <x v="2"/>
    <n v="22"/>
    <x v="13"/>
    <n v="37833"/>
    <n v="44453.775000000001"/>
    <n v="47291.25"/>
    <x v="0"/>
    <n v="25823"/>
    <n v="2280"/>
    <n v="6763"/>
    <n v="1915"/>
    <n v="1699.7921191519999"/>
    <n v="13374.8652439999"/>
    <n v="744.82390399999997"/>
    <n v="11665"/>
    <n v="0"/>
    <n v="0"/>
    <n v="26432.481267151896"/>
    <n v="0.6986620481365976"/>
    <n v="23885.481267151896"/>
    <n v="0.63133986908656192"/>
  </r>
  <r>
    <x v="2"/>
    <n v="22"/>
    <x v="14"/>
    <n v="40911"/>
    <n v="48070.425000000003"/>
    <n v="51138.75"/>
    <x v="0"/>
    <n v="25823"/>
    <n v="2280"/>
    <n v="6763"/>
    <n v="1915"/>
    <n v="1699.7921191519999"/>
    <n v="13031.672329999999"/>
    <n v="1085.5302919999999"/>
    <n v="11665"/>
    <n v="0"/>
    <n v="0"/>
    <n v="23351.994741152004"/>
    <n v="0.57079990078834553"/>
    <n v="20804.994741152004"/>
    <n v="0.50854280611943004"/>
  </r>
  <r>
    <x v="2"/>
    <n v="22"/>
    <x v="15"/>
    <n v="43792"/>
    <n v="51455.6"/>
    <n v="54740"/>
    <x v="0"/>
    <n v="25823"/>
    <n v="2280"/>
    <n v="6763"/>
    <n v="1915"/>
    <n v="1699.7921191519999"/>
    <n v="12436.427952"/>
    <n v="1881.1694"/>
    <n v="11665"/>
    <n v="0"/>
    <n v="0"/>
    <n v="20671.389471151997"/>
    <n v="0.47203574787979535"/>
    <n v="18124.389471151997"/>
    <n v="0.41387443987833389"/>
  </r>
  <r>
    <x v="2"/>
    <n v="22"/>
    <x v="16"/>
    <n v="45272"/>
    <n v="53194.6"/>
    <n v="56590"/>
    <x v="0"/>
    <n v="25823"/>
    <n v="2280"/>
    <n v="6763"/>
    <n v="1915"/>
    <n v="1699.7921191519999"/>
    <n v="11267.467584"/>
    <n v="2639.6782720000001"/>
    <n v="6509"/>
    <n v="5655.9300360959196"/>
    <n v="0"/>
    <n v="19280.868011247912"/>
    <n v="0.42588946835235714"/>
    <n v="16733.868011247912"/>
    <n v="0.36962952843364361"/>
  </r>
  <r>
    <x v="2"/>
    <n v="22"/>
    <x v="17"/>
    <n v="46301"/>
    <n v="54403.675000000003"/>
    <n v="57876.25"/>
    <x v="0"/>
    <n v="25823"/>
    <n v="2280"/>
    <n v="6763"/>
    <n v="1915"/>
    <n v="1699.7921191519999"/>
    <n v="9131.198386"/>
    <n v="3230.6387519999998"/>
    <n v="6509"/>
    <n v="7582.1134026893296"/>
    <n v="1073.3337294425301"/>
    <n v="19706.076389283859"/>
    <n v="0.4256080082348947"/>
    <n v="17159.076389283859"/>
    <n v="0.37059839721137466"/>
  </r>
  <r>
    <x v="2"/>
    <n v="22"/>
    <x v="18"/>
    <n v="46016"/>
    <n v="54068.800000000003"/>
    <n v="57520"/>
    <x v="0"/>
    <n v="25823"/>
    <n v="2280"/>
    <n v="6763"/>
    <n v="1915"/>
    <n v="1699.7921191519999"/>
    <n v="5184.4885139999997"/>
    <n v="3305.831579226"/>
    <n v="6509"/>
    <n v="11022.056001102101"/>
    <n v="1073.3337294425301"/>
    <n v="19559.501942922623"/>
    <n v="0.42505871746615576"/>
    <n v="17012.501942922623"/>
    <n v="0.36970840453152432"/>
  </r>
  <r>
    <x v="2"/>
    <n v="22"/>
    <x v="19"/>
    <n v="44183"/>
    <n v="51915.025000000001"/>
    <n v="55228.75"/>
    <x v="0"/>
    <n v="25823"/>
    <n v="2280"/>
    <n v="6763"/>
    <n v="1915"/>
    <n v="1699.7921191519999"/>
    <n v="961.57253400000002"/>
    <n v="3701.9482279999902"/>
    <n v="6509"/>
    <n v="12224.8203721424"/>
    <n v="1073.3337294425301"/>
    <n v="18768.466982736914"/>
    <n v="0.42478933034734884"/>
    <n v="16221.466982736914"/>
    <n v="0.36714272418660832"/>
  </r>
  <r>
    <x v="2"/>
    <n v="22"/>
    <x v="20"/>
    <n v="42183"/>
    <n v="49565.025000000001"/>
    <n v="52728.75"/>
    <x v="0"/>
    <n v="25823"/>
    <n v="2280"/>
    <n v="6763"/>
    <n v="1915"/>
    <n v="1699.7921191519999"/>
    <n v="0"/>
    <n v="4111.5315119999996"/>
    <n v="6509"/>
    <n v="9931.5508876485001"/>
    <n v="1073.3337294425301"/>
    <n v="17923.208248243027"/>
    <n v="0.42489173952167997"/>
    <n v="15376.208248243027"/>
    <n v="0.3645119656791368"/>
  </r>
  <r>
    <x v="2"/>
    <n v="22"/>
    <x v="21"/>
    <n v="40436"/>
    <n v="47512.3"/>
    <n v="50545"/>
    <x v="0"/>
    <n v="25823"/>
    <n v="2280"/>
    <n v="6763"/>
    <n v="1915"/>
    <n v="1699.7921191519999"/>
    <n v="0"/>
    <n v="4274.6561867239998"/>
    <n v="6443.6885199999997"/>
    <n v="7363.25282519352"/>
    <n v="1073.3337294425301"/>
    <n v="17199.723380512056"/>
    <n v="0.4253566965207255"/>
    <n v="14652.723380512056"/>
    <n v="0.36236827036581404"/>
  </r>
  <r>
    <x v="2"/>
    <n v="22"/>
    <x v="22"/>
    <n v="37291"/>
    <n v="43816.925000000003"/>
    <n v="46613.75"/>
    <x v="0"/>
    <n v="25823"/>
    <n v="2280"/>
    <n v="6763"/>
    <n v="1915"/>
    <n v="1699.7921191519999"/>
    <n v="0"/>
    <n v="4136.3534959999997"/>
    <n v="6359.1059180000002"/>
    <n v="4105.6764751281198"/>
    <n v="89"/>
    <n v="15879.92800828012"/>
    <n v="0.42583808447829558"/>
    <n v="13332.92800828012"/>
    <n v="0.35753742212008582"/>
  </r>
  <r>
    <x v="2"/>
    <n v="22"/>
    <x v="23"/>
    <n v="34306"/>
    <n v="40309.550000000003"/>
    <n v="42882.5"/>
    <x v="0"/>
    <n v="25823"/>
    <n v="2280"/>
    <n v="6763"/>
    <n v="1915"/>
    <n v="1699.7921191519999"/>
    <n v="0"/>
    <n v="3979.1818439999902"/>
    <n v="11665"/>
    <n v="0"/>
    <n v="0"/>
    <n v="19818.973963151991"/>
    <n v="0.57771159456514876"/>
    <n v="17271.973963151991"/>
    <n v="0.5034680220122425"/>
  </r>
  <r>
    <x v="3"/>
    <n v="12"/>
    <x v="0"/>
    <n v="31805"/>
    <n v="37370.875"/>
    <n v="39756.25"/>
    <x v="0"/>
    <n v="25862"/>
    <n v="2280"/>
    <n v="6635"/>
    <n v="1392"/>
    <n v="1700.79944617"/>
    <n v="0"/>
    <n v="2839.325249596"/>
    <n v="11665"/>
    <n v="0"/>
    <n v="0"/>
    <n v="20569.124695765997"/>
    <n v="0.64672613412249635"/>
    <n v="18022.124695765997"/>
    <n v="0.56664438596969025"/>
  </r>
  <r>
    <x v="3"/>
    <n v="12"/>
    <x v="1"/>
    <n v="29064"/>
    <n v="34150.200000000004"/>
    <n v="36330"/>
    <x v="0"/>
    <n v="25862"/>
    <n v="2280"/>
    <n v="6635"/>
    <n v="1392"/>
    <n v="1700.79944617"/>
    <n v="0"/>
    <n v="2773.0758879999998"/>
    <n v="11665"/>
    <n v="0"/>
    <n v="0"/>
    <n v="23243.875334169999"/>
    <n v="0.79974798149497661"/>
    <n v="20696.875334169999"/>
    <n v="0.7121137948723506"/>
  </r>
  <r>
    <x v="3"/>
    <n v="12"/>
    <x v="2"/>
    <n v="27467"/>
    <n v="32273.725000000002"/>
    <n v="34333.75"/>
    <x v="0"/>
    <n v="25862"/>
    <n v="2280"/>
    <n v="6635"/>
    <n v="1392"/>
    <n v="1700.79944617"/>
    <n v="0"/>
    <n v="2366.9446680000001"/>
    <n v="11665"/>
    <n v="0"/>
    <n v="0"/>
    <n v="24434.744114169996"/>
    <n v="0.88960367401499973"/>
    <n v="21887.744114169996"/>
    <n v="0.79687421684821769"/>
  </r>
  <r>
    <x v="3"/>
    <n v="12"/>
    <x v="3"/>
    <n v="26449"/>
    <n v="31077.575000000001"/>
    <n v="33061.25"/>
    <x v="0"/>
    <n v="25862"/>
    <n v="2280"/>
    <n v="6635"/>
    <n v="1392"/>
    <n v="1700.79944617"/>
    <n v="0"/>
    <n v="2053.6904079999999"/>
    <n v="11665"/>
    <n v="0"/>
    <n v="0"/>
    <n v="25139.489854170002"/>
    <n v="0.95048923793602791"/>
    <n v="22592.489854170002"/>
    <n v="0.85419070112934337"/>
  </r>
  <r>
    <x v="3"/>
    <n v="12"/>
    <x v="4"/>
    <n v="26322"/>
    <n v="30928.350000000002"/>
    <n v="32902.5"/>
    <x v="0"/>
    <n v="25862"/>
    <n v="2280"/>
    <n v="6635"/>
    <n v="1392"/>
    <n v="1700.79944617"/>
    <n v="0"/>
    <n v="1742.306016"/>
    <n v="11665"/>
    <n v="0"/>
    <n v="0"/>
    <n v="24955.105462170002"/>
    <n v="0.94807026298039676"/>
    <n v="22408.105462170002"/>
    <n v="0.85130709908707558"/>
  </r>
  <r>
    <x v="3"/>
    <n v="12"/>
    <x v="5"/>
    <n v="27221"/>
    <n v="31984.675000000003"/>
    <n v="34026.25"/>
    <x v="0"/>
    <n v="25862"/>
    <n v="2280"/>
    <n v="6635"/>
    <n v="1392"/>
    <n v="1700.79944617"/>
    <n v="0"/>
    <n v="1580.6421088699999"/>
    <n v="11665"/>
    <n v="0"/>
    <n v="0"/>
    <n v="23894.441555040001"/>
    <n v="0.87779440707688916"/>
    <n v="21347.441555040001"/>
    <n v="0.78422694078248412"/>
  </r>
  <r>
    <x v="3"/>
    <n v="12"/>
    <x v="6"/>
    <n v="28524"/>
    <n v="33515.700000000004"/>
    <n v="35655"/>
    <x v="0"/>
    <n v="25862"/>
    <n v="2280"/>
    <n v="6635"/>
    <n v="1392"/>
    <n v="1700.79944617"/>
    <n v="392.02054199999998"/>
    <n v="1207.051164"/>
    <n v="11665"/>
    <n v="0"/>
    <n v="0"/>
    <n v="22609.871152169995"/>
    <n v="0.79266130809739155"/>
    <n v="20062.871152169995"/>
    <n v="0.70336808134097584"/>
  </r>
  <r>
    <x v="3"/>
    <n v="12"/>
    <x v="7"/>
    <n v="29522"/>
    <n v="34688.35"/>
    <n v="36902.5"/>
    <x v="0"/>
    <n v="25862"/>
    <n v="2280"/>
    <n v="6635"/>
    <n v="1392"/>
    <n v="1700.79944617"/>
    <n v="4245.2737120000002"/>
    <n v="890.65305999999998"/>
    <n v="11665"/>
    <n v="0"/>
    <n v="0"/>
    <n v="25148.726218169999"/>
    <n v="0.85186390549996605"/>
    <n v="22601.726218169999"/>
    <n v="0.76558926286057849"/>
  </r>
  <r>
    <x v="3"/>
    <n v="12"/>
    <x v="8"/>
    <n v="30164"/>
    <n v="35442.700000000004"/>
    <n v="37705"/>
    <x v="0"/>
    <n v="25862"/>
    <n v="2280"/>
    <n v="6635"/>
    <n v="1392"/>
    <n v="1700.79944617"/>
    <n v="9007.9025779999993"/>
    <n v="569.05631200000005"/>
    <n v="11665"/>
    <n v="0"/>
    <n v="0"/>
    <n v="28947.758336170002"/>
    <n v="0.95967903249469577"/>
    <n v="26400.758336170002"/>
    <n v="0.87524062909992051"/>
  </r>
  <r>
    <x v="3"/>
    <n v="12"/>
    <x v="9"/>
    <n v="30630"/>
    <n v="35990.25"/>
    <n v="38287.5"/>
    <x v="0"/>
    <n v="25862"/>
    <n v="2280"/>
    <n v="6635"/>
    <n v="1392"/>
    <n v="1700.79944617"/>
    <n v="11527.104090000001"/>
    <n v="536.04453218799995"/>
    <n v="11665"/>
    <n v="0"/>
    <n v="0"/>
    <n v="30967.948068358004"/>
    <n v="1.011033237621874"/>
    <n v="28420.948068358004"/>
    <n v="0.92787946680894562"/>
  </r>
  <r>
    <x v="3"/>
    <n v="12"/>
    <x v="10"/>
    <n v="31346"/>
    <n v="36831.550000000003"/>
    <n v="39182.5"/>
    <x v="0"/>
    <n v="25862"/>
    <n v="2280"/>
    <n v="6635"/>
    <n v="1392"/>
    <n v="1700.79944617"/>
    <n v="12766.8178679999"/>
    <n v="407.014783999999"/>
    <n v="11665"/>
    <n v="0"/>
    <n v="0"/>
    <n v="31362.632098169895"/>
    <n v="1.0005305971470011"/>
    <n v="28815.632098169895"/>
    <n v="0.91927621062240461"/>
  </r>
  <r>
    <x v="3"/>
    <n v="12"/>
    <x v="11"/>
    <n v="32786"/>
    <n v="38523.550000000003"/>
    <n v="40982.5"/>
    <x v="0"/>
    <n v="25862"/>
    <n v="2280"/>
    <n v="6635"/>
    <n v="1392"/>
    <n v="1700.79944617"/>
    <n v="13307.014537999999"/>
    <n v="324.51456400000001"/>
    <n v="11665"/>
    <n v="0"/>
    <n v="0"/>
    <n v="30380.32854817"/>
    <n v="0.92662503959525411"/>
    <n v="27833.32854817"/>
    <n v="0.84893944208412131"/>
  </r>
  <r>
    <x v="3"/>
    <n v="12"/>
    <x v="12"/>
    <n v="34498"/>
    <n v="40535.15"/>
    <n v="43122.5"/>
    <x v="0"/>
    <n v="25862"/>
    <n v="2280"/>
    <n v="6635"/>
    <n v="1392"/>
    <n v="1700.79944617"/>
    <n v="13562.331543999901"/>
    <n v="398.17914400000001"/>
    <n v="11665"/>
    <n v="0"/>
    <n v="0"/>
    <n v="28997.3101341699"/>
    <n v="0.84055047058292942"/>
    <n v="26450.3101341699"/>
    <n v="0.76672010360513365"/>
  </r>
  <r>
    <x v="3"/>
    <n v="12"/>
    <x v="13"/>
    <n v="37412"/>
    <n v="43959.1"/>
    <n v="46765"/>
    <x v="0"/>
    <n v="25862"/>
    <n v="2280"/>
    <n v="6635"/>
    <n v="1392"/>
    <n v="1700.79944617"/>
    <n v="13041.952740000001"/>
    <n v="461.77520399999997"/>
    <n v="11665"/>
    <n v="0"/>
    <n v="0"/>
    <n v="25626.527390169998"/>
    <n v="0.68498148696060079"/>
    <n v="23079.527390169998"/>
    <n v="0.61690172645594987"/>
  </r>
  <r>
    <x v="3"/>
    <n v="12"/>
    <x v="14"/>
    <n v="40213"/>
    <n v="47250.275000000001"/>
    <n v="50266.25"/>
    <x v="0"/>
    <n v="25862"/>
    <n v="2280"/>
    <n v="6635"/>
    <n v="1392"/>
    <n v="1700.79944617"/>
    <n v="12671.322362000001"/>
    <n v="523.21372399999996"/>
    <n v="11665"/>
    <n v="0"/>
    <n v="0"/>
    <n v="22516.33553217"/>
    <n v="0.55992677821028025"/>
    <n v="19969.33553217"/>
    <n v="0.49658905160445627"/>
  </r>
  <r>
    <x v="3"/>
    <n v="12"/>
    <x v="15"/>
    <n v="42688"/>
    <n v="50158.400000000001"/>
    <n v="53360"/>
    <x v="0"/>
    <n v="25862"/>
    <n v="2280"/>
    <n v="6635"/>
    <n v="1392"/>
    <n v="1700.79944617"/>
    <n v="11556.079296"/>
    <n v="690.20731999999998"/>
    <n v="11665"/>
    <n v="0"/>
    <n v="0"/>
    <n v="19093.086062169998"/>
    <n v="0.44727056929746056"/>
    <n v="16546.086062169998"/>
    <n v="0.38760508953734063"/>
  </r>
  <r>
    <x v="3"/>
    <n v="12"/>
    <x v="16"/>
    <n v="44147"/>
    <n v="51872.724999999999"/>
    <n v="55183.75"/>
    <x v="0"/>
    <n v="25862"/>
    <n v="2280"/>
    <n v="6635"/>
    <n v="1392"/>
    <n v="1700.79944617"/>
    <n v="10023.140579999999"/>
    <n v="1221.9073679999999"/>
    <n v="6474.33439"/>
    <n v="5387.1367051418902"/>
    <n v="0"/>
    <n v="16829.318489311889"/>
    <n v="0.38121092009223478"/>
    <n v="14282.318489311889"/>
    <n v="0.32351730557709218"/>
  </r>
  <r>
    <x v="3"/>
    <n v="12"/>
    <x v="17"/>
    <n v="45511"/>
    <n v="53475.425000000003"/>
    <n v="56888.75"/>
    <x v="0"/>
    <n v="25862"/>
    <n v="2280"/>
    <n v="6635"/>
    <n v="1392"/>
    <n v="1700.79944617"/>
    <n v="6975.4568819999904"/>
    <n v="1761.354012"/>
    <n v="6509"/>
    <n v="8657.8877911886193"/>
    <n v="990.850214101961"/>
    <n v="17253.348345460581"/>
    <n v="0.37910281790030059"/>
    <n v="14706.348345460581"/>
    <n v="0.32313832579948981"/>
  </r>
  <r>
    <x v="3"/>
    <n v="12"/>
    <x v="18"/>
    <n v="45390"/>
    <n v="53333.25"/>
    <n v="56737.5"/>
    <x v="0"/>
    <n v="25862"/>
    <n v="2280"/>
    <n v="6635"/>
    <n v="1392"/>
    <n v="1700.79944617"/>
    <n v="2520.5664740000002"/>
    <n v="2334.4377319999999"/>
    <n v="6509"/>
    <n v="12260.7610348003"/>
    <n v="990.850214101961"/>
    <n v="17095.414901072261"/>
    <n v="0.37663394802979205"/>
    <n v="14548.414901072261"/>
    <n v="0.32052026660216482"/>
  </r>
  <r>
    <x v="3"/>
    <n v="12"/>
    <x v="19"/>
    <n v="43810"/>
    <n v="51476.75"/>
    <n v="54762.5"/>
    <x v="0"/>
    <n v="25862"/>
    <n v="2280"/>
    <n v="6635"/>
    <n v="1392"/>
    <n v="1700.79944617"/>
    <n v="134.65030487000001"/>
    <n v="2594.2466439999998"/>
    <n v="6509"/>
    <n v="12200.459926526501"/>
    <n v="990.850214101961"/>
    <n v="16489.006535668464"/>
    <n v="0.37637540597280222"/>
    <n v="13942.006535668464"/>
    <n v="0.31823799442292777"/>
  </r>
  <r>
    <x v="3"/>
    <n v="12"/>
    <x v="20"/>
    <n v="41824"/>
    <n v="49143.200000000004"/>
    <n v="52280"/>
    <x v="0"/>
    <n v="25862"/>
    <n v="2280"/>
    <n v="6635"/>
    <n v="1392"/>
    <n v="1700.79944617"/>
    <n v="0"/>
    <n v="2848.0762318359998"/>
    <n v="6509"/>
    <n v="9410.1361533141499"/>
    <n v="990.850214101961"/>
    <n v="15803.862045422116"/>
    <n v="0.37786586757417073"/>
    <n v="13256.862045422116"/>
    <n v="0.31696781860707052"/>
  </r>
  <r>
    <x v="3"/>
    <n v="12"/>
    <x v="21"/>
    <n v="39818"/>
    <n v="46786.15"/>
    <n v="49772.5"/>
    <x v="0"/>
    <n v="25862"/>
    <n v="2280"/>
    <n v="6635"/>
    <n v="1392"/>
    <n v="1700.79944617"/>
    <n v="0"/>
    <n v="3086.3096"/>
    <n v="6506.2060949999996"/>
    <n v="6487.2746439954899"/>
    <n v="990.850214101961"/>
    <n v="15122.439999267452"/>
    <n v="0.37978904011420594"/>
    <n v="12575.439999267452"/>
    <n v="0.3158229946071488"/>
  </r>
  <r>
    <x v="3"/>
    <n v="12"/>
    <x v="22"/>
    <n v="36619"/>
    <n v="43027.325000000004"/>
    <n v="45773.75"/>
    <x v="0"/>
    <n v="25862"/>
    <n v="2280"/>
    <n v="6635"/>
    <n v="1392"/>
    <n v="1700.79944617"/>
    <n v="0"/>
    <n v="2746.4662279999998"/>
    <n v="6447.3660239999999"/>
    <n v="3481.7437450329298"/>
    <n v="58"/>
    <n v="13984.375443202931"/>
    <n v="0.38188851260828888"/>
    <n v="11437.375443202931"/>
    <n v="0.31233445597102411"/>
  </r>
  <r>
    <x v="3"/>
    <n v="12"/>
    <x v="23"/>
    <n v="33632"/>
    <n v="39517.599999999999"/>
    <n v="42040"/>
    <x v="0"/>
    <n v="25862"/>
    <n v="2280"/>
    <n v="6635"/>
    <n v="1392"/>
    <n v="1700.79944617"/>
    <n v="0"/>
    <n v="2665.4249159999999"/>
    <n v="11665"/>
    <n v="0"/>
    <n v="0"/>
    <n v="18568.224362170004"/>
    <n v="0.5520999156211347"/>
    <n v="16021.224362170004"/>
    <n v="0.47636846937946015"/>
  </r>
  <r>
    <x v="4"/>
    <n v="2"/>
    <x v="0"/>
    <n v="31904"/>
    <n v="37487.200000000004"/>
    <n v="39880"/>
    <x v="0"/>
    <n v="25901"/>
    <n v="2280"/>
    <n v="6180"/>
    <n v="1660"/>
    <n v="1701.8101371319999"/>
    <n v="0"/>
    <n v="1207.7086999999999"/>
    <n v="11665"/>
    <n v="0"/>
    <n v="0"/>
    <n v="18691.518837132004"/>
    <n v="0.58586756635945347"/>
    <n v="16144.518837132004"/>
    <n v="0.5060343166102057"/>
  </r>
  <r>
    <x v="4"/>
    <n v="2"/>
    <x v="1"/>
    <n v="28847"/>
    <n v="33895.224999999999"/>
    <n v="36058.75"/>
    <x v="0"/>
    <n v="25901"/>
    <n v="2280"/>
    <n v="6180"/>
    <n v="1660"/>
    <n v="1701.8101371319999"/>
    <n v="0"/>
    <n v="1179.516844"/>
    <n v="11665"/>
    <n v="0"/>
    <n v="0"/>
    <n v="21720.326981131999"/>
    <n v="0.75294924883461012"/>
    <n v="19173.326981131999"/>
    <n v="0.66465583877463852"/>
  </r>
  <r>
    <x v="4"/>
    <n v="2"/>
    <x v="2"/>
    <n v="27272"/>
    <n v="32044.600000000002"/>
    <n v="34090"/>
    <x v="0"/>
    <n v="25901"/>
    <n v="2280"/>
    <n v="6180"/>
    <n v="1660"/>
    <n v="1701.8101371319999"/>
    <n v="0"/>
    <n v="1170.5168200000001"/>
    <n v="11665"/>
    <n v="0"/>
    <n v="0"/>
    <n v="23286.326957131998"/>
    <n v="0.85385475788838361"/>
    <n v="20739.326957131998"/>
    <n v="0.76046226742197121"/>
  </r>
  <r>
    <x v="4"/>
    <n v="2"/>
    <x v="3"/>
    <n v="26279"/>
    <n v="30877.825000000001"/>
    <n v="32848.75"/>
    <x v="0"/>
    <n v="25901"/>
    <n v="2280"/>
    <n v="6180"/>
    <n v="1660"/>
    <n v="1701.8101371319999"/>
    <n v="0"/>
    <n v="962.75599199999999"/>
    <n v="11665"/>
    <n v="0"/>
    <n v="0"/>
    <n v="24071.566129131999"/>
    <n v="0.9160000810202823"/>
    <n v="21524.566129131999"/>
    <n v="0.81907858476852236"/>
  </r>
  <r>
    <x v="4"/>
    <n v="2"/>
    <x v="4"/>
    <n v="26059"/>
    <n v="30619.325000000001"/>
    <n v="32573.75"/>
    <x v="0"/>
    <n v="25901"/>
    <n v="2280"/>
    <n v="6180"/>
    <n v="1660"/>
    <n v="1701.8101371319999"/>
    <n v="0"/>
    <n v="580.70702800000004"/>
    <n v="11665"/>
    <n v="0"/>
    <n v="0"/>
    <n v="23909.517165131998"/>
    <n v="0.91751476131593679"/>
    <n v="21362.517165131998"/>
    <n v="0.8197750168898269"/>
  </r>
  <r>
    <x v="4"/>
    <n v="2"/>
    <x v="5"/>
    <n v="27014"/>
    <n v="31741.45"/>
    <n v="33767.5"/>
    <x v="0"/>
    <n v="25901"/>
    <n v="2280"/>
    <n v="6180"/>
    <n v="1660"/>
    <n v="1701.8101371319999"/>
    <n v="0"/>
    <n v="534.02197200000001"/>
    <n v="11665"/>
    <n v="0"/>
    <n v="0"/>
    <n v="22907.832109132003"/>
    <n v="0.84799852332612735"/>
    <n v="20360.832109132003"/>
    <n v="0.75371407822358794"/>
  </r>
  <r>
    <x v="4"/>
    <n v="2"/>
    <x v="6"/>
    <n v="28829"/>
    <n v="33874.075000000004"/>
    <n v="36036.25"/>
    <x v="0"/>
    <n v="25901"/>
    <n v="2280"/>
    <n v="6180"/>
    <n v="1660"/>
    <n v="1701.8101371319999"/>
    <n v="158.594762"/>
    <n v="538.35760000000005"/>
    <n v="11665"/>
    <n v="0"/>
    <n v="0"/>
    <n v="21255.762499132004"/>
    <n v="0.737304883940893"/>
    <n v="18708.762499132004"/>
    <n v="0.64895634601033692"/>
  </r>
  <r>
    <x v="4"/>
    <n v="2"/>
    <x v="7"/>
    <n v="30065"/>
    <n v="35326.375"/>
    <n v="37581.25"/>
    <x v="0"/>
    <n v="25901"/>
    <n v="2280"/>
    <n v="6180"/>
    <n v="1660"/>
    <n v="1701.8101371319999"/>
    <n v="3489.948664"/>
    <n v="526.41166061000001"/>
    <n v="11665"/>
    <n v="0"/>
    <n v="0"/>
    <n v="23339.170461742004"/>
    <n v="0.77629038622125413"/>
    <n v="20792.170461742004"/>
    <n v="0.69157393852459681"/>
  </r>
  <r>
    <x v="4"/>
    <n v="2"/>
    <x v="8"/>
    <n v="31045"/>
    <n v="36477.875"/>
    <n v="38806.25"/>
    <x v="0"/>
    <n v="25901"/>
    <n v="2280"/>
    <n v="6180"/>
    <n v="1660"/>
    <n v="1701.8101371319999"/>
    <n v="8805.2316379999993"/>
    <n v="452.19983599999898"/>
    <n v="11665"/>
    <n v="0"/>
    <n v="0"/>
    <n v="27600.241611131998"/>
    <n v="0.88903983285978416"/>
    <n v="25053.241611131998"/>
    <n v="0.80699763604870345"/>
  </r>
  <r>
    <x v="4"/>
    <n v="2"/>
    <x v="9"/>
    <n v="32164"/>
    <n v="37792.700000000004"/>
    <n v="40205"/>
    <x v="0"/>
    <n v="25901"/>
    <n v="2280"/>
    <n v="6180"/>
    <n v="1660"/>
    <n v="1701.8101371319999"/>
    <n v="11543.742804"/>
    <n v="334.70637199999999"/>
    <n v="11665"/>
    <n v="0"/>
    <n v="0"/>
    <n v="29102.259313132003"/>
    <n v="0.90480846017696814"/>
    <n v="26555.259313132003"/>
    <n v="0.82562054822571829"/>
  </r>
  <r>
    <x v="4"/>
    <n v="2"/>
    <x v="10"/>
    <n v="33020"/>
    <n v="38798.5"/>
    <n v="41275"/>
    <x v="0"/>
    <n v="25901"/>
    <n v="2280"/>
    <n v="6180"/>
    <n v="1660"/>
    <n v="1701.8101371319999"/>
    <n v="12652.3511179999"/>
    <n v="360.45301599999999"/>
    <n v="11665"/>
    <n v="0"/>
    <n v="0"/>
    <n v="29380.614271131897"/>
    <n v="0.8897823825297364"/>
    <n v="26833.614271131897"/>
    <n v="0.81264731287498171"/>
  </r>
  <r>
    <x v="4"/>
    <n v="2"/>
    <x v="11"/>
    <n v="34225"/>
    <n v="40214.375"/>
    <n v="42781.25"/>
    <x v="0"/>
    <n v="25901"/>
    <n v="2280"/>
    <n v="6180"/>
    <n v="1660"/>
    <n v="1701.8101371319999"/>
    <n v="13197.437462"/>
    <n v="325.110456"/>
    <n v="11665"/>
    <n v="0"/>
    <n v="0"/>
    <n v="28685.358055132005"/>
    <n v="0.83814048371459471"/>
    <n v="26138.358055132005"/>
    <n v="0.76372119956558082"/>
  </r>
  <r>
    <x v="4"/>
    <n v="2"/>
    <x v="12"/>
    <n v="36070"/>
    <n v="42382.25"/>
    <n v="45087.5"/>
    <x v="0"/>
    <n v="25901"/>
    <n v="2280"/>
    <n v="6180"/>
    <n v="1660"/>
    <n v="1701.8101371319999"/>
    <n v="13311.662319999999"/>
    <n v="351.98723999999999"/>
    <n v="11665"/>
    <n v="0"/>
    <n v="0"/>
    <n v="26981.459697131999"/>
    <n v="0.74803048786060433"/>
    <n v="24434.459697131999"/>
    <n v="0.67741779032802885"/>
  </r>
  <r>
    <x v="4"/>
    <n v="2"/>
    <x v="13"/>
    <n v="38804"/>
    <n v="45594.700000000004"/>
    <n v="48505"/>
    <x v="0"/>
    <n v="25901"/>
    <n v="2280"/>
    <n v="6180"/>
    <n v="1660"/>
    <n v="1701.8101371319999"/>
    <n v="12859.311995341999"/>
    <n v="506.939708"/>
    <n v="11665"/>
    <n v="0"/>
    <n v="0"/>
    <n v="23950.061840474002"/>
    <n v="0.61720600557865168"/>
    <n v="21403.061840474002"/>
    <n v="0.55156844244083092"/>
  </r>
  <r>
    <x v="4"/>
    <n v="2"/>
    <x v="14"/>
    <n v="41613"/>
    <n v="48895.275000000001"/>
    <n v="52016.25"/>
    <x v="0"/>
    <n v="25901"/>
    <n v="2280"/>
    <n v="6180"/>
    <n v="1660"/>
    <n v="1701.8101371319999"/>
    <n v="12424.195127999999"/>
    <n v="514.93379438600005"/>
    <n v="11665"/>
    <n v="0"/>
    <n v="0"/>
    <n v="20713.939059518001"/>
    <n v="0.49777567249460508"/>
    <n v="18166.939059518001"/>
    <n v="0.4365688380918944"/>
  </r>
  <r>
    <x v="4"/>
    <n v="2"/>
    <x v="15"/>
    <n v="45004"/>
    <n v="52879.700000000004"/>
    <n v="56255"/>
    <x v="0"/>
    <n v="25901"/>
    <n v="2280"/>
    <n v="6180"/>
    <n v="1660"/>
    <n v="1701.8101371319999"/>
    <n v="11773.815667154"/>
    <n v="527.549352"/>
    <n v="11665"/>
    <n v="0"/>
    <n v="0"/>
    <n v="16685.175156286001"/>
    <n v="0.37074871469838239"/>
    <n v="14138.175156286001"/>
    <n v="0.31415374536232338"/>
  </r>
  <r>
    <x v="4"/>
    <n v="2"/>
    <x v="16"/>
    <n v="46087"/>
    <n v="54152.224999999999"/>
    <n v="57608.75"/>
    <x v="0"/>
    <n v="25901"/>
    <n v="2280"/>
    <n v="6180"/>
    <n v="1660"/>
    <n v="1701.8101371319999"/>
    <n v="8964.9145857179992"/>
    <n v="644.47088296799996"/>
    <n v="6509"/>
    <n v="6682.9046109915798"/>
    <n v="0"/>
    <n v="14437.10021680958"/>
    <n v="0.31325753936705752"/>
    <n v="11890.10021680958"/>
    <n v="0.25799249716426714"/>
  </r>
  <r>
    <x v="4"/>
    <n v="2"/>
    <x v="17"/>
    <n v="46844"/>
    <n v="55041.700000000004"/>
    <n v="58555"/>
    <x v="0"/>
    <n v="25901"/>
    <n v="2280"/>
    <n v="6180"/>
    <n v="1660"/>
    <n v="1701.8101371319999"/>
    <n v="5520.3037219999997"/>
    <n v="871.276296"/>
    <n v="6509"/>
    <n v="9800.33950981821"/>
    <n v="970.50183727165199"/>
    <n v="14550.231502221861"/>
    <n v="0.31061035569596662"/>
    <n v="12003.231502221861"/>
    <n v="0.25623839770775042"/>
  </r>
  <r>
    <x v="4"/>
    <n v="2"/>
    <x v="18"/>
    <n v="46546"/>
    <n v="54691.55"/>
    <n v="58182.5"/>
    <x v="0"/>
    <n v="25901"/>
    <n v="2280"/>
    <n v="6180"/>
    <n v="1660"/>
    <n v="1701.8101371319999"/>
    <n v="1172.8306399999999"/>
    <n v="1277.6951879999999"/>
    <n v="6509"/>
    <n v="13207.774351550401"/>
    <n v="970.50183727165199"/>
    <n v="14314.612153954055"/>
    <n v="0.3075368915471588"/>
    <n v="11767.612153954055"/>
    <n v="0.25281682967288394"/>
  </r>
  <r>
    <x v="4"/>
    <n v="2"/>
    <x v="19"/>
    <n v="44877"/>
    <n v="52730.474999999999"/>
    <n v="56096.25"/>
    <x v="0"/>
    <n v="25901"/>
    <n v="2280"/>
    <n v="6180"/>
    <n v="1660"/>
    <n v="1701.8101371319999"/>
    <n v="13.062168"/>
    <n v="1472.325844"/>
    <n v="6509"/>
    <n v="12020.075433932099"/>
    <n v="970.50183727165199"/>
    <n v="13830.775420335747"/>
    <n v="0.30819295898424021"/>
    <n v="11283.775420335747"/>
    <n v="0.25143782829368599"/>
  </r>
  <r>
    <x v="4"/>
    <n v="2"/>
    <x v="20"/>
    <n v="42389"/>
    <n v="49807.075000000004"/>
    <n v="52986.25"/>
    <x v="0"/>
    <n v="25901"/>
    <n v="2280"/>
    <n v="6180"/>
    <n v="1660"/>
    <n v="1701.8101371319999"/>
    <n v="0"/>
    <n v="1759.4430479999901"/>
    <n v="6509"/>
    <n v="8599.3366855763798"/>
    <n v="970.50183727165199"/>
    <n v="13172.091707980027"/>
    <n v="0.31074315761117338"/>
    <n v="10625.091707980027"/>
    <n v="0.25065681445610954"/>
  </r>
  <r>
    <x v="4"/>
    <n v="2"/>
    <x v="21"/>
    <n v="40017"/>
    <n v="47019.974999999999"/>
    <n v="50021.25"/>
    <x v="0"/>
    <n v="25901"/>
    <n v="2280"/>
    <n v="6180"/>
    <n v="1660"/>
    <n v="1701.8101371319999"/>
    <n v="0"/>
    <n v="1893.5392959999999"/>
    <n v="6509"/>
    <n v="5466.5411524455403"/>
    <n v="970.50183727165199"/>
    <n v="12545.392422849196"/>
    <n v="0.31350157240295862"/>
    <n v="9998.392422849196"/>
    <n v="0.24985362278154774"/>
  </r>
  <r>
    <x v="4"/>
    <n v="2"/>
    <x v="22"/>
    <n v="36609"/>
    <n v="43015.575000000004"/>
    <n v="45761.25"/>
    <x v="0"/>
    <n v="25901"/>
    <n v="2280"/>
    <n v="6180"/>
    <n v="1660"/>
    <n v="1701.8101371319999"/>
    <n v="0"/>
    <n v="1783.77188"/>
    <n v="6509"/>
    <n v="2108.4282556856201"/>
    <n v="81"/>
    <n v="11596.010272817621"/>
    <n v="0.3167529916910492"/>
    <n v="9049.0102728176207"/>
    <n v="0.24717993588509987"/>
  </r>
  <r>
    <x v="4"/>
    <n v="2"/>
    <x v="23"/>
    <n v="33702"/>
    <n v="39599.85"/>
    <n v="42127.5"/>
    <x v="0"/>
    <n v="25901"/>
    <n v="2280"/>
    <n v="6180"/>
    <n v="1660"/>
    <n v="1701.8101371319999"/>
    <n v="0"/>
    <n v="1722.1895239999999"/>
    <n v="11665"/>
    <n v="0"/>
    <n v="0"/>
    <n v="17407.999661132002"/>
    <n v="0.51652719901287758"/>
    <n v="14860.999661132002"/>
    <n v="0.44095304911079469"/>
  </r>
  <r>
    <x v="0"/>
    <n v="27"/>
    <x v="0"/>
    <n v="25190"/>
    <n v="29598.25"/>
    <n v="31487.5"/>
    <x v="1"/>
    <n v="25945"/>
    <n v="2280"/>
    <n v="5968"/>
    <n v="1106"/>
    <n v="1665"/>
    <n v="0"/>
    <n v="4064.5745579999998"/>
    <n v="11665"/>
    <n v="0"/>
    <n v="0"/>
    <n v="27503.574558"/>
    <n v="1.0918449606192935"/>
    <n v="24956.574558"/>
    <n v="0.99073340841603807"/>
  </r>
  <r>
    <x v="0"/>
    <n v="27"/>
    <x v="1"/>
    <n v="23503"/>
    <n v="27616.025000000001"/>
    <n v="29378.75"/>
    <x v="1"/>
    <n v="25945"/>
    <n v="2280"/>
    <n v="5968"/>
    <n v="1106"/>
    <n v="1665"/>
    <n v="0"/>
    <n v="3773.4783809999999"/>
    <n v="11665"/>
    <n v="0"/>
    <n v="0"/>
    <n v="28899.478381000001"/>
    <n v="1.229608066246862"/>
    <n v="26352.478381000001"/>
    <n v="1.1212389218823129"/>
  </r>
  <r>
    <x v="0"/>
    <n v="27"/>
    <x v="2"/>
    <n v="22463"/>
    <n v="26394.025000000001"/>
    <n v="28078.75"/>
    <x v="1"/>
    <n v="25945"/>
    <n v="2280"/>
    <n v="5968"/>
    <n v="1106"/>
    <n v="1665"/>
    <n v="0"/>
    <n v="3512.4238919999998"/>
    <n v="11665"/>
    <n v="0"/>
    <n v="0"/>
    <n v="29678.423891999999"/>
    <n v="1.3212137244357387"/>
    <n v="27131.423891999999"/>
    <n v="1.2078272667052485"/>
  </r>
  <r>
    <x v="0"/>
    <n v="27"/>
    <x v="3"/>
    <n v="21857"/>
    <n v="25681.975000000002"/>
    <n v="27321.25"/>
    <x v="1"/>
    <n v="25945"/>
    <n v="2280"/>
    <n v="5968"/>
    <n v="1106"/>
    <n v="1665"/>
    <n v="0"/>
    <n v="3135.5164060000002"/>
    <n v="11665"/>
    <n v="0"/>
    <n v="0"/>
    <n v="29907.516406000002"/>
    <n v="1.3683266873770419"/>
    <n v="27360.516406000002"/>
    <n v="1.2517965139772156"/>
  </r>
  <r>
    <x v="0"/>
    <n v="27"/>
    <x v="4"/>
    <n v="21889"/>
    <n v="25719.575000000001"/>
    <n v="27361.25"/>
    <x v="1"/>
    <n v="25945"/>
    <n v="2280"/>
    <n v="5968"/>
    <n v="1106"/>
    <n v="1665"/>
    <n v="0"/>
    <n v="2693.3739729999902"/>
    <n v="11665"/>
    <n v="0"/>
    <n v="0"/>
    <n v="29433.373972999987"/>
    <n v="1.344665081684864"/>
    <n v="26886.373972999987"/>
    <n v="1.228305266252455"/>
  </r>
  <r>
    <x v="0"/>
    <n v="27"/>
    <x v="5"/>
    <n v="22612"/>
    <n v="26569.100000000002"/>
    <n v="28265"/>
    <x v="1"/>
    <n v="25945"/>
    <n v="2280"/>
    <n v="5968"/>
    <n v="1106"/>
    <n v="1665"/>
    <n v="16.377451000000001"/>
    <n v="2235.6471649999999"/>
    <n v="11665"/>
    <n v="0"/>
    <n v="0"/>
    <n v="28269.024616000002"/>
    <n v="1.2501779858482223"/>
    <n v="25722.024616000002"/>
    <n v="1.1375386792853353"/>
  </r>
  <r>
    <x v="0"/>
    <n v="27"/>
    <x v="6"/>
    <n v="23304"/>
    <n v="27382.2"/>
    <n v="29130"/>
    <x v="1"/>
    <n v="25945"/>
    <n v="2280"/>
    <n v="5968"/>
    <n v="1106"/>
    <n v="1665"/>
    <n v="1768.7479450000001"/>
    <n v="1853.5831209999999"/>
    <n v="11665"/>
    <n v="0"/>
    <n v="0"/>
    <n v="28947.331066000006"/>
    <n v="1.2421614772571234"/>
    <n v="26400.331066000006"/>
    <n v="1.1328669355475458"/>
  </r>
  <r>
    <x v="0"/>
    <n v="27"/>
    <x v="7"/>
    <n v="23834"/>
    <n v="28004.95"/>
    <n v="29792.5"/>
    <x v="1"/>
    <n v="25945"/>
    <n v="2280"/>
    <n v="5968"/>
    <n v="1106"/>
    <n v="1665"/>
    <n v="7546.6355480000002"/>
    <n v="1203.996449"/>
    <n v="11665"/>
    <n v="0"/>
    <n v="0"/>
    <n v="33545.631996999997"/>
    <n v="1.4074696650583198"/>
    <n v="30998.631996999997"/>
    <n v="1.3006055213980028"/>
  </r>
  <r>
    <x v="0"/>
    <n v="27"/>
    <x v="8"/>
    <n v="27516.382955284738"/>
    <n v="31658.107955284744"/>
    <n v="33433.132955284738"/>
    <x v="1"/>
    <n v="25945"/>
    <n v="2280"/>
    <n v="5968"/>
    <n v="1106"/>
    <n v="1665"/>
    <n v="11491.304708"/>
    <n v="845.94979699999999"/>
    <n v="11665"/>
    <n v="0"/>
    <n v="0"/>
    <n v="33449.871549715259"/>
    <n v="1.2156347585390379"/>
    <n v="30902.871549715259"/>
    <n v="1.1230717205794709"/>
  </r>
  <r>
    <x v="0"/>
    <n v="27"/>
    <x v="9"/>
    <n v="29596.682380354272"/>
    <n v="33605.757380354269"/>
    <n v="35323.932380354272"/>
    <x v="1"/>
    <n v="25945"/>
    <n v="2280"/>
    <n v="5968"/>
    <n v="1106"/>
    <n v="1665"/>
    <n v="13096.278143"/>
    <n v="756.47802999999999"/>
    <n v="11665"/>
    <n v="0"/>
    <n v="0"/>
    <n v="32885.07379264573"/>
    <n v="1.1111067575085454"/>
    <n v="30338.07379264573"/>
    <n v="1.025049814798958"/>
  </r>
  <r>
    <x v="0"/>
    <n v="27"/>
    <x v="10"/>
    <n v="30583.773887920011"/>
    <n v="34375.148887920011"/>
    <n v="36000.023887920011"/>
    <x v="1"/>
    <n v="25945"/>
    <n v="2280"/>
    <n v="5968"/>
    <n v="1106"/>
    <n v="1665"/>
    <n v="13683.808720749999"/>
    <n v="712.07048060600005"/>
    <n v="11665"/>
    <n v="0"/>
    <n v="0"/>
    <n v="32441.10531343599"/>
    <n v="1.0607293080416602"/>
    <n v="29894.10531343599"/>
    <n v="0.97744985373579329"/>
  </r>
  <r>
    <x v="0"/>
    <n v="27"/>
    <x v="11"/>
    <n v="31042.6122619749"/>
    <n v="34684.3622619749"/>
    <n v="36245.1122619749"/>
    <x v="1"/>
    <n v="25945"/>
    <n v="2280"/>
    <n v="5968"/>
    <n v="1106"/>
    <n v="1665"/>
    <n v="13934.109646000001"/>
    <n v="659.16512310799999"/>
    <n v="11665"/>
    <n v="0"/>
    <n v="0"/>
    <n v="32179.6625071331"/>
    <n v="1.0366286907674651"/>
    <n v="29632.6625071331"/>
    <n v="0.95458018342841289"/>
  </r>
  <r>
    <x v="0"/>
    <n v="27"/>
    <x v="12"/>
    <n v="31252.585100564102"/>
    <n v="34880.160100564099"/>
    <n v="36434.835100564102"/>
    <x v="1"/>
    <n v="25945"/>
    <n v="2280"/>
    <n v="5968"/>
    <n v="1106"/>
    <n v="1665"/>
    <n v="14138.598113636999"/>
    <n v="606.74834199999998"/>
    <n v="11665"/>
    <n v="0"/>
    <n v="0"/>
    <n v="32121.761355072893"/>
    <n v="1.0278113395007795"/>
    <n v="29574.761355072893"/>
    <n v="0.94631408121624716"/>
  </r>
  <r>
    <x v="0"/>
    <n v="27"/>
    <x v="13"/>
    <n v="30912.634175237472"/>
    <n v="34651.509175237472"/>
    <n v="36253.884175237472"/>
    <x v="1"/>
    <n v="25945"/>
    <n v="2280"/>
    <n v="5968"/>
    <n v="1106"/>
    <n v="1665"/>
    <n v="13800.240328"/>
    <n v="799.36124299999994"/>
    <n v="11665"/>
    <n v="0"/>
    <n v="0"/>
    <n v="32315.967395762527"/>
    <n v="1.0453967530741588"/>
    <n v="29768.967395762527"/>
    <n v="0.96300325708279244"/>
  </r>
  <r>
    <x v="0"/>
    <n v="27"/>
    <x v="14"/>
    <n v="30622.106181273601"/>
    <n v="34553.306181273598"/>
    <n v="36238.106181273601"/>
    <x v="1"/>
    <n v="25945"/>
    <n v="2280"/>
    <n v="5968"/>
    <n v="1106"/>
    <n v="1665"/>
    <n v="13701.422778259999"/>
    <n v="884.15520400000003"/>
    <n v="11665"/>
    <n v="0"/>
    <n v="0"/>
    <n v="32592.471800986401"/>
    <n v="1.0643445492628376"/>
    <n v="30045.471800986401"/>
    <n v="0.98116934292913427"/>
  </r>
  <r>
    <x v="0"/>
    <n v="27"/>
    <x v="15"/>
    <n v="29901.041239209058"/>
    <n v="34138.141239209064"/>
    <n v="35954.041239209058"/>
    <x v="1"/>
    <n v="25945"/>
    <n v="2280"/>
    <n v="5968"/>
    <n v="1106"/>
    <n v="1665"/>
    <n v="13034.405909999999"/>
    <n v="1321.430325"/>
    <n v="11665"/>
    <n v="0"/>
    <n v="0"/>
    <n v="33083.794995790944"/>
    <n v="1.1064429071589774"/>
    <n v="30536.794995790944"/>
    <n v="1.0212619270177195"/>
  </r>
  <r>
    <x v="0"/>
    <n v="27"/>
    <x v="16"/>
    <n v="26243"/>
    <n v="30835.525000000001"/>
    <n v="32803.75"/>
    <x v="1"/>
    <n v="25945"/>
    <n v="2280"/>
    <n v="5968"/>
    <n v="1106"/>
    <n v="1665"/>
    <n v="11462.455585"/>
    <n v="2283.1333789999999"/>
    <n v="6509"/>
    <n v="0"/>
    <n v="0"/>
    <n v="30975.588964000002"/>
    <n v="1.1803371933086919"/>
    <n v="28428.588964000002"/>
    <n v="1.0832827406927563"/>
  </r>
  <r>
    <x v="0"/>
    <n v="27"/>
    <x v="17"/>
    <n v="28610"/>
    <n v="33616.75"/>
    <n v="35762.5"/>
    <x v="1"/>
    <n v="25945"/>
    <n v="2280"/>
    <n v="5968"/>
    <n v="1106"/>
    <n v="1665"/>
    <n v="9223.8407499999994"/>
    <n v="2958.298374"/>
    <n v="6509"/>
    <n v="2915.4505285713499"/>
    <n v="0"/>
    <n v="29960.589652571354"/>
    <n v="1.0472069085135041"/>
    <n v="27413.589652571354"/>
    <n v="0.95818209201577609"/>
  </r>
  <r>
    <x v="0"/>
    <n v="27"/>
    <x v="18"/>
    <n v="30424"/>
    <n v="35748.200000000004"/>
    <n v="38030"/>
    <x v="1"/>
    <n v="25945"/>
    <n v="2280"/>
    <n v="5968"/>
    <n v="1106"/>
    <n v="1665"/>
    <n v="4412.7256459999999"/>
    <n v="3223.876072"/>
    <n v="6509"/>
    <n v="9071.6893590073705"/>
    <n v="572.53364365914797"/>
    <n v="30329.824720666511"/>
    <n v="0.99690457272766597"/>
    <n v="27782.824720666511"/>
    <n v="0.91318777020334307"/>
  </r>
  <r>
    <x v="0"/>
    <n v="27"/>
    <x v="19"/>
    <n v="30978"/>
    <n v="36399.15"/>
    <n v="38722.5"/>
    <x v="1"/>
    <n v="25945"/>
    <n v="2280"/>
    <n v="5968"/>
    <n v="1106"/>
    <n v="1665"/>
    <n v="452.71834100000001"/>
    <n v="3127.59206299999"/>
    <n v="6509"/>
    <n v="11725.0128727642"/>
    <n v="572.53364365914797"/>
    <n v="28372.856920423335"/>
    <n v="0.91590344503916765"/>
    <n v="25825.856920423335"/>
    <n v="0.83368380529483299"/>
  </r>
  <r>
    <x v="0"/>
    <n v="27"/>
    <x v="20"/>
    <n v="31029"/>
    <n v="36459.075000000004"/>
    <n v="38786.25"/>
    <x v="1"/>
    <n v="25945"/>
    <n v="2280"/>
    <n v="5968"/>
    <n v="1106"/>
    <n v="1665"/>
    <n v="0"/>
    <n v="3608.0147080000002"/>
    <n v="6509"/>
    <n v="11725.0128727642"/>
    <n v="572.53364365914797"/>
    <n v="28349.561224423349"/>
    <n v="0.91364727269403945"/>
    <n v="25802.561224423349"/>
    <n v="0.83156277109875754"/>
  </r>
  <r>
    <x v="0"/>
    <n v="27"/>
    <x v="21"/>
    <n v="29988"/>
    <n v="35235.9"/>
    <n v="37485"/>
    <x v="1"/>
    <n v="25945"/>
    <n v="2280"/>
    <n v="5968"/>
    <n v="1106"/>
    <n v="1665"/>
    <n v="0"/>
    <n v="3993.754171"/>
    <n v="6509"/>
    <n v="11246.566902492899"/>
    <n v="572.53364365914797"/>
    <n v="29297.854717152048"/>
    <n v="0.97698595161904922"/>
    <n v="26750.854717152048"/>
    <n v="0.89205197802961345"/>
  </r>
  <r>
    <x v="0"/>
    <n v="27"/>
    <x v="22"/>
    <n v="27939"/>
    <n v="32828.325000000004"/>
    <n v="34923.75"/>
    <x v="1"/>
    <n v="25945"/>
    <n v="2280"/>
    <n v="5968"/>
    <n v="1106"/>
    <n v="1665"/>
    <n v="0"/>
    <n v="3967.4676939999999"/>
    <n v="6509"/>
    <n v="7886.6984497407802"/>
    <n v="572.53364365914797"/>
    <n v="27960.699787399928"/>
    <n v="1.000776684469735"/>
    <n v="25413.699787399928"/>
    <n v="0.90961379388667918"/>
  </r>
  <r>
    <x v="0"/>
    <n v="27"/>
    <x v="23"/>
    <n v="26183"/>
    <n v="30765.025000000001"/>
    <n v="32728.75"/>
    <x v="1"/>
    <n v="25945"/>
    <n v="2280"/>
    <n v="5968"/>
    <n v="1106"/>
    <n v="1665"/>
    <n v="0"/>
    <n v="3888.5135100000002"/>
    <n v="11665"/>
    <n v="1403.56901465902"/>
    <n v="0"/>
    <n v="27738.082524659018"/>
    <n v="1.0593928321681632"/>
    <n v="25191.082524659018"/>
    <n v="0.96211597313749442"/>
  </r>
  <r>
    <x v="1"/>
    <n v="24"/>
    <x v="0"/>
    <n v="30134"/>
    <n v="35407.450000000004"/>
    <n v="37667.5"/>
    <x v="1"/>
    <n v="25889"/>
    <n v="2280"/>
    <n v="6248"/>
    <n v="1687"/>
    <n v="1681"/>
    <n v="0"/>
    <n v="3035.3124434599999"/>
    <n v="11665"/>
    <n v="0"/>
    <n v="0"/>
    <n v="22351.312443460003"/>
    <n v="0.74173068439171708"/>
    <n v="19804.312443460003"/>
    <n v="0.65720821807460017"/>
  </r>
  <r>
    <x v="1"/>
    <n v="24"/>
    <x v="1"/>
    <n v="27085"/>
    <n v="31824.875"/>
    <n v="33856.25"/>
    <x v="1"/>
    <n v="25889"/>
    <n v="2280"/>
    <n v="6248"/>
    <n v="1687"/>
    <n v="1681"/>
    <n v="0"/>
    <n v="2426.6115394399999"/>
    <n v="11665"/>
    <n v="0"/>
    <n v="0"/>
    <n v="24791.611539439997"/>
    <n v="0.91532625214842156"/>
    <n v="22244.611539439997"/>
    <n v="0.82128896213549918"/>
  </r>
  <r>
    <x v="1"/>
    <n v="24"/>
    <x v="2"/>
    <n v="25545"/>
    <n v="30015.375"/>
    <n v="31931.25"/>
    <x v="1"/>
    <n v="25889"/>
    <n v="2280"/>
    <n v="6248"/>
    <n v="1687"/>
    <n v="1681"/>
    <n v="0"/>
    <n v="1985.512144"/>
    <n v="11665"/>
    <n v="0"/>
    <n v="0"/>
    <n v="25890.512144"/>
    <n v="1.0135256270894499"/>
    <n v="23343.512144"/>
    <n v="0.91381922661969073"/>
  </r>
  <r>
    <x v="1"/>
    <n v="24"/>
    <x v="3"/>
    <n v="24852.136400795593"/>
    <n v="29172.361400795595"/>
    <n v="31023.886400795593"/>
    <x v="1"/>
    <n v="25889"/>
    <n v="2280"/>
    <n v="6248"/>
    <n v="1687"/>
    <n v="1681"/>
    <n v="0"/>
    <n v="1837.58823241399"/>
    <n v="11665"/>
    <n v="0"/>
    <n v="0"/>
    <n v="26435.451831618397"/>
    <n v="1.0637094294546088"/>
    <n v="23888.451831618397"/>
    <n v="0.96122327056170731"/>
  </r>
  <r>
    <x v="1"/>
    <n v="24"/>
    <x v="4"/>
    <n v="24588"/>
    <n v="28890.9"/>
    <n v="30735"/>
    <x v="1"/>
    <n v="25889"/>
    <n v="2280"/>
    <n v="6248"/>
    <n v="1687"/>
    <n v="1681"/>
    <n v="0"/>
    <n v="1407.2297799999999"/>
    <n v="11665"/>
    <n v="0"/>
    <n v="0"/>
    <n v="26269.229780000001"/>
    <n v="1.0683760281438099"/>
    <n v="23722.229780000001"/>
    <n v="0.96478891247763143"/>
  </r>
  <r>
    <x v="1"/>
    <n v="24"/>
    <x v="5"/>
    <n v="25165"/>
    <n v="29568.875"/>
    <n v="31456.25"/>
    <x v="1"/>
    <n v="25889"/>
    <n v="2280"/>
    <n v="6248"/>
    <n v="1687"/>
    <n v="1681"/>
    <n v="31.306934999999999"/>
    <n v="1062.5257477779901"/>
    <n v="11665"/>
    <n v="0"/>
    <n v="0"/>
    <n v="25378.832682777989"/>
    <n v="1.0084972256220144"/>
    <n v="22831.832682777989"/>
    <n v="0.90728522482725971"/>
  </r>
  <r>
    <x v="1"/>
    <n v="24"/>
    <x v="6"/>
    <n v="26423.678109048251"/>
    <n v="30952.328109048252"/>
    <n v="32893.178109048255"/>
    <x v="1"/>
    <n v="25889"/>
    <n v="2280"/>
    <n v="6248"/>
    <n v="1687"/>
    <n v="1681"/>
    <n v="2370.3529739999999"/>
    <n v="973.19437600000003"/>
    <n v="11665"/>
    <n v="0"/>
    <n v="0"/>
    <n v="26369.86924095175"/>
    <n v="0.99796361173208226"/>
    <n v="23822.86924095175"/>
    <n v="0.90157279174522231"/>
  </r>
  <r>
    <x v="1"/>
    <n v="24"/>
    <x v="7"/>
    <n v="32621.799975299171"/>
    <n v="37374.97497529917"/>
    <n v="39412.049975299167"/>
    <x v="1"/>
    <n v="25889"/>
    <n v="2280"/>
    <n v="6248"/>
    <n v="1687"/>
    <n v="1681"/>
    <n v="7888.9210949999997"/>
    <n v="745.29643608200001"/>
    <n v="11665"/>
    <n v="0"/>
    <n v="0"/>
    <n v="25462.417555782824"/>
    <n v="0.78053380178477749"/>
    <n v="22915.417555782824"/>
    <n v="0.70245717811813257"/>
  </r>
  <r>
    <x v="1"/>
    <n v="24"/>
    <x v="8"/>
    <n v="36339.682529201586"/>
    <n v="41226.907529201591"/>
    <n v="43321.432529201586"/>
    <x v="1"/>
    <n v="25889"/>
    <n v="2280"/>
    <n v="6248"/>
    <n v="1687"/>
    <n v="1681"/>
    <n v="11246.8500539999"/>
    <n v="560.26032964000001"/>
    <n v="11665"/>
    <n v="0"/>
    <n v="0"/>
    <n v="24917.427854438312"/>
    <n v="0.6856809449123652"/>
    <n v="22370.427854438312"/>
    <n v="0.6155922753717521"/>
  </r>
  <r>
    <x v="1"/>
    <n v="24"/>
    <x v="9"/>
    <n v="38465.842276530799"/>
    <n v="43360.417276530803"/>
    <n v="45458.092276530799"/>
    <x v="1"/>
    <n v="25889"/>
    <n v="2280"/>
    <n v="6248"/>
    <n v="1687"/>
    <n v="1681"/>
    <n v="13111.139646"/>
    <n v="437.34363200000001"/>
    <n v="11665"/>
    <n v="0"/>
    <n v="0"/>
    <n v="24532.641001469194"/>
    <n v="0.63777729927513682"/>
    <n v="21985.641001469194"/>
    <n v="0.57156270863418257"/>
  </r>
  <r>
    <x v="1"/>
    <n v="24"/>
    <x v="10"/>
    <n v="39501.354534075399"/>
    <n v="44438.6295340754"/>
    <n v="46554.604534075399"/>
    <x v="1"/>
    <n v="25889"/>
    <n v="2280"/>
    <n v="6248"/>
    <n v="1687"/>
    <n v="1681"/>
    <n v="13861.984770084"/>
    <n v="575.87824799999999"/>
    <n v="11665"/>
    <n v="0"/>
    <n v="0"/>
    <n v="24386.508484008606"/>
    <n v="0.6173587911516264"/>
    <n v="21839.508484008606"/>
    <n v="0.55287998960058449"/>
  </r>
  <r>
    <x v="1"/>
    <n v="24"/>
    <x v="11"/>
    <n v="39553.972621755398"/>
    <n v="44596.597621755398"/>
    <n v="46757.722621755398"/>
    <x v="1"/>
    <n v="25889"/>
    <n v="2280"/>
    <n v="6248"/>
    <n v="1687"/>
    <n v="1681"/>
    <n v="14125.162620723"/>
    <n v="466.74781999999999"/>
    <n v="11665"/>
    <n v="0"/>
    <n v="0"/>
    <n v="24487.937818967599"/>
    <n v="0.61910185490442471"/>
    <n v="21940.937818967599"/>
    <n v="0.55470882858678239"/>
  </r>
  <r>
    <x v="1"/>
    <n v="24"/>
    <x v="12"/>
    <n v="39372.744497460604"/>
    <n v="44630.619497460604"/>
    <n v="46883.994497460604"/>
    <x v="1"/>
    <n v="25889"/>
    <n v="2280"/>
    <n v="6248"/>
    <n v="1687"/>
    <n v="1681"/>
    <n v="14178.283016699999"/>
    <n v="492.94652000000002"/>
    <n v="11665"/>
    <n v="0"/>
    <n v="0"/>
    <n v="24748.485039239393"/>
    <n v="0.62856895944440905"/>
    <n v="22201.485039239393"/>
    <n v="0.56387953958026238"/>
  </r>
  <r>
    <x v="1"/>
    <n v="24"/>
    <x v="13"/>
    <n v="38510.591822419039"/>
    <n v="44168.341822419039"/>
    <n v="46593.091822419039"/>
    <x v="1"/>
    <n v="25889"/>
    <n v="2280"/>
    <n v="6248"/>
    <n v="1687"/>
    <n v="1681"/>
    <n v="13765.150782273"/>
    <n v="624.96741999999995"/>
    <n v="11665"/>
    <n v="0"/>
    <n v="0"/>
    <n v="25329.52637985396"/>
    <n v="0.65772882682909883"/>
    <n v="22782.52637985396"/>
    <n v="0.59159117795201099"/>
  </r>
  <r>
    <x v="1"/>
    <n v="24"/>
    <x v="14"/>
    <n v="37913.197233413928"/>
    <n v="44034.697233413928"/>
    <n v="46658.197233413928"/>
    <x v="1"/>
    <n v="25889"/>
    <n v="2280"/>
    <n v="6248"/>
    <n v="1687"/>
    <n v="1681"/>
    <n v="13487.605266398999"/>
    <n v="904.66679599999998"/>
    <n v="11665"/>
    <n v="0"/>
    <n v="0"/>
    <n v="25929.074828985067"/>
    <n v="0.68390631023154835"/>
    <n v="23382.074828985067"/>
    <n v="0.61672653680544276"/>
  </r>
  <r>
    <x v="1"/>
    <n v="24"/>
    <x v="15"/>
    <n v="37916"/>
    <n v="44551.3"/>
    <n v="47395"/>
    <x v="1"/>
    <n v="25889"/>
    <n v="2280"/>
    <n v="6248"/>
    <n v="1687"/>
    <n v="1681"/>
    <n v="12843.964386"/>
    <n v="1412.3667800000001"/>
    <n v="11665"/>
    <n v="0"/>
    <n v="0"/>
    <n v="25790.331165999996"/>
    <n v="0.68019651772338841"/>
    <n v="23243.331165999996"/>
    <n v="0.61302171025424612"/>
  </r>
  <r>
    <x v="1"/>
    <n v="24"/>
    <x v="16"/>
    <n v="39318"/>
    <n v="46198.65"/>
    <n v="49147.5"/>
    <x v="1"/>
    <n v="25889"/>
    <n v="2280"/>
    <n v="6248"/>
    <n v="1687"/>
    <n v="1681"/>
    <n v="11505.904278"/>
    <n v="1972.073752"/>
    <n v="6509"/>
    <n v="2738.2660367512199"/>
    <n v="0"/>
    <n v="21192.24406675122"/>
    <n v="0.53899598318203423"/>
    <n v="18645.24406675122"/>
    <n v="0.47421649287225243"/>
  </r>
  <r>
    <x v="1"/>
    <n v="24"/>
    <x v="17"/>
    <n v="40950"/>
    <n v="48116.25"/>
    <n v="51187.5"/>
    <x v="1"/>
    <n v="25889"/>
    <n v="2280"/>
    <n v="6248"/>
    <n v="1687"/>
    <n v="1681"/>
    <n v="9660.2111760000007"/>
    <n v="2653.8563919999901"/>
    <n v="6509"/>
    <n v="5563.72931299023"/>
    <n v="864.46434693465596"/>
    <n v="22086.261227924871"/>
    <n v="0.53934703853296384"/>
    <n v="19539.261227924871"/>
    <n v="0.47714923633516171"/>
  </r>
  <r>
    <x v="1"/>
    <n v="24"/>
    <x v="18"/>
    <n v="41537"/>
    <n v="48805.974999999999"/>
    <n v="51921.25"/>
    <x v="1"/>
    <n v="25889"/>
    <n v="2280"/>
    <n v="6248"/>
    <n v="1687"/>
    <n v="1681"/>
    <n v="5699.3294159999996"/>
    <n v="2937.8502999999901"/>
    <n v="6509"/>
    <n v="10168.200141748701"/>
    <n v="864.46434693465596"/>
    <n v="22426.844204683344"/>
    <n v="0.53992450597499442"/>
    <n v="19879.844204683344"/>
    <n v="0.47860568179414364"/>
  </r>
  <r>
    <x v="1"/>
    <n v="24"/>
    <x v="19"/>
    <n v="40660"/>
    <n v="47775.5"/>
    <n v="50825"/>
    <x v="1"/>
    <n v="25889"/>
    <n v="2280"/>
    <n v="6248"/>
    <n v="1687"/>
    <n v="1681"/>
    <n v="1284.6250560000001"/>
    <n v="3437.0845079999999"/>
    <n v="6509"/>
    <n v="12747.970383607601"/>
    <n v="864.46434693465596"/>
    <n v="21968.144294542253"/>
    <n v="0.54028884147915035"/>
    <n v="19421.144294542253"/>
    <n v="0.477647424853474"/>
  </r>
  <r>
    <x v="1"/>
    <n v="24"/>
    <x v="20"/>
    <n v="39511"/>
    <n v="46425.425000000003"/>
    <n v="49388.75"/>
    <x v="1"/>
    <n v="25889"/>
    <n v="2280"/>
    <n v="6248"/>
    <n v="1687"/>
    <n v="1681"/>
    <n v="16.651536"/>
    <n v="3747.1949239999999"/>
    <n v="6509"/>
    <n v="11933.6343794309"/>
    <n v="864.46434693465596"/>
    <n v="21344.945186365556"/>
    <n v="0.54022791593140029"/>
    <n v="18797.945186365556"/>
    <n v="0.47576485501165638"/>
  </r>
  <r>
    <x v="1"/>
    <n v="24"/>
    <x v="21"/>
    <n v="37852"/>
    <n v="44476.1"/>
    <n v="47315"/>
    <x v="1"/>
    <n v="25889"/>
    <n v="2280"/>
    <n v="6248"/>
    <n v="1687"/>
    <n v="1681"/>
    <n v="0"/>
    <n v="3992.250372"/>
    <n v="6509"/>
    <n v="9132.71632318716"/>
    <n v="864.46434693465596"/>
    <n v="20431.431042121818"/>
    <n v="0.53977150592100331"/>
    <n v="17884.431042121818"/>
    <n v="0.47248311957417888"/>
  </r>
  <r>
    <x v="1"/>
    <n v="24"/>
    <x v="22"/>
    <n v="34932"/>
    <n v="41045.1"/>
    <n v="43665"/>
    <x v="1"/>
    <n v="25889"/>
    <n v="2280"/>
    <n v="6248"/>
    <n v="1687"/>
    <n v="1681"/>
    <n v="0"/>
    <n v="4079.2095079999999"/>
    <n v="6509"/>
    <n v="5399.4834222839499"/>
    <n v="0"/>
    <n v="18840.692930283949"/>
    <n v="0.53935339889739919"/>
    <n v="16293.692930283949"/>
    <n v="0.46644031061158675"/>
  </r>
  <r>
    <x v="1"/>
    <n v="24"/>
    <x v="23"/>
    <n v="32032"/>
    <n v="37637.599999999999"/>
    <n v="40040"/>
    <x v="1"/>
    <n v="25889"/>
    <n v="2280"/>
    <n v="6248"/>
    <n v="1687"/>
    <n v="1681"/>
    <n v="0"/>
    <n v="3940.5310559999998"/>
    <n v="11665"/>
    <n v="0"/>
    <n v="0"/>
    <n v="21358.531056"/>
    <n v="0.6667873081918082"/>
    <n v="18811.531056"/>
    <n v="0.58727307242757243"/>
  </r>
  <r>
    <x v="2"/>
    <n v="22"/>
    <x v="0"/>
    <n v="32217"/>
    <n v="37854.974999999999"/>
    <n v="40271.25"/>
    <x v="1"/>
    <n v="25823"/>
    <n v="2280"/>
    <n v="6763"/>
    <n v="1915"/>
    <n v="1699.7921191519999"/>
    <n v="0"/>
    <n v="3487.4065599999999"/>
    <n v="11665"/>
    <n v="0"/>
    <n v="0"/>
    <n v="21416.198679152003"/>
    <n v="0.66474838374622103"/>
    <n v="18869.198679152003"/>
    <n v="0.58569074337002214"/>
  </r>
  <r>
    <x v="2"/>
    <n v="22"/>
    <x v="1"/>
    <n v="29943.448408898166"/>
    <n v="35066.223408898164"/>
    <n v="37261.698408898163"/>
    <x v="1"/>
    <n v="25823"/>
    <n v="2280"/>
    <n v="6763"/>
    <n v="1915"/>
    <n v="1699.7921191519999"/>
    <n v="0"/>
    <n v="3494.08466"/>
    <n v="11665"/>
    <n v="0"/>
    <n v="0"/>
    <n v="23696.428370253834"/>
    <n v="0.7913727252340137"/>
    <n v="21149.428370253834"/>
    <n v="0.70631238197564949"/>
  </r>
  <r>
    <x v="2"/>
    <n v="22"/>
    <x v="2"/>
    <n v="30070.508840462589"/>
    <n v="34907.683840462596"/>
    <n v="36980.758840462593"/>
    <x v="1"/>
    <n v="25823"/>
    <n v="2280"/>
    <n v="6763"/>
    <n v="1915"/>
    <n v="1699.7921191519999"/>
    <n v="0"/>
    <n v="3245.0428999999999"/>
    <n v="11665"/>
    <n v="0"/>
    <n v="0"/>
    <n v="23320.326178689411"/>
    <n v="0.77552150189456726"/>
    <n v="20773.326178689411"/>
    <n v="0.69082057403488373"/>
  </r>
  <r>
    <x v="2"/>
    <n v="22"/>
    <x v="3"/>
    <n v="30226.590551683788"/>
    <n v="34894.715551683788"/>
    <n v="36895.340551683788"/>
    <x v="1"/>
    <n v="25823"/>
    <n v="2280"/>
    <n v="6763"/>
    <n v="1915"/>
    <n v="1699.7921191519999"/>
    <n v="0"/>
    <n v="3161.289252"/>
    <n v="11665"/>
    <n v="0"/>
    <n v="0"/>
    <n v="23080.490819468214"/>
    <n v="0.76358234250744839"/>
    <n v="20533.490819468214"/>
    <n v="0.67931878669406809"/>
  </r>
  <r>
    <x v="2"/>
    <n v="22"/>
    <x v="4"/>
    <n v="29679.224083487861"/>
    <n v="34312.524083487864"/>
    <n v="36298.224083487861"/>
    <x v="1"/>
    <n v="25823"/>
    <n v="2280"/>
    <n v="6763"/>
    <n v="1915"/>
    <n v="1699.7921191519999"/>
    <n v="0"/>
    <n v="2687.1747993419999"/>
    <n v="11665"/>
    <n v="0"/>
    <n v="0"/>
    <n v="23153.742835006138"/>
    <n v="0.7801330240263189"/>
    <n v="20606.742835006138"/>
    <n v="0.69431541663755192"/>
  </r>
  <r>
    <x v="2"/>
    <n v="22"/>
    <x v="5"/>
    <n v="28898.381141911828"/>
    <n v="33661.706141911833"/>
    <n v="35703.131141911828"/>
    <x v="1"/>
    <n v="25823"/>
    <n v="2280"/>
    <n v="6763"/>
    <n v="1915"/>
    <n v="1699.7921191519999"/>
    <n v="9.6929579999999902"/>
    <n v="2227.9374479999901"/>
    <n v="11665"/>
    <n v="0"/>
    <n v="0"/>
    <n v="23485.041383240161"/>
    <n v="0.81267671250897144"/>
    <n v="20938.041383240161"/>
    <n v="0.72454028758286926"/>
  </r>
  <r>
    <x v="2"/>
    <n v="22"/>
    <x v="6"/>
    <n v="29558.65729683411"/>
    <n v="34494.007296834112"/>
    <n v="36609.157296834113"/>
    <x v="1"/>
    <n v="25823"/>
    <n v="2280"/>
    <n v="6763"/>
    <n v="1915"/>
    <n v="1699.7921191519999"/>
    <n v="1179.4653920000001"/>
    <n v="1787.2616084839999"/>
    <n v="11665"/>
    <n v="0"/>
    <n v="0"/>
    <n v="23553.861822801886"/>
    <n v="0.79685154796678237"/>
    <n v="21006.861822801886"/>
    <n v="0.71068389919902863"/>
  </r>
  <r>
    <x v="2"/>
    <n v="22"/>
    <x v="7"/>
    <n v="34813.738421206639"/>
    <n v="40011.413421206642"/>
    <n v="42238.988421206639"/>
    <x v="1"/>
    <n v="25823"/>
    <n v="2280"/>
    <n v="6763"/>
    <n v="1915"/>
    <n v="1699.7921191519999"/>
    <n v="6047.4209460000002"/>
    <n v="1373.407772"/>
    <n v="11665"/>
    <n v="0"/>
    <n v="0"/>
    <n v="22752.882415945358"/>
    <n v="0.65356044618539266"/>
    <n v="20205.882415945358"/>
    <n v="0.58039967358509914"/>
  </r>
  <r>
    <x v="2"/>
    <n v="22"/>
    <x v="8"/>
    <n v="39528.159262255067"/>
    <n v="44896.984262255079"/>
    <n v="47197.909262255067"/>
    <x v="1"/>
    <n v="25823"/>
    <n v="2280"/>
    <n v="6763"/>
    <n v="1915"/>
    <n v="1699.7921191519999"/>
    <n v="10518.967345999999"/>
    <n v="819.49533599999995"/>
    <n v="11665"/>
    <n v="0"/>
    <n v="0"/>
    <n v="21956.095538896931"/>
    <n v="0.55545454047647813"/>
    <n v="19409.095538896931"/>
    <n v="0.49101946311551187"/>
  </r>
  <r>
    <x v="2"/>
    <n v="22"/>
    <x v="9"/>
    <n v="41438.882662389202"/>
    <n v="46925.132662389202"/>
    <n v="49276.382662389202"/>
    <x v="1"/>
    <n v="25823"/>
    <n v="2280"/>
    <n v="6763"/>
    <n v="1915"/>
    <n v="1699.7921191519999"/>
    <n v="12412.7398139999"/>
    <n v="572.07686799999999"/>
    <n v="11665"/>
    <n v="0"/>
    <n v="0"/>
    <n v="21691.726138762693"/>
    <n v="0.52346310385561046"/>
    <n v="19144.726138762693"/>
    <n v="0.46199909140259826"/>
  </r>
  <r>
    <x v="2"/>
    <n v="22"/>
    <x v="10"/>
    <n v="42254.825407749398"/>
    <n v="47860.075407749398"/>
    <n v="50262.325407749398"/>
    <x v="1"/>
    <n v="25823"/>
    <n v="2280"/>
    <n v="6763"/>
    <n v="1915"/>
    <n v="1699.7921191519999"/>
    <n v="13280.302750000001"/>
    <n v="491.46706399999903"/>
    <n v="11665"/>
    <n v="0"/>
    <n v="0"/>
    <n v="21662.736525402601"/>
    <n v="0.51266893937821656"/>
    <n v="19115.736525402601"/>
    <n v="0.45239180001195406"/>
  </r>
  <r>
    <x v="2"/>
    <n v="22"/>
    <x v="11"/>
    <n v="42096.338869068073"/>
    <n v="47979.838869068073"/>
    <n v="50501.338869068073"/>
    <x v="1"/>
    <n v="25823"/>
    <n v="2280"/>
    <n v="6763"/>
    <n v="1915"/>
    <n v="1699.7921191519999"/>
    <n v="13553.692544"/>
    <n v="432.45320799999899"/>
    <n v="11665"/>
    <n v="0"/>
    <n v="0"/>
    <n v="22035.599002083924"/>
    <n v="0.52345642386196767"/>
    <n v="19488.599002083924"/>
    <n v="0.46295234991097839"/>
  </r>
  <r>
    <x v="2"/>
    <n v="22"/>
    <x v="12"/>
    <n v="41931.961876551926"/>
    <n v="48072.186876551932"/>
    <n v="50703.711876551926"/>
    <x v="1"/>
    <n v="25823"/>
    <n v="2280"/>
    <n v="6763"/>
    <n v="1915"/>
    <n v="1699.7921191519999"/>
    <n v="13566.841102"/>
    <n v="602.81667599999901"/>
    <n v="11665"/>
    <n v="0"/>
    <n v="0"/>
    <n v="22383.488020600074"/>
    <n v="0.53380493110475646"/>
    <n v="19836.488020600074"/>
    <n v="0.47306367584228171"/>
  </r>
  <r>
    <x v="2"/>
    <n v="22"/>
    <x v="13"/>
    <n v="41124.146813864878"/>
    <n v="47744.921813864879"/>
    <n v="50582.396813864878"/>
    <x v="1"/>
    <n v="25823"/>
    <n v="2280"/>
    <n v="6763"/>
    <n v="1915"/>
    <n v="1699.7921191519999"/>
    <n v="13374.8652439999"/>
    <n v="744.82390399999997"/>
    <n v="11665"/>
    <n v="0"/>
    <n v="0"/>
    <n v="23141.334453287018"/>
    <n v="0.56271889500902639"/>
    <n v="20594.334453287018"/>
    <n v="0.50078447940818316"/>
  </r>
  <r>
    <x v="2"/>
    <n v="22"/>
    <x v="14"/>
    <n v="40911"/>
    <n v="48070.425000000003"/>
    <n v="51138.75"/>
    <x v="1"/>
    <n v="25823"/>
    <n v="2280"/>
    <n v="6763"/>
    <n v="1915"/>
    <n v="1699.7921191519999"/>
    <n v="13031.672329999999"/>
    <n v="1085.5302919999999"/>
    <n v="11665"/>
    <n v="0"/>
    <n v="0"/>
    <n v="23351.994741152004"/>
    <n v="0.57079990078834553"/>
    <n v="20804.994741152004"/>
    <n v="0.50854280611943004"/>
  </r>
  <r>
    <x v="2"/>
    <n v="22"/>
    <x v="15"/>
    <n v="43792"/>
    <n v="51455.6"/>
    <n v="54740"/>
    <x v="1"/>
    <n v="25823"/>
    <n v="2280"/>
    <n v="6763"/>
    <n v="1915"/>
    <n v="1699.7921191519999"/>
    <n v="12436.427952"/>
    <n v="1881.1694"/>
    <n v="11665"/>
    <n v="0"/>
    <n v="0"/>
    <n v="20671.389471151997"/>
    <n v="0.47203574787979535"/>
    <n v="18124.389471151997"/>
    <n v="0.41387443987833389"/>
  </r>
  <r>
    <x v="2"/>
    <n v="22"/>
    <x v="16"/>
    <n v="45272"/>
    <n v="53194.6"/>
    <n v="56590"/>
    <x v="1"/>
    <n v="25823"/>
    <n v="2280"/>
    <n v="6763"/>
    <n v="1915"/>
    <n v="1699.7921191519999"/>
    <n v="11267.467584"/>
    <n v="2639.6782720000001"/>
    <n v="6509"/>
    <n v="5655.9300360959196"/>
    <n v="0"/>
    <n v="19280.868011247912"/>
    <n v="0.42588946835235714"/>
    <n v="16733.868011247912"/>
    <n v="0.36962952843364361"/>
  </r>
  <r>
    <x v="2"/>
    <n v="22"/>
    <x v="17"/>
    <n v="46301"/>
    <n v="54403.675000000003"/>
    <n v="57876.25"/>
    <x v="1"/>
    <n v="25823"/>
    <n v="2280"/>
    <n v="6763"/>
    <n v="1915"/>
    <n v="1699.7921191519999"/>
    <n v="9131.198386"/>
    <n v="3230.6387519999998"/>
    <n v="6509"/>
    <n v="7582.1134026893296"/>
    <n v="1073.3337294425301"/>
    <n v="19706.076389283859"/>
    <n v="0.4256080082348947"/>
    <n v="17159.076389283859"/>
    <n v="0.37059839721137466"/>
  </r>
  <r>
    <x v="2"/>
    <n v="22"/>
    <x v="18"/>
    <n v="46016"/>
    <n v="54068.800000000003"/>
    <n v="57520"/>
    <x v="1"/>
    <n v="25823"/>
    <n v="2280"/>
    <n v="6763"/>
    <n v="1915"/>
    <n v="1699.7921191519999"/>
    <n v="5184.4885139999997"/>
    <n v="3305.831579226"/>
    <n v="6509"/>
    <n v="11022.056001102101"/>
    <n v="1073.3337294425301"/>
    <n v="19559.501942922623"/>
    <n v="0.42505871746615576"/>
    <n v="17012.501942922623"/>
    <n v="0.36970840453152432"/>
  </r>
  <r>
    <x v="2"/>
    <n v="22"/>
    <x v="19"/>
    <n v="44183"/>
    <n v="51915.025000000001"/>
    <n v="55228.75"/>
    <x v="1"/>
    <n v="25823"/>
    <n v="2280"/>
    <n v="6763"/>
    <n v="1915"/>
    <n v="1699.7921191519999"/>
    <n v="961.57253400000002"/>
    <n v="3701.9482279999902"/>
    <n v="6509"/>
    <n v="12224.8203721424"/>
    <n v="1073.3337294425301"/>
    <n v="18768.466982736914"/>
    <n v="0.42478933034734884"/>
    <n v="16221.466982736914"/>
    <n v="0.36714272418660832"/>
  </r>
  <r>
    <x v="2"/>
    <n v="22"/>
    <x v="20"/>
    <n v="42183"/>
    <n v="49565.025000000001"/>
    <n v="52728.75"/>
    <x v="1"/>
    <n v="25823"/>
    <n v="2280"/>
    <n v="6763"/>
    <n v="1915"/>
    <n v="1699.7921191519999"/>
    <n v="0"/>
    <n v="4111.5315119999996"/>
    <n v="6509"/>
    <n v="9931.5508876485001"/>
    <n v="1073.3337294425301"/>
    <n v="17923.208248243027"/>
    <n v="0.42489173952167997"/>
    <n v="15376.208248243027"/>
    <n v="0.3645119656791368"/>
  </r>
  <r>
    <x v="2"/>
    <n v="22"/>
    <x v="21"/>
    <n v="40436"/>
    <n v="47512.3"/>
    <n v="50545"/>
    <x v="1"/>
    <n v="25823"/>
    <n v="2280"/>
    <n v="6763"/>
    <n v="1915"/>
    <n v="1699.7921191519999"/>
    <n v="0"/>
    <n v="4274.6561867239998"/>
    <n v="6443.6885199999997"/>
    <n v="7363.25282519352"/>
    <n v="1073.3337294425301"/>
    <n v="17199.723380512056"/>
    <n v="0.4253566965207255"/>
    <n v="14652.723380512056"/>
    <n v="0.36236827036581404"/>
  </r>
  <r>
    <x v="2"/>
    <n v="22"/>
    <x v="22"/>
    <n v="37291"/>
    <n v="43816.925000000003"/>
    <n v="46613.75"/>
    <x v="1"/>
    <n v="25823"/>
    <n v="2280"/>
    <n v="6763"/>
    <n v="1915"/>
    <n v="1699.7921191519999"/>
    <n v="0"/>
    <n v="4136.3534959999997"/>
    <n v="6359.1059180000002"/>
    <n v="4105.6764751281198"/>
    <n v="89"/>
    <n v="15879.92800828012"/>
    <n v="0.42583808447829558"/>
    <n v="13332.92800828012"/>
    <n v="0.35753742212008582"/>
  </r>
  <r>
    <x v="2"/>
    <n v="22"/>
    <x v="23"/>
    <n v="34306"/>
    <n v="40309.550000000003"/>
    <n v="42882.5"/>
    <x v="1"/>
    <n v="25823"/>
    <n v="2280"/>
    <n v="6763"/>
    <n v="1915"/>
    <n v="1699.7921191519999"/>
    <n v="0"/>
    <n v="3979.1818439999902"/>
    <n v="11665"/>
    <n v="0"/>
    <n v="0"/>
    <n v="19818.973963151991"/>
    <n v="0.57771159456514876"/>
    <n v="17271.973963151991"/>
    <n v="0.5034680220122425"/>
  </r>
  <r>
    <x v="3"/>
    <n v="12"/>
    <x v="0"/>
    <n v="31805"/>
    <n v="37370.875"/>
    <n v="39756.25"/>
    <x v="1"/>
    <n v="25862"/>
    <n v="2280"/>
    <n v="6635"/>
    <n v="1392"/>
    <n v="1700.79944617"/>
    <n v="0"/>
    <n v="2839.325249596"/>
    <n v="11665"/>
    <n v="0"/>
    <n v="0"/>
    <n v="20569.124695765997"/>
    <n v="0.64672613412249635"/>
    <n v="18022.124695765997"/>
    <n v="0.56664438596969025"/>
  </r>
  <r>
    <x v="3"/>
    <n v="12"/>
    <x v="1"/>
    <n v="29555.322528877703"/>
    <n v="34641.522528877707"/>
    <n v="36821.322528877703"/>
    <x v="1"/>
    <n v="25862"/>
    <n v="2280"/>
    <n v="6635"/>
    <n v="1392"/>
    <n v="1700.79944617"/>
    <n v="0"/>
    <n v="2773.0758879999998"/>
    <n v="11665"/>
    <n v="0"/>
    <n v="0"/>
    <n v="22752.552805292296"/>
    <n v="0.7698292848288627"/>
    <n v="20205.552805292296"/>
    <n v="0.68365191364601074"/>
  </r>
  <r>
    <x v="3"/>
    <n v="12"/>
    <x v="2"/>
    <n v="29573.952346495258"/>
    <n v="34380.677346495264"/>
    <n v="36440.702346495258"/>
    <x v="1"/>
    <n v="25862"/>
    <n v="2280"/>
    <n v="6635"/>
    <n v="1392"/>
    <n v="1700.79944617"/>
    <n v="0"/>
    <n v="2366.9446680000001"/>
    <n v="11665"/>
    <n v="0"/>
    <n v="0"/>
    <n v="22327.791767674738"/>
    <n v="0.75498166447545367"/>
    <n v="19780.791767674738"/>
    <n v="0.66885857987185526"/>
  </r>
  <r>
    <x v="3"/>
    <n v="12"/>
    <x v="3"/>
    <n v="29512.42653308318"/>
    <n v="34141.001533083181"/>
    <n v="36124.676533083177"/>
    <x v="1"/>
    <n v="25862"/>
    <n v="2280"/>
    <n v="6635"/>
    <n v="1392"/>
    <n v="1700.79944617"/>
    <n v="0"/>
    <n v="2053.6904079999999"/>
    <n v="11665"/>
    <n v="0"/>
    <n v="0"/>
    <n v="22076.063321086822"/>
    <n v="0.74802603223221042"/>
    <n v="19529.063321086822"/>
    <n v="0.66172340316357614"/>
  </r>
  <r>
    <x v="3"/>
    <n v="12"/>
    <x v="4"/>
    <n v="29135.407937072789"/>
    <n v="33741.757937072791"/>
    <n v="35715.907937072792"/>
    <x v="1"/>
    <n v="25862"/>
    <n v="2280"/>
    <n v="6635"/>
    <n v="1392"/>
    <n v="1700.79944617"/>
    <n v="0"/>
    <n v="1742.306016"/>
    <n v="11665"/>
    <n v="0"/>
    <n v="0"/>
    <n v="22141.697525097214"/>
    <n v="0.75995838372743141"/>
    <n v="19594.697525097214"/>
    <n v="0.67253897962981046"/>
  </r>
  <r>
    <x v="3"/>
    <n v="12"/>
    <x v="5"/>
    <n v="28597.072137134641"/>
    <n v="33360.74713713464"/>
    <n v="35402.322137134637"/>
    <x v="1"/>
    <n v="25862"/>
    <n v="2280"/>
    <n v="6635"/>
    <n v="1392"/>
    <n v="1700.79944617"/>
    <n v="0"/>
    <n v="1580.6421088699999"/>
    <n v="11665"/>
    <n v="0"/>
    <n v="0"/>
    <n v="22518.36941790536"/>
    <n v="0.78743618612145261"/>
    <n v="19971.36941790536"/>
    <n v="0.69837112422329417"/>
  </r>
  <r>
    <x v="3"/>
    <n v="12"/>
    <x v="6"/>
    <n v="28524"/>
    <n v="33515.700000000004"/>
    <n v="35655"/>
    <x v="1"/>
    <n v="25862"/>
    <n v="2280"/>
    <n v="6635"/>
    <n v="1392"/>
    <n v="1700.79944617"/>
    <n v="392.02054199999998"/>
    <n v="1207.051164"/>
    <n v="11665"/>
    <n v="0"/>
    <n v="0"/>
    <n v="22609.871152169995"/>
    <n v="0.79266130809739155"/>
    <n v="20062.871152169995"/>
    <n v="0.70336808134097584"/>
  </r>
  <r>
    <x v="3"/>
    <n v="12"/>
    <x v="7"/>
    <n v="32592.20725408179"/>
    <n v="37758.557254081788"/>
    <n v="39972.70725408179"/>
    <x v="1"/>
    <n v="25862"/>
    <n v="2280"/>
    <n v="6635"/>
    <n v="1392"/>
    <n v="1700.79944617"/>
    <n v="4245.2737120000002"/>
    <n v="890.65305999999998"/>
    <n v="11665"/>
    <n v="0"/>
    <n v="0"/>
    <n v="22078.518964088209"/>
    <n v="0.67741711360537371"/>
    <n v="19531.518964088209"/>
    <n v="0.59926959876711372"/>
  </r>
  <r>
    <x v="3"/>
    <n v="12"/>
    <x v="8"/>
    <n v="38386.770870410517"/>
    <n v="43665.470870410529"/>
    <n v="45927.770870410517"/>
    <x v="1"/>
    <n v="25862"/>
    <n v="2280"/>
    <n v="6635"/>
    <n v="1392"/>
    <n v="1700.79944617"/>
    <n v="9007.9025779999993"/>
    <n v="569.05631200000005"/>
    <n v="11665"/>
    <n v="0"/>
    <n v="0"/>
    <n v="20724.987465759485"/>
    <n v="0.53989921516776562"/>
    <n v="18177.987465759485"/>
    <n v="0.47354823168446114"/>
  </r>
  <r>
    <x v="3"/>
    <n v="12"/>
    <x v="9"/>
    <n v="41592.7203598696"/>
    <n v="46952.9703598696"/>
    <n v="49250.2203598696"/>
    <x v="1"/>
    <n v="25862"/>
    <n v="2280"/>
    <n v="6635"/>
    <n v="1392"/>
    <n v="1700.79944617"/>
    <n v="11527.104090000001"/>
    <n v="536.04453218799995"/>
    <n v="11665"/>
    <n v="0"/>
    <n v="0"/>
    <n v="20005.227708488404"/>
    <n v="0.48097906401405488"/>
    <n v="17458.227708488404"/>
    <n v="0.41974238658678442"/>
  </r>
  <r>
    <x v="3"/>
    <n v="12"/>
    <x v="10"/>
    <n v="42844.023697348603"/>
    <n v="48329.573697348605"/>
    <n v="50680.523697348603"/>
    <x v="1"/>
    <n v="25862"/>
    <n v="2280"/>
    <n v="6635"/>
    <n v="1392"/>
    <n v="1700.79944617"/>
    <n v="12766.8178679999"/>
    <n v="407.014783999999"/>
    <n v="11665"/>
    <n v="0"/>
    <n v="0"/>
    <n v="19864.608400821293"/>
    <n v="0.46364945881706743"/>
    <n v="17317.608400821293"/>
    <n v="0.40420126090755082"/>
  </r>
  <r>
    <x v="3"/>
    <n v="12"/>
    <x v="11"/>
    <n v="42951.741849048398"/>
    <n v="48689.291849048401"/>
    <n v="51148.241849048398"/>
    <x v="1"/>
    <n v="25862"/>
    <n v="2280"/>
    <n v="6635"/>
    <n v="1392"/>
    <n v="1700.79944617"/>
    <n v="13307.014537999999"/>
    <n v="324.51456400000001"/>
    <n v="11665"/>
    <n v="0"/>
    <n v="0"/>
    <n v="20214.586699121603"/>
    <n v="0.47063485271830624"/>
    <n v="17667.586699121603"/>
    <n v="0.4113357442222807"/>
  </r>
  <r>
    <x v="3"/>
    <n v="12"/>
    <x v="12"/>
    <n v="42787.977143894961"/>
    <n v="48825.127143894963"/>
    <n v="51412.477143894961"/>
    <x v="1"/>
    <n v="25862"/>
    <n v="2280"/>
    <n v="6635"/>
    <n v="1392"/>
    <n v="1700.79944617"/>
    <n v="13562.331543999901"/>
    <n v="398.17914400000001"/>
    <n v="11665"/>
    <n v="0"/>
    <n v="0"/>
    <n v="20707.332990274939"/>
    <n v="0.48395213731737458"/>
    <n v="18160.332990274939"/>
    <n v="0.42442607018327055"/>
  </r>
  <r>
    <x v="3"/>
    <n v="12"/>
    <x v="13"/>
    <n v="41130.240979046052"/>
    <n v="47677.34097904605"/>
    <n v="50483.240979046052"/>
    <x v="1"/>
    <n v="25862"/>
    <n v="2280"/>
    <n v="6635"/>
    <n v="1392"/>
    <n v="1700.79944617"/>
    <n v="13041.952740000001"/>
    <n v="461.77520399999997"/>
    <n v="11665"/>
    <n v="0"/>
    <n v="0"/>
    <n v="21908.286411123947"/>
    <n v="0.53265640778241985"/>
    <n v="19361.286411123947"/>
    <n v="0.47073116884940264"/>
  </r>
  <r>
    <x v="3"/>
    <n v="12"/>
    <x v="14"/>
    <n v="40213"/>
    <n v="47250.275000000001"/>
    <n v="50266.25"/>
    <x v="1"/>
    <n v="25862"/>
    <n v="2280"/>
    <n v="6635"/>
    <n v="1392"/>
    <n v="1700.79944617"/>
    <n v="12671.322362000001"/>
    <n v="523.21372399999996"/>
    <n v="11665"/>
    <n v="0"/>
    <n v="0"/>
    <n v="22516.33553217"/>
    <n v="0.55992677821028025"/>
    <n v="19969.33553217"/>
    <n v="0.49658905160445627"/>
  </r>
  <r>
    <x v="3"/>
    <n v="12"/>
    <x v="15"/>
    <n v="42688"/>
    <n v="50158.400000000001"/>
    <n v="53360"/>
    <x v="1"/>
    <n v="25862"/>
    <n v="2280"/>
    <n v="6635"/>
    <n v="1392"/>
    <n v="1700.79944617"/>
    <n v="11556.079296"/>
    <n v="690.20731999999998"/>
    <n v="11665"/>
    <n v="0"/>
    <n v="0"/>
    <n v="19093.086062169998"/>
    <n v="0.44727056929746056"/>
    <n v="16546.086062169998"/>
    <n v="0.38760508953734063"/>
  </r>
  <r>
    <x v="3"/>
    <n v="12"/>
    <x v="16"/>
    <n v="44147"/>
    <n v="51872.724999999999"/>
    <n v="55183.75"/>
    <x v="1"/>
    <n v="25862"/>
    <n v="2280"/>
    <n v="6635"/>
    <n v="1392"/>
    <n v="1700.79944617"/>
    <n v="10023.140579999999"/>
    <n v="1221.9073679999999"/>
    <n v="6474.33439"/>
    <n v="5387.1367051418902"/>
    <n v="0"/>
    <n v="16829.318489311889"/>
    <n v="0.38121092009223478"/>
    <n v="14282.318489311889"/>
    <n v="0.32351730557709218"/>
  </r>
  <r>
    <x v="3"/>
    <n v="12"/>
    <x v="17"/>
    <n v="45511"/>
    <n v="53475.425000000003"/>
    <n v="56888.75"/>
    <x v="1"/>
    <n v="25862"/>
    <n v="2280"/>
    <n v="6635"/>
    <n v="1392"/>
    <n v="1700.79944617"/>
    <n v="6975.4568819999904"/>
    <n v="1761.354012"/>
    <n v="6509"/>
    <n v="8657.8877911886193"/>
    <n v="990.850214101961"/>
    <n v="17253.348345460581"/>
    <n v="0.37910281790030059"/>
    <n v="14706.348345460581"/>
    <n v="0.32313832579948981"/>
  </r>
  <r>
    <x v="3"/>
    <n v="12"/>
    <x v="18"/>
    <n v="45390"/>
    <n v="53333.25"/>
    <n v="56737.5"/>
    <x v="1"/>
    <n v="25862"/>
    <n v="2280"/>
    <n v="6635"/>
    <n v="1392"/>
    <n v="1700.79944617"/>
    <n v="2520.5664740000002"/>
    <n v="2334.4377319999999"/>
    <n v="6509"/>
    <n v="12260.7610348003"/>
    <n v="990.850214101961"/>
    <n v="17095.414901072261"/>
    <n v="0.37663394802979205"/>
    <n v="14548.414901072261"/>
    <n v="0.32052026660216482"/>
  </r>
  <r>
    <x v="3"/>
    <n v="12"/>
    <x v="19"/>
    <n v="43810"/>
    <n v="51476.75"/>
    <n v="54762.5"/>
    <x v="1"/>
    <n v="25862"/>
    <n v="2280"/>
    <n v="6635"/>
    <n v="1392"/>
    <n v="1700.79944617"/>
    <n v="134.65030487000001"/>
    <n v="2594.2466439999998"/>
    <n v="6509"/>
    <n v="12200.459926526501"/>
    <n v="990.850214101961"/>
    <n v="16489.006535668464"/>
    <n v="0.37637540597280222"/>
    <n v="13942.006535668464"/>
    <n v="0.31823799442292777"/>
  </r>
  <r>
    <x v="3"/>
    <n v="12"/>
    <x v="20"/>
    <n v="41824"/>
    <n v="49143.200000000004"/>
    <n v="52280"/>
    <x v="1"/>
    <n v="25862"/>
    <n v="2280"/>
    <n v="6635"/>
    <n v="1392"/>
    <n v="1700.79944617"/>
    <n v="0"/>
    <n v="2848.0762318359998"/>
    <n v="6509"/>
    <n v="9410.1361533141499"/>
    <n v="990.850214101961"/>
    <n v="15803.862045422116"/>
    <n v="0.37786586757417073"/>
    <n v="13256.862045422116"/>
    <n v="0.31696781860707052"/>
  </r>
  <r>
    <x v="3"/>
    <n v="12"/>
    <x v="21"/>
    <n v="39818"/>
    <n v="46786.15"/>
    <n v="49772.5"/>
    <x v="1"/>
    <n v="25862"/>
    <n v="2280"/>
    <n v="6635"/>
    <n v="1392"/>
    <n v="1700.79944617"/>
    <n v="0"/>
    <n v="3086.3096"/>
    <n v="6506.2060949999996"/>
    <n v="6487.2746439954899"/>
    <n v="990.850214101961"/>
    <n v="15122.439999267452"/>
    <n v="0.37978904011420594"/>
    <n v="12575.439999267452"/>
    <n v="0.3158229946071488"/>
  </r>
  <r>
    <x v="3"/>
    <n v="12"/>
    <x v="22"/>
    <n v="36619"/>
    <n v="43027.325000000004"/>
    <n v="45773.75"/>
    <x v="1"/>
    <n v="25862"/>
    <n v="2280"/>
    <n v="6635"/>
    <n v="1392"/>
    <n v="1700.79944617"/>
    <n v="0"/>
    <n v="2746.4662279999998"/>
    <n v="6447.3660239999999"/>
    <n v="3481.7437450329298"/>
    <n v="58"/>
    <n v="13984.375443202931"/>
    <n v="0.38188851260828888"/>
    <n v="11437.375443202931"/>
    <n v="0.31233445597102411"/>
  </r>
  <r>
    <x v="3"/>
    <n v="12"/>
    <x v="23"/>
    <n v="33632"/>
    <n v="39517.599999999999"/>
    <n v="42040"/>
    <x v="1"/>
    <n v="25862"/>
    <n v="2280"/>
    <n v="6635"/>
    <n v="1392"/>
    <n v="1700.79944617"/>
    <n v="0"/>
    <n v="2665.4249159999999"/>
    <n v="11665"/>
    <n v="0"/>
    <n v="0"/>
    <n v="18568.224362170004"/>
    <n v="0.5520999156211347"/>
    <n v="16021.224362170004"/>
    <n v="0.47636846937946015"/>
  </r>
  <r>
    <x v="4"/>
    <n v="2"/>
    <x v="0"/>
    <n v="31904"/>
    <n v="37487.200000000004"/>
    <n v="39880"/>
    <x v="1"/>
    <n v="25901"/>
    <n v="2280"/>
    <n v="6180"/>
    <n v="1660"/>
    <n v="1701.8101371319999"/>
    <n v="0"/>
    <n v="1207.7086999999999"/>
    <n v="11665"/>
    <n v="0"/>
    <n v="0"/>
    <n v="18691.518837132004"/>
    <n v="0.58586756635945347"/>
    <n v="16144.518837132004"/>
    <n v="0.5060343166102057"/>
  </r>
  <r>
    <x v="4"/>
    <n v="2"/>
    <x v="1"/>
    <n v="29621.419000216087"/>
    <n v="34669.644000216089"/>
    <n v="36833.16900021609"/>
    <x v="1"/>
    <n v="25901"/>
    <n v="2280"/>
    <n v="6180"/>
    <n v="1660"/>
    <n v="1701.8101371319999"/>
    <n v="0"/>
    <n v="1179.516844"/>
    <n v="11665"/>
    <n v="0"/>
    <n v="0"/>
    <n v="20945.907980915912"/>
    <n v="0.70712034358526554"/>
    <n v="18398.907980915912"/>
    <n v="0.62113526636862648"/>
  </r>
  <r>
    <x v="4"/>
    <n v="2"/>
    <x v="2"/>
    <n v="30038.528236481969"/>
    <n v="34811.128236481971"/>
    <n v="36856.528236481972"/>
    <x v="1"/>
    <n v="25901"/>
    <n v="2280"/>
    <n v="6180"/>
    <n v="1660"/>
    <n v="1701.8101371319999"/>
    <n v="0"/>
    <n v="1170.5168200000001"/>
    <n v="11665"/>
    <n v="0"/>
    <n v="0"/>
    <n v="20519.798720650029"/>
    <n v="0.68311598221808401"/>
    <n v="17972.798720650029"/>
    <n v="0.59832487727617623"/>
  </r>
  <r>
    <x v="4"/>
    <n v="2"/>
    <x v="3"/>
    <n v="30044.892376704101"/>
    <n v="34643.717376704102"/>
    <n v="36614.642376704098"/>
    <x v="1"/>
    <n v="25901"/>
    <n v="2280"/>
    <n v="6180"/>
    <n v="1660"/>
    <n v="1701.8101371319999"/>
    <n v="0"/>
    <n v="962.75599199999999"/>
    <n v="11665"/>
    <n v="0"/>
    <n v="0"/>
    <n v="20305.673752427898"/>
    <n v="0.67584444962672929"/>
    <n v="17758.673752427898"/>
    <n v="0.59107130522449247"/>
  </r>
  <r>
    <x v="4"/>
    <n v="2"/>
    <x v="4"/>
    <n v="29619.55081595017"/>
    <n v="34179.875815950174"/>
    <n v="36134.30081595017"/>
    <x v="1"/>
    <n v="25901"/>
    <n v="2280"/>
    <n v="6180"/>
    <n v="1660"/>
    <n v="1701.8101371319999"/>
    <n v="0"/>
    <n v="580.70702800000004"/>
    <n v="11665"/>
    <n v="0"/>
    <n v="0"/>
    <n v="20348.966349181828"/>
    <n v="0.68701130802509947"/>
    <n v="17801.966349181828"/>
    <n v="0.60102080749973574"/>
  </r>
  <r>
    <x v="4"/>
    <n v="2"/>
    <x v="5"/>
    <n v="29303.206667914121"/>
    <n v="34030.656667914118"/>
    <n v="36056.706667914121"/>
    <x v="1"/>
    <n v="25901"/>
    <n v="2280"/>
    <n v="6180"/>
    <n v="1660"/>
    <n v="1701.8101371319999"/>
    <n v="0"/>
    <n v="534.02197200000001"/>
    <n v="11665"/>
    <n v="0"/>
    <n v="0"/>
    <n v="20618.625441217882"/>
    <n v="0.70363034581449002"/>
    <n v="18071.625441217882"/>
    <n v="0.61671153078975527"/>
  </r>
  <r>
    <x v="4"/>
    <n v="2"/>
    <x v="6"/>
    <n v="29007.702884818642"/>
    <n v="34052.77788481865"/>
    <n v="36214.952884818646"/>
    <x v="1"/>
    <n v="25901"/>
    <n v="2280"/>
    <n v="6180"/>
    <n v="1660"/>
    <n v="1701.8101371319999"/>
    <n v="158.594762"/>
    <n v="538.35760000000005"/>
    <n v="11665"/>
    <n v="0"/>
    <n v="0"/>
    <n v="21077.059614313363"/>
    <n v="0.72660216143292655"/>
    <n v="18530.059614313363"/>
    <n v="0.63879789750643035"/>
  </r>
  <r>
    <x v="4"/>
    <n v="2"/>
    <x v="7"/>
    <n v="32893.597725469954"/>
    <n v="38154.972725469954"/>
    <n v="40409.847725469954"/>
    <x v="1"/>
    <n v="25901"/>
    <n v="2280"/>
    <n v="6180"/>
    <n v="1660"/>
    <n v="1701.8101371319999"/>
    <n v="3489.948664"/>
    <n v="526.41166061000001"/>
    <n v="11665"/>
    <n v="0"/>
    <n v="0"/>
    <n v="20510.57273627205"/>
    <n v="0.62354300394421247"/>
    <n v="17963.57273627205"/>
    <n v="0.54611152255816076"/>
  </r>
  <r>
    <x v="4"/>
    <n v="2"/>
    <x v="8"/>
    <n v="39293.270999767781"/>
    <n v="44726.145999767781"/>
    <n v="47054.520999767781"/>
    <x v="1"/>
    <n v="25901"/>
    <n v="2280"/>
    <n v="6180"/>
    <n v="1660"/>
    <n v="1701.8101371319999"/>
    <n v="8805.2316379999993"/>
    <n v="452.19983599999898"/>
    <n v="11665"/>
    <n v="0"/>
    <n v="0"/>
    <n v="19351.970611364217"/>
    <n v="0.49250088167713463"/>
    <n v="16804.970611364217"/>
    <n v="0.42768062275760987"/>
  </r>
  <r>
    <x v="4"/>
    <n v="2"/>
    <x v="9"/>
    <n v="42322.693264886897"/>
    <n v="47951.393264886909"/>
    <n v="50363.693264886897"/>
    <x v="1"/>
    <n v="25901"/>
    <n v="2280"/>
    <n v="6180"/>
    <n v="1660"/>
    <n v="1701.8101371319999"/>
    <n v="11543.742804"/>
    <n v="334.70637199999999"/>
    <n v="11665"/>
    <n v="0"/>
    <n v="0"/>
    <n v="18943.566048245106"/>
    <n v="0.44759831161221658"/>
    <n v="16396.566048245106"/>
    <n v="0.38741783150763109"/>
  </r>
  <r>
    <x v="4"/>
    <n v="2"/>
    <x v="10"/>
    <n v="43532.734038615105"/>
    <n v="49311.234038615105"/>
    <n v="51787.734038615105"/>
    <x v="1"/>
    <n v="25901"/>
    <n v="2280"/>
    <n v="6180"/>
    <n v="1660"/>
    <n v="1701.8101371319999"/>
    <n v="12652.3511179999"/>
    <n v="360.45301599999999"/>
    <n v="11665"/>
    <n v="0"/>
    <n v="0"/>
    <n v="18867.880232516793"/>
    <n v="0.4334182230727871"/>
    <n v="16320.880232516793"/>
    <n v="0.37491052636481742"/>
  </r>
  <r>
    <x v="4"/>
    <n v="2"/>
    <x v="11"/>
    <n v="43853.43490336508"/>
    <n v="49842.80990336508"/>
    <n v="52409.68490336508"/>
    <x v="1"/>
    <n v="25901"/>
    <n v="2280"/>
    <n v="6180"/>
    <n v="1660"/>
    <n v="1701.8101371319999"/>
    <n v="13197.437462"/>
    <n v="325.110456"/>
    <n v="11665"/>
    <n v="0"/>
    <n v="0"/>
    <n v="19056.923151766925"/>
    <n v="0.43455941806521065"/>
    <n v="16509.923151766925"/>
    <n v="0.37647958907091317"/>
  </r>
  <r>
    <x v="4"/>
    <n v="2"/>
    <x v="12"/>
    <n v="43531.239832169304"/>
    <n v="49843.489832169304"/>
    <n v="52548.739832169304"/>
    <x v="1"/>
    <n v="25901"/>
    <n v="2280"/>
    <n v="6180"/>
    <n v="1660"/>
    <n v="1701.8101371319999"/>
    <n v="13311.662319999999"/>
    <n v="351.98723999999999"/>
    <n v="11665"/>
    <n v="0"/>
    <n v="0"/>
    <n v="19520.219864962695"/>
    <n v="0.44841865152982341"/>
    <n v="16973.219864962695"/>
    <n v="0.38990894654968217"/>
  </r>
  <r>
    <x v="4"/>
    <n v="2"/>
    <x v="13"/>
    <n v="42409.592890004278"/>
    <n v="49200.292890004283"/>
    <n v="52110.592890004278"/>
    <x v="1"/>
    <n v="25901"/>
    <n v="2280"/>
    <n v="6180"/>
    <n v="1660"/>
    <n v="1701.8101371319999"/>
    <n v="12859.311995341999"/>
    <n v="506.939708"/>
    <n v="11665"/>
    <n v="0"/>
    <n v="0"/>
    <n v="20344.468950469723"/>
    <n v="0.47971384689393726"/>
    <n v="17797.468950469723"/>
    <n v="0.41965667995517342"/>
  </r>
  <r>
    <x v="4"/>
    <n v="2"/>
    <x v="14"/>
    <n v="41613"/>
    <n v="48895.275000000001"/>
    <n v="52016.25"/>
    <x v="1"/>
    <n v="25901"/>
    <n v="2280"/>
    <n v="6180"/>
    <n v="1660"/>
    <n v="1701.8101371319999"/>
    <n v="12424.195127999999"/>
    <n v="514.93379438600005"/>
    <n v="11665"/>
    <n v="0"/>
    <n v="0"/>
    <n v="20713.939059518001"/>
    <n v="0.49777567249460508"/>
    <n v="18166.939059518001"/>
    <n v="0.4365688380918944"/>
  </r>
  <r>
    <x v="4"/>
    <n v="2"/>
    <x v="15"/>
    <n v="45004"/>
    <n v="52879.700000000004"/>
    <n v="56255"/>
    <x v="1"/>
    <n v="25901"/>
    <n v="2280"/>
    <n v="6180"/>
    <n v="1660"/>
    <n v="1701.8101371319999"/>
    <n v="11773.815667154"/>
    <n v="527.549352"/>
    <n v="11665"/>
    <n v="0"/>
    <n v="0"/>
    <n v="16685.175156286001"/>
    <n v="0.37074871469838239"/>
    <n v="14138.175156286001"/>
    <n v="0.31415374536232338"/>
  </r>
  <r>
    <x v="4"/>
    <n v="2"/>
    <x v="16"/>
    <n v="46087"/>
    <n v="54152.224999999999"/>
    <n v="57608.75"/>
    <x v="1"/>
    <n v="25901"/>
    <n v="2280"/>
    <n v="6180"/>
    <n v="1660"/>
    <n v="1701.8101371319999"/>
    <n v="8964.9145857179992"/>
    <n v="644.47088296799996"/>
    <n v="6509"/>
    <n v="6682.9046109915798"/>
    <n v="0"/>
    <n v="14437.10021680958"/>
    <n v="0.31325753936705752"/>
    <n v="11890.10021680958"/>
    <n v="0.25799249716426714"/>
  </r>
  <r>
    <x v="4"/>
    <n v="2"/>
    <x v="17"/>
    <n v="46844"/>
    <n v="55041.700000000004"/>
    <n v="58555"/>
    <x v="1"/>
    <n v="25901"/>
    <n v="2280"/>
    <n v="6180"/>
    <n v="1660"/>
    <n v="1701.8101371319999"/>
    <n v="5520.3037219999997"/>
    <n v="871.276296"/>
    <n v="6509"/>
    <n v="9800.33950981821"/>
    <n v="970.50183727165199"/>
    <n v="14550.231502221861"/>
    <n v="0.31061035569596662"/>
    <n v="12003.231502221861"/>
    <n v="0.25623839770775042"/>
  </r>
  <r>
    <x v="4"/>
    <n v="2"/>
    <x v="18"/>
    <n v="46546"/>
    <n v="54691.55"/>
    <n v="58182.5"/>
    <x v="1"/>
    <n v="25901"/>
    <n v="2280"/>
    <n v="6180"/>
    <n v="1660"/>
    <n v="1701.8101371319999"/>
    <n v="1172.8306399999999"/>
    <n v="1277.6951879999999"/>
    <n v="6509"/>
    <n v="13207.774351550401"/>
    <n v="970.50183727165199"/>
    <n v="14314.612153954055"/>
    <n v="0.3075368915471588"/>
    <n v="11767.612153954055"/>
    <n v="0.25281682967288394"/>
  </r>
  <r>
    <x v="4"/>
    <n v="2"/>
    <x v="19"/>
    <n v="44877"/>
    <n v="52730.474999999999"/>
    <n v="56096.25"/>
    <x v="1"/>
    <n v="25901"/>
    <n v="2280"/>
    <n v="6180"/>
    <n v="1660"/>
    <n v="1701.8101371319999"/>
    <n v="13.062168"/>
    <n v="1472.325844"/>
    <n v="6509"/>
    <n v="12020.075433932099"/>
    <n v="970.50183727165199"/>
    <n v="13830.775420335747"/>
    <n v="0.30819295898424021"/>
    <n v="11283.775420335747"/>
    <n v="0.25143782829368599"/>
  </r>
  <r>
    <x v="4"/>
    <n v="2"/>
    <x v="20"/>
    <n v="42389"/>
    <n v="49807.075000000004"/>
    <n v="52986.25"/>
    <x v="1"/>
    <n v="25901"/>
    <n v="2280"/>
    <n v="6180"/>
    <n v="1660"/>
    <n v="1701.8101371319999"/>
    <n v="0"/>
    <n v="1759.4430479999901"/>
    <n v="6509"/>
    <n v="8599.3366855763798"/>
    <n v="970.50183727165199"/>
    <n v="13172.091707980027"/>
    <n v="0.31074315761117338"/>
    <n v="10625.091707980027"/>
    <n v="0.25065681445610954"/>
  </r>
  <r>
    <x v="4"/>
    <n v="2"/>
    <x v="21"/>
    <n v="40017"/>
    <n v="47019.974999999999"/>
    <n v="50021.25"/>
    <x v="1"/>
    <n v="25901"/>
    <n v="2280"/>
    <n v="6180"/>
    <n v="1660"/>
    <n v="1701.8101371319999"/>
    <n v="0"/>
    <n v="1893.5392959999999"/>
    <n v="6509"/>
    <n v="5466.5411524455403"/>
    <n v="970.50183727165199"/>
    <n v="12545.392422849196"/>
    <n v="0.31350157240295862"/>
    <n v="9998.392422849196"/>
    <n v="0.24985362278154774"/>
  </r>
  <r>
    <x v="4"/>
    <n v="2"/>
    <x v="22"/>
    <n v="36609"/>
    <n v="43015.575000000004"/>
    <n v="45761.25"/>
    <x v="1"/>
    <n v="25901"/>
    <n v="2280"/>
    <n v="6180"/>
    <n v="1660"/>
    <n v="1701.8101371319999"/>
    <n v="0"/>
    <n v="1783.77188"/>
    <n v="6509"/>
    <n v="2108.4282556856201"/>
    <n v="81"/>
    <n v="11596.010272817621"/>
    <n v="0.3167529916910492"/>
    <n v="9049.0102728176207"/>
    <n v="0.24717993588509987"/>
  </r>
  <r>
    <x v="4"/>
    <n v="2"/>
    <x v="23"/>
    <n v="33702"/>
    <n v="39599.85"/>
    <n v="42127.5"/>
    <x v="1"/>
    <n v="25901"/>
    <n v="2280"/>
    <n v="6180"/>
    <n v="1660"/>
    <n v="1701.8101371319999"/>
    <n v="0"/>
    <n v="1722.1895239999999"/>
    <n v="11665"/>
    <n v="0"/>
    <n v="0"/>
    <n v="17407.999661132002"/>
    <n v="0.51652719901287758"/>
    <n v="14860.999661132002"/>
    <n v="0.4409530491107946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5"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8">
  <location ref="A4:N29" firstHeaderRow="0" firstDataRow="1" firstDataCol="1" rowPageCount="2" colPageCount="1"/>
  <pivotFields count="21">
    <pivotField axis="axisPage" showAll="0">
      <items count="6">
        <item x="0"/>
        <item x="1"/>
        <item x="2"/>
        <item x="3"/>
        <item x="4"/>
        <item t="default"/>
      </items>
    </pivotField>
    <pivotField showAll="0"/>
    <pivotField axis="axisRow" showAll="0">
      <items count="25">
        <item x="0"/>
        <item x="1"/>
        <item x="2"/>
        <item x="3"/>
        <item x="4"/>
        <item x="5"/>
        <item x="6"/>
        <item x="7"/>
        <item x="8"/>
        <item x="9"/>
        <item x="10"/>
        <item x="11"/>
        <item x="12"/>
        <item x="13"/>
        <item x="14"/>
        <item x="15"/>
        <item x="16"/>
        <item x="17"/>
        <item x="18"/>
        <item x="19"/>
        <item x="20"/>
        <item x="21"/>
        <item x="22"/>
        <item x="23"/>
        <item t="default"/>
      </items>
    </pivotField>
    <pivotField dataField="1" showAll="0"/>
    <pivotField dataField="1" showAll="0"/>
    <pivotField dataField="1" showAll="0"/>
    <pivotField axis="axisPage" showAll="0" defaultSubtotal="0">
      <items count="2">
        <item x="0"/>
        <item x="1"/>
      </items>
    </pivotField>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dataField="1" numFmtId="1" showAll="0"/>
    <pivotField numFmtId="1" showAll="0"/>
    <pivotField numFmtId="10" showAll="0"/>
    <pivotField numFmtId="1" showAll="0"/>
    <pivotField numFmtId="10" showAll="0"/>
  </pivotFields>
  <rowFields count="1">
    <field x="2"/>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2"/>
  </colFields>
  <colItems count="13">
    <i>
      <x/>
    </i>
    <i i="1">
      <x v="1"/>
    </i>
    <i i="2">
      <x v="2"/>
    </i>
    <i i="3">
      <x v="3"/>
    </i>
    <i i="4">
      <x v="4"/>
    </i>
    <i i="5">
      <x v="5"/>
    </i>
    <i i="6">
      <x v="6"/>
    </i>
    <i i="7">
      <x v="7"/>
    </i>
    <i i="8">
      <x v="8"/>
    </i>
    <i i="9">
      <x v="9"/>
    </i>
    <i i="10">
      <x v="10"/>
    </i>
    <i i="11">
      <x v="11"/>
    </i>
    <i i="12">
      <x v="12"/>
    </i>
  </colItems>
  <pageFields count="2">
    <pageField fld="0" item="4" hier="-1"/>
    <pageField fld="6" item="0" hier="-1"/>
  </pageFields>
  <dataFields count="13">
    <dataField name=" Natural Gas" fld="7" baseField="0" baseItem="0"/>
    <dataField name=" Nuclear" fld="8" baseField="0" baseItem="0"/>
    <dataField name=" Hydro" fld="9" baseField="0" baseItem="0"/>
    <dataField name=" Other" fld="10" baseField="0" baseItem="0"/>
    <dataField name=" Other Renewables" fld="11" baseField="0" baseItem="0"/>
    <dataField name=" Solar" fld="12" baseField="0" baseItem="0"/>
    <dataField name=" Wind" fld="13" baseField="0" baseItem="0"/>
    <dataField name=" Imports" fld="14" baseField="0" baseItem="0"/>
    <dataField name=" Battery Storage" fld="15" baseField="0" baseItem="0"/>
    <dataField name=" Demand Response" fld="16" baseField="0" baseItem="0"/>
    <dataField name="Sum of 2025 IEPR Forecast" fld="3" baseField="0" baseItem="0"/>
    <dataField name="Sum of Forecast + 17.5% PRM" fld="4" baseField="0" baseItem="0"/>
    <dataField name="Sum of Forecast + 25.0% PRM" fld="5" baseField="0" baseItem="0"/>
  </dataFields>
  <chartFormats count="13">
    <chartFormat chart="1" format="87" series="1">
      <pivotArea type="data" outline="0" fieldPosition="0">
        <references count="1">
          <reference field="4294967294" count="1" selected="0">
            <x v="0"/>
          </reference>
        </references>
      </pivotArea>
    </chartFormat>
    <chartFormat chart="1" format="88" series="1">
      <pivotArea type="data" outline="0" fieldPosition="0">
        <references count="1">
          <reference field="4294967294" count="1" selected="0">
            <x v="1"/>
          </reference>
        </references>
      </pivotArea>
    </chartFormat>
    <chartFormat chart="1" format="89" series="1">
      <pivotArea type="data" outline="0" fieldPosition="0">
        <references count="1">
          <reference field="4294967294" count="1" selected="0">
            <x v="2"/>
          </reference>
        </references>
      </pivotArea>
    </chartFormat>
    <chartFormat chart="1" format="90" series="1">
      <pivotArea type="data" outline="0" fieldPosition="0">
        <references count="1">
          <reference field="4294967294" count="1" selected="0">
            <x v="3"/>
          </reference>
        </references>
      </pivotArea>
    </chartFormat>
    <chartFormat chart="1" format="91" series="1">
      <pivotArea type="data" outline="0" fieldPosition="0">
        <references count="1">
          <reference field="4294967294" count="1" selected="0">
            <x v="4"/>
          </reference>
        </references>
      </pivotArea>
    </chartFormat>
    <chartFormat chart="1" format="92" series="1">
      <pivotArea type="data" outline="0" fieldPosition="0">
        <references count="1">
          <reference field="4294967294" count="1" selected="0">
            <x v="5"/>
          </reference>
        </references>
      </pivotArea>
    </chartFormat>
    <chartFormat chart="1" format="93" series="1">
      <pivotArea type="data" outline="0" fieldPosition="0">
        <references count="1">
          <reference field="4294967294" count="1" selected="0">
            <x v="6"/>
          </reference>
        </references>
      </pivotArea>
    </chartFormat>
    <chartFormat chart="1" format="94" series="1">
      <pivotArea type="data" outline="0" fieldPosition="0">
        <references count="1">
          <reference field="4294967294" count="1" selected="0">
            <x v="7"/>
          </reference>
        </references>
      </pivotArea>
    </chartFormat>
    <chartFormat chart="1" format="95" series="1">
      <pivotArea type="data" outline="0" fieldPosition="0">
        <references count="1">
          <reference field="4294967294" count="1" selected="0">
            <x v="8"/>
          </reference>
        </references>
      </pivotArea>
    </chartFormat>
    <chartFormat chart="1" format="96" series="1">
      <pivotArea type="data" outline="0" fieldPosition="0">
        <references count="1">
          <reference field="4294967294" count="1" selected="0">
            <x v="9"/>
          </reference>
        </references>
      </pivotArea>
    </chartFormat>
    <chartFormat chart="1" format="100" series="1">
      <pivotArea type="data" outline="0" fieldPosition="0">
        <references count="1">
          <reference field="4294967294" count="1" selected="0">
            <x v="10"/>
          </reference>
        </references>
      </pivotArea>
    </chartFormat>
    <chartFormat chart="1" format="101" series="1">
      <pivotArea type="data" outline="0" fieldPosition="0">
        <references count="1">
          <reference field="4294967294" count="1" selected="0">
            <x v="11"/>
          </reference>
        </references>
      </pivotArea>
    </chartFormat>
    <chartFormat chart="1" format="102" series="1">
      <pivotArea type="data" outline="0" fieldPosition="0">
        <references count="1">
          <reference field="4294967294"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aiso.com/library/seasonal-assessments" TargetMode="External"/><Relationship Id="rId1" Type="http://schemas.openxmlformats.org/officeDocument/2006/relationships/hyperlink" Target="https://www.caiso.com/library/seasonal-assessmen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B5" sqref="B5"/>
    </sheetView>
  </sheetViews>
  <sheetFormatPr defaultRowHeight="14.5" x14ac:dyDescent="0.35"/>
  <cols>
    <col min="1" max="1" width="27.453125" customWidth="1"/>
    <col min="2" max="2" width="101.1796875" customWidth="1"/>
  </cols>
  <sheetData>
    <row r="1" spans="1:2" x14ac:dyDescent="0.35">
      <c r="B1" s="28" t="s">
        <v>21</v>
      </c>
    </row>
    <row r="3" spans="1:2" x14ac:dyDescent="0.35">
      <c r="A3" s="63" t="s">
        <v>57</v>
      </c>
      <c r="B3" s="64"/>
    </row>
    <row r="4" spans="1:2" x14ac:dyDescent="0.35">
      <c r="A4" s="63" t="s">
        <v>58</v>
      </c>
      <c r="B4" s="64"/>
    </row>
    <row r="5" spans="1:2" ht="87" x14ac:dyDescent="0.35">
      <c r="A5" s="23" t="s">
        <v>22</v>
      </c>
      <c r="B5" s="21" t="s">
        <v>59</v>
      </c>
    </row>
    <row r="6" spans="1:2" x14ac:dyDescent="0.35">
      <c r="A6" s="26"/>
    </row>
    <row r="7" spans="1:2" x14ac:dyDescent="0.35">
      <c r="A7" s="24" t="s">
        <v>23</v>
      </c>
    </row>
    <row r="8" spans="1:2" ht="87" x14ac:dyDescent="0.35">
      <c r="A8" s="25" t="s">
        <v>24</v>
      </c>
      <c r="B8" s="22" t="s">
        <v>51</v>
      </c>
    </row>
    <row r="9" spans="1:2" ht="29" x14ac:dyDescent="0.35">
      <c r="A9" s="25" t="s">
        <v>25</v>
      </c>
      <c r="B9" s="27" t="s">
        <v>52</v>
      </c>
    </row>
    <row r="10" spans="1:2" ht="58" x14ac:dyDescent="0.35">
      <c r="A10" s="25" t="s">
        <v>26</v>
      </c>
      <c r="B10" s="27" t="s">
        <v>60</v>
      </c>
    </row>
    <row r="11" spans="1:2" ht="29" x14ac:dyDescent="0.35">
      <c r="A11" s="25" t="s">
        <v>4</v>
      </c>
      <c r="B11" s="27" t="s">
        <v>27</v>
      </c>
    </row>
    <row r="12" spans="1:2" ht="58" x14ac:dyDescent="0.35">
      <c r="A12" s="25" t="s">
        <v>28</v>
      </c>
      <c r="B12" s="27" t="s">
        <v>53</v>
      </c>
    </row>
    <row r="13" spans="1:2" ht="72.5" x14ac:dyDescent="0.35">
      <c r="A13" s="25" t="s">
        <v>12</v>
      </c>
      <c r="B13" s="65" t="s">
        <v>62</v>
      </c>
    </row>
    <row r="14" spans="1:2" ht="43.5" x14ac:dyDescent="0.35">
      <c r="A14" s="25" t="s">
        <v>10</v>
      </c>
      <c r="B14" s="27" t="s">
        <v>61</v>
      </c>
    </row>
    <row r="15" spans="1:2" x14ac:dyDescent="0.35">
      <c r="A15" s="25" t="s">
        <v>7</v>
      </c>
      <c r="B15" s="27" t="s">
        <v>29</v>
      </c>
    </row>
    <row r="16" spans="1:2" ht="29" x14ac:dyDescent="0.35">
      <c r="A16" s="25" t="s">
        <v>6</v>
      </c>
      <c r="B16" s="27" t="s">
        <v>30</v>
      </c>
    </row>
    <row r="17" spans="1:2" ht="116" x14ac:dyDescent="0.35">
      <c r="A17" s="25" t="s">
        <v>31</v>
      </c>
      <c r="B17" s="27" t="s">
        <v>56</v>
      </c>
    </row>
    <row r="18" spans="1:2" ht="43.5" x14ac:dyDescent="0.35">
      <c r="A18" s="36" t="s">
        <v>55</v>
      </c>
      <c r="B18" s="37" t="s">
        <v>54</v>
      </c>
    </row>
    <row r="20" spans="1:2" x14ac:dyDescent="0.35">
      <c r="B20" s="21"/>
    </row>
  </sheetData>
  <hyperlinks>
    <hyperlink ref="A3" r:id="rId1" xr:uid="{00000000-0004-0000-0000-000000000000}"/>
    <hyperlink ref="A4" r:id="rId2" xr:uid="{00000000-0004-0000-0000-00000100000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1"/>
  <sheetViews>
    <sheetView zoomScaleNormal="100" workbookViewId="0">
      <pane ySplit="1" topLeftCell="A2" activePane="bottomLeft" state="frozen"/>
      <selection pane="bottomLeft" activeCell="P1" sqref="P1"/>
    </sheetView>
  </sheetViews>
  <sheetFormatPr defaultColWidth="9.1796875" defaultRowHeight="10.5" x14ac:dyDescent="0.25"/>
  <cols>
    <col min="1" max="1" width="6" style="1" bestFit="1" customWidth="1"/>
    <col min="2" max="2" width="8.54296875" style="1" bestFit="1" customWidth="1"/>
    <col min="3" max="3" width="14" style="1" bestFit="1" customWidth="1"/>
    <col min="4" max="4" width="15.81640625" style="1" bestFit="1" customWidth="1"/>
    <col min="5" max="5" width="16.7265625" style="1" bestFit="1" customWidth="1"/>
    <col min="6" max="6" width="10.54296875" style="1" bestFit="1" customWidth="1"/>
    <col min="7" max="7" width="9.1796875" style="1" bestFit="1" customWidth="1"/>
    <col min="8" max="8" width="6.453125" style="1" bestFit="1" customWidth="1"/>
    <col min="9" max="9" width="5.1796875" style="1" bestFit="1" customWidth="1"/>
    <col min="10" max="10" width="5" style="1" bestFit="1" customWidth="1"/>
    <col min="11" max="11" width="13.7265625" style="1" bestFit="1" customWidth="1"/>
    <col min="12" max="12" width="5.7265625" style="1" bestFit="1" customWidth="1"/>
    <col min="13" max="13" width="4.81640625" style="1" bestFit="1" customWidth="1"/>
    <col min="14" max="14" width="6.453125" style="1" bestFit="1" customWidth="1"/>
    <col min="15" max="15" width="11.54296875" style="1" bestFit="1" customWidth="1"/>
    <col min="16" max="16" width="13.81640625" style="1" bestFit="1" customWidth="1"/>
    <col min="17" max="17" width="18.36328125" style="68" bestFit="1" customWidth="1"/>
    <col min="18" max="16384" width="9.1796875" style="1"/>
  </cols>
  <sheetData>
    <row r="1" spans="1:17" s="39" customFormat="1" ht="11" thickBot="1" x14ac:dyDescent="0.3">
      <c r="A1" s="38" t="s">
        <v>0</v>
      </c>
      <c r="B1" s="38" t="s">
        <v>1</v>
      </c>
      <c r="C1" s="38" t="s">
        <v>45</v>
      </c>
      <c r="D1" s="38" t="s">
        <v>43</v>
      </c>
      <c r="E1" s="38" t="s">
        <v>44</v>
      </c>
      <c r="F1" s="38" t="s">
        <v>2</v>
      </c>
      <c r="G1" s="38" t="s">
        <v>3</v>
      </c>
      <c r="H1" s="38" t="s">
        <v>4</v>
      </c>
      <c r="I1" s="38" t="s">
        <v>5</v>
      </c>
      <c r="J1" s="38" t="s">
        <v>6</v>
      </c>
      <c r="K1" s="38" t="s">
        <v>7</v>
      </c>
      <c r="L1" s="38" t="s">
        <v>8</v>
      </c>
      <c r="M1" s="38" t="s">
        <v>9</v>
      </c>
      <c r="N1" s="38" t="s">
        <v>10</v>
      </c>
      <c r="O1" s="38" t="s">
        <v>11</v>
      </c>
      <c r="P1" s="38" t="s">
        <v>12</v>
      </c>
      <c r="Q1" s="38" t="s">
        <v>46</v>
      </c>
    </row>
    <row r="2" spans="1:17" x14ac:dyDescent="0.25">
      <c r="A2" s="1">
        <v>5</v>
      </c>
      <c r="B2" s="1">
        <v>1</v>
      </c>
      <c r="C2" s="29">
        <v>25190</v>
      </c>
      <c r="D2" s="29">
        <v>29598.25</v>
      </c>
      <c r="E2" s="29">
        <v>31487.5</v>
      </c>
      <c r="F2" s="29">
        <v>0</v>
      </c>
      <c r="G2" s="29">
        <v>25945</v>
      </c>
      <c r="H2" s="29">
        <v>2280</v>
      </c>
      <c r="I2" s="29">
        <v>5968</v>
      </c>
      <c r="J2" s="29">
        <v>1106</v>
      </c>
      <c r="K2" s="29">
        <v>1665</v>
      </c>
      <c r="L2" s="29">
        <v>0</v>
      </c>
      <c r="M2" s="29">
        <v>4064.5745579999998</v>
      </c>
      <c r="N2" s="29">
        <v>11665</v>
      </c>
      <c r="O2" s="29">
        <v>0</v>
      </c>
      <c r="P2" s="29">
        <v>0</v>
      </c>
      <c r="Q2" s="66">
        <v>31487.5</v>
      </c>
    </row>
    <row r="3" spans="1:17" x14ac:dyDescent="0.25">
      <c r="A3" s="1">
        <v>5</v>
      </c>
      <c r="B3" s="1">
        <v>2</v>
      </c>
      <c r="C3" s="29">
        <v>23503</v>
      </c>
      <c r="D3" s="29">
        <v>27616.025000000001</v>
      </c>
      <c r="E3" s="29">
        <v>29378.75</v>
      </c>
      <c r="F3" s="29">
        <v>0</v>
      </c>
      <c r="G3" s="29">
        <v>25945</v>
      </c>
      <c r="H3" s="29">
        <v>2280</v>
      </c>
      <c r="I3" s="29">
        <v>5968</v>
      </c>
      <c r="J3" s="29">
        <v>1106</v>
      </c>
      <c r="K3" s="29">
        <v>1665</v>
      </c>
      <c r="L3" s="29">
        <v>0</v>
      </c>
      <c r="M3" s="29">
        <v>3773.4783809999999</v>
      </c>
      <c r="N3" s="29">
        <v>11665</v>
      </c>
      <c r="O3" s="29">
        <v>0</v>
      </c>
      <c r="P3" s="29">
        <v>0</v>
      </c>
      <c r="Q3" s="66">
        <v>29378.75</v>
      </c>
    </row>
    <row r="4" spans="1:17" x14ac:dyDescent="0.25">
      <c r="A4" s="1">
        <v>5</v>
      </c>
      <c r="B4" s="1">
        <v>3</v>
      </c>
      <c r="C4" s="29">
        <v>22463</v>
      </c>
      <c r="D4" s="29">
        <v>26394.025000000001</v>
      </c>
      <c r="E4" s="29">
        <v>28078.75</v>
      </c>
      <c r="F4" s="29">
        <v>0</v>
      </c>
      <c r="G4" s="29">
        <v>25945</v>
      </c>
      <c r="H4" s="29">
        <v>2280</v>
      </c>
      <c r="I4" s="29">
        <v>5968</v>
      </c>
      <c r="J4" s="29">
        <v>1106</v>
      </c>
      <c r="K4" s="29">
        <v>1665</v>
      </c>
      <c r="L4" s="29">
        <v>0</v>
      </c>
      <c r="M4" s="29">
        <v>3512.4238919999998</v>
      </c>
      <c r="N4" s="29">
        <v>11665</v>
      </c>
      <c r="O4" s="29">
        <v>0</v>
      </c>
      <c r="P4" s="29">
        <v>0</v>
      </c>
      <c r="Q4" s="66">
        <v>28078.75</v>
      </c>
    </row>
    <row r="5" spans="1:17" x14ac:dyDescent="0.25">
      <c r="A5" s="1">
        <v>5</v>
      </c>
      <c r="B5" s="1">
        <v>4</v>
      </c>
      <c r="C5" s="29">
        <v>21857</v>
      </c>
      <c r="D5" s="29">
        <v>25681.975000000002</v>
      </c>
      <c r="E5" s="29">
        <v>27321.25</v>
      </c>
      <c r="F5" s="29">
        <v>0</v>
      </c>
      <c r="G5" s="29">
        <v>25945</v>
      </c>
      <c r="H5" s="29">
        <v>2280</v>
      </c>
      <c r="I5" s="29">
        <v>5968</v>
      </c>
      <c r="J5" s="29">
        <v>1106</v>
      </c>
      <c r="K5" s="29">
        <v>1665</v>
      </c>
      <c r="L5" s="29">
        <v>0</v>
      </c>
      <c r="M5" s="29">
        <v>3135.5164060000002</v>
      </c>
      <c r="N5" s="29">
        <v>11665</v>
      </c>
      <c r="O5" s="29">
        <v>0</v>
      </c>
      <c r="P5" s="29">
        <v>0</v>
      </c>
      <c r="Q5" s="66">
        <v>27321.25</v>
      </c>
    </row>
    <row r="6" spans="1:17" x14ac:dyDescent="0.25">
      <c r="A6" s="1">
        <v>5</v>
      </c>
      <c r="B6" s="1">
        <v>5</v>
      </c>
      <c r="C6" s="29">
        <v>21889</v>
      </c>
      <c r="D6" s="29">
        <v>25719.575000000001</v>
      </c>
      <c r="E6" s="29">
        <v>27361.25</v>
      </c>
      <c r="F6" s="29">
        <v>0</v>
      </c>
      <c r="G6" s="29">
        <v>25945</v>
      </c>
      <c r="H6" s="29">
        <v>2280</v>
      </c>
      <c r="I6" s="29">
        <v>5968</v>
      </c>
      <c r="J6" s="29">
        <v>1106</v>
      </c>
      <c r="K6" s="29">
        <v>1665</v>
      </c>
      <c r="L6" s="29">
        <v>0</v>
      </c>
      <c r="M6" s="29">
        <v>2693.3739729999902</v>
      </c>
      <c r="N6" s="29">
        <v>11665</v>
      </c>
      <c r="O6" s="29">
        <v>0</v>
      </c>
      <c r="P6" s="29">
        <v>0</v>
      </c>
      <c r="Q6" s="66">
        <v>27361.25</v>
      </c>
    </row>
    <row r="7" spans="1:17" x14ac:dyDescent="0.25">
      <c r="A7" s="1">
        <v>5</v>
      </c>
      <c r="B7" s="1">
        <v>6</v>
      </c>
      <c r="C7" s="29">
        <v>22612</v>
      </c>
      <c r="D7" s="29">
        <v>26569.100000000002</v>
      </c>
      <c r="E7" s="29">
        <v>28265</v>
      </c>
      <c r="F7" s="29">
        <v>0</v>
      </c>
      <c r="G7" s="29">
        <v>25945</v>
      </c>
      <c r="H7" s="29">
        <v>2280</v>
      </c>
      <c r="I7" s="29">
        <v>5968</v>
      </c>
      <c r="J7" s="29">
        <v>1106</v>
      </c>
      <c r="K7" s="29">
        <v>1665</v>
      </c>
      <c r="L7" s="29">
        <v>16.377451000000001</v>
      </c>
      <c r="M7" s="29">
        <v>2235.6471649999999</v>
      </c>
      <c r="N7" s="29">
        <v>11665</v>
      </c>
      <c r="O7" s="29">
        <v>0</v>
      </c>
      <c r="P7" s="29">
        <v>0</v>
      </c>
      <c r="Q7" s="66">
        <v>28265</v>
      </c>
    </row>
    <row r="8" spans="1:17" x14ac:dyDescent="0.25">
      <c r="A8" s="1">
        <v>5</v>
      </c>
      <c r="B8" s="1">
        <v>7</v>
      </c>
      <c r="C8" s="29">
        <v>23304</v>
      </c>
      <c r="D8" s="29">
        <v>27382.2</v>
      </c>
      <c r="E8" s="29">
        <v>29130</v>
      </c>
      <c r="F8" s="29">
        <v>0</v>
      </c>
      <c r="G8" s="29">
        <v>25945</v>
      </c>
      <c r="H8" s="29">
        <v>2280</v>
      </c>
      <c r="I8" s="29">
        <v>5968</v>
      </c>
      <c r="J8" s="29">
        <v>1106</v>
      </c>
      <c r="K8" s="29">
        <v>1665</v>
      </c>
      <c r="L8" s="29">
        <v>1768.7479450000001</v>
      </c>
      <c r="M8" s="29">
        <v>1853.5831209999999</v>
      </c>
      <c r="N8" s="29">
        <v>11665</v>
      </c>
      <c r="O8" s="29">
        <v>0</v>
      </c>
      <c r="P8" s="29">
        <v>0</v>
      </c>
      <c r="Q8" s="66">
        <v>29130</v>
      </c>
    </row>
    <row r="9" spans="1:17" x14ac:dyDescent="0.25">
      <c r="A9" s="1">
        <v>5</v>
      </c>
      <c r="B9" s="1">
        <v>8</v>
      </c>
      <c r="C9" s="29">
        <v>23834</v>
      </c>
      <c r="D9" s="29">
        <v>28004.95</v>
      </c>
      <c r="E9" s="29">
        <v>29792.5</v>
      </c>
      <c r="F9" s="29">
        <v>0</v>
      </c>
      <c r="G9" s="29">
        <v>25945</v>
      </c>
      <c r="H9" s="29">
        <v>2280</v>
      </c>
      <c r="I9" s="29">
        <v>5968</v>
      </c>
      <c r="J9" s="29">
        <v>1106</v>
      </c>
      <c r="K9" s="29">
        <v>1665</v>
      </c>
      <c r="L9" s="29">
        <v>7546.6355480000002</v>
      </c>
      <c r="M9" s="29">
        <v>1203.996449</v>
      </c>
      <c r="N9" s="29">
        <v>11665</v>
      </c>
      <c r="O9" s="29">
        <v>0</v>
      </c>
      <c r="P9" s="29">
        <v>0</v>
      </c>
      <c r="Q9" s="66">
        <v>29792.5</v>
      </c>
    </row>
    <row r="10" spans="1:17" x14ac:dyDescent="0.25">
      <c r="A10" s="1">
        <v>5</v>
      </c>
      <c r="B10" s="1">
        <v>9</v>
      </c>
      <c r="C10" s="29">
        <v>23667</v>
      </c>
      <c r="D10" s="29">
        <v>27808.725000000002</v>
      </c>
      <c r="E10" s="29">
        <v>29583.75</v>
      </c>
      <c r="F10" s="29">
        <v>3849.3829552847401</v>
      </c>
      <c r="G10" s="29">
        <v>25945</v>
      </c>
      <c r="H10" s="29">
        <v>2280</v>
      </c>
      <c r="I10" s="29">
        <v>5968</v>
      </c>
      <c r="J10" s="29">
        <v>1106</v>
      </c>
      <c r="K10" s="29">
        <v>1665</v>
      </c>
      <c r="L10" s="29">
        <v>11491.304708</v>
      </c>
      <c r="M10" s="29">
        <v>845.94979699999999</v>
      </c>
      <c r="N10" s="29">
        <v>11665</v>
      </c>
      <c r="O10" s="29">
        <v>0</v>
      </c>
      <c r="P10" s="29">
        <v>0</v>
      </c>
      <c r="Q10" s="66">
        <v>33433.132955284738</v>
      </c>
    </row>
    <row r="11" spans="1:17" x14ac:dyDescent="0.25">
      <c r="A11" s="1">
        <v>5</v>
      </c>
      <c r="B11" s="1">
        <v>10</v>
      </c>
      <c r="C11" s="29">
        <v>22909</v>
      </c>
      <c r="D11" s="29">
        <v>26918.075000000001</v>
      </c>
      <c r="E11" s="29">
        <v>28636.25</v>
      </c>
      <c r="F11" s="29">
        <v>6687.6823803542702</v>
      </c>
      <c r="G11" s="29">
        <v>25945</v>
      </c>
      <c r="H11" s="29">
        <v>2280</v>
      </c>
      <c r="I11" s="29">
        <v>5968</v>
      </c>
      <c r="J11" s="29">
        <v>1106</v>
      </c>
      <c r="K11" s="29">
        <v>1665</v>
      </c>
      <c r="L11" s="29">
        <v>13096.278143</v>
      </c>
      <c r="M11" s="29">
        <v>756.47802999999999</v>
      </c>
      <c r="N11" s="29">
        <v>11665</v>
      </c>
      <c r="O11" s="29">
        <v>0</v>
      </c>
      <c r="P11" s="29">
        <v>0</v>
      </c>
      <c r="Q11" s="66">
        <v>35323.932380354272</v>
      </c>
    </row>
    <row r="12" spans="1:17" x14ac:dyDescent="0.25">
      <c r="A12" s="1">
        <v>5</v>
      </c>
      <c r="B12" s="1">
        <v>11</v>
      </c>
      <c r="C12" s="29">
        <v>21665</v>
      </c>
      <c r="D12" s="29">
        <v>25456.375</v>
      </c>
      <c r="E12" s="29">
        <v>27081.25</v>
      </c>
      <c r="F12" s="29">
        <v>8918.7738879200097</v>
      </c>
      <c r="G12" s="29">
        <v>25945</v>
      </c>
      <c r="H12" s="29">
        <v>2280</v>
      </c>
      <c r="I12" s="29">
        <v>5968</v>
      </c>
      <c r="J12" s="29">
        <v>1106</v>
      </c>
      <c r="K12" s="29">
        <v>1665</v>
      </c>
      <c r="L12" s="29">
        <v>13683.808720749999</v>
      </c>
      <c r="M12" s="29">
        <v>712.07048060600005</v>
      </c>
      <c r="N12" s="29">
        <v>11665</v>
      </c>
      <c r="O12" s="29">
        <v>0</v>
      </c>
      <c r="P12" s="29">
        <v>0</v>
      </c>
      <c r="Q12" s="66">
        <v>36000.023887920011</v>
      </c>
    </row>
    <row r="13" spans="1:17" x14ac:dyDescent="0.25">
      <c r="A13" s="1">
        <v>5</v>
      </c>
      <c r="B13" s="1">
        <v>12</v>
      </c>
      <c r="C13" s="29">
        <v>20810</v>
      </c>
      <c r="D13" s="29">
        <v>24451.75</v>
      </c>
      <c r="E13" s="29">
        <v>26012.5</v>
      </c>
      <c r="F13" s="29">
        <v>10232.6122619749</v>
      </c>
      <c r="G13" s="29">
        <v>25945</v>
      </c>
      <c r="H13" s="29">
        <v>2280</v>
      </c>
      <c r="I13" s="29">
        <v>5968</v>
      </c>
      <c r="J13" s="29">
        <v>1106</v>
      </c>
      <c r="K13" s="29">
        <v>1665</v>
      </c>
      <c r="L13" s="29">
        <v>13934.109646000001</v>
      </c>
      <c r="M13" s="29">
        <v>659.16512310799999</v>
      </c>
      <c r="N13" s="29">
        <v>11665</v>
      </c>
      <c r="O13" s="29">
        <v>0</v>
      </c>
      <c r="P13" s="29">
        <v>0</v>
      </c>
      <c r="Q13" s="66">
        <v>36245.1122619749</v>
      </c>
    </row>
    <row r="14" spans="1:17" x14ac:dyDescent="0.25">
      <c r="A14" s="1">
        <v>5</v>
      </c>
      <c r="B14" s="1">
        <v>13</v>
      </c>
      <c r="C14" s="29">
        <v>20729</v>
      </c>
      <c r="D14" s="29">
        <v>24356.575000000001</v>
      </c>
      <c r="E14" s="29">
        <v>25911.25</v>
      </c>
      <c r="F14" s="29">
        <v>10523.5851005641</v>
      </c>
      <c r="G14" s="29">
        <v>25945</v>
      </c>
      <c r="H14" s="29">
        <v>2280</v>
      </c>
      <c r="I14" s="29">
        <v>5968</v>
      </c>
      <c r="J14" s="29">
        <v>1106</v>
      </c>
      <c r="K14" s="29">
        <v>1665</v>
      </c>
      <c r="L14" s="29">
        <v>14138.598113636999</v>
      </c>
      <c r="M14" s="29">
        <v>606.74834199999998</v>
      </c>
      <c r="N14" s="29">
        <v>11665</v>
      </c>
      <c r="O14" s="29">
        <v>0</v>
      </c>
      <c r="P14" s="29">
        <v>0</v>
      </c>
      <c r="Q14" s="66">
        <v>36434.835100564102</v>
      </c>
    </row>
    <row r="15" spans="1:17" x14ac:dyDescent="0.25">
      <c r="A15" s="1">
        <v>5</v>
      </c>
      <c r="B15" s="1">
        <v>14</v>
      </c>
      <c r="C15" s="29">
        <v>21365</v>
      </c>
      <c r="D15" s="29">
        <v>25103.875</v>
      </c>
      <c r="E15" s="29">
        <v>26706.25</v>
      </c>
      <c r="F15" s="29">
        <v>9547.6341752374701</v>
      </c>
      <c r="G15" s="29">
        <v>25945</v>
      </c>
      <c r="H15" s="29">
        <v>2280</v>
      </c>
      <c r="I15" s="29">
        <v>5968</v>
      </c>
      <c r="J15" s="29">
        <v>1106</v>
      </c>
      <c r="K15" s="29">
        <v>1665</v>
      </c>
      <c r="L15" s="29">
        <v>13800.240328</v>
      </c>
      <c r="M15" s="29">
        <v>799.36124299999994</v>
      </c>
      <c r="N15" s="29">
        <v>11665</v>
      </c>
      <c r="O15" s="29">
        <v>0</v>
      </c>
      <c r="P15" s="29">
        <v>0</v>
      </c>
      <c r="Q15" s="66">
        <v>36253.884175237472</v>
      </c>
    </row>
    <row r="16" spans="1:17" x14ac:dyDescent="0.25">
      <c r="A16" s="1">
        <v>5</v>
      </c>
      <c r="B16" s="1">
        <v>15</v>
      </c>
      <c r="C16" s="29">
        <v>22464</v>
      </c>
      <c r="D16" s="29">
        <v>26395.200000000001</v>
      </c>
      <c r="E16" s="29">
        <v>28080</v>
      </c>
      <c r="F16" s="29">
        <v>8158.1061812735998</v>
      </c>
      <c r="G16" s="29">
        <v>25945</v>
      </c>
      <c r="H16" s="29">
        <v>2280</v>
      </c>
      <c r="I16" s="29">
        <v>5968</v>
      </c>
      <c r="J16" s="29">
        <v>1106</v>
      </c>
      <c r="K16" s="29">
        <v>1665</v>
      </c>
      <c r="L16" s="29">
        <v>13701.422778259999</v>
      </c>
      <c r="M16" s="29">
        <v>884.15520400000003</v>
      </c>
      <c r="N16" s="29">
        <v>11665</v>
      </c>
      <c r="O16" s="29">
        <v>0</v>
      </c>
      <c r="P16" s="29">
        <v>0</v>
      </c>
      <c r="Q16" s="66">
        <v>36238.106181273601</v>
      </c>
    </row>
    <row r="17" spans="1:17" x14ac:dyDescent="0.25">
      <c r="A17" s="1">
        <v>5</v>
      </c>
      <c r="B17" s="1">
        <v>16</v>
      </c>
      <c r="C17" s="29">
        <v>24212</v>
      </c>
      <c r="D17" s="29">
        <v>28449.100000000002</v>
      </c>
      <c r="E17" s="29">
        <v>30265</v>
      </c>
      <c r="F17" s="29">
        <v>5689.0412392090602</v>
      </c>
      <c r="G17" s="29">
        <v>25945</v>
      </c>
      <c r="H17" s="29">
        <v>2280</v>
      </c>
      <c r="I17" s="29">
        <v>5968</v>
      </c>
      <c r="J17" s="29">
        <v>1106</v>
      </c>
      <c r="K17" s="29">
        <v>1665</v>
      </c>
      <c r="L17" s="29">
        <v>13034.405909999999</v>
      </c>
      <c r="M17" s="29">
        <v>1321.430325</v>
      </c>
      <c r="N17" s="29">
        <v>11665</v>
      </c>
      <c r="O17" s="29">
        <v>0</v>
      </c>
      <c r="P17" s="29">
        <v>0</v>
      </c>
      <c r="Q17" s="66">
        <v>35954.041239209058</v>
      </c>
    </row>
    <row r="18" spans="1:17" x14ac:dyDescent="0.25">
      <c r="A18" s="1">
        <v>5</v>
      </c>
      <c r="B18" s="1">
        <v>17</v>
      </c>
      <c r="C18" s="29">
        <v>26243</v>
      </c>
      <c r="D18" s="29">
        <v>30835.525000000001</v>
      </c>
      <c r="E18" s="29">
        <v>32803.75</v>
      </c>
      <c r="F18" s="29">
        <v>0</v>
      </c>
      <c r="G18" s="29">
        <v>25945</v>
      </c>
      <c r="H18" s="29">
        <v>2280</v>
      </c>
      <c r="I18" s="29">
        <v>5968</v>
      </c>
      <c r="J18" s="29">
        <v>1106</v>
      </c>
      <c r="K18" s="29">
        <v>1665</v>
      </c>
      <c r="L18" s="29">
        <v>11462.455585</v>
      </c>
      <c r="M18" s="29">
        <v>2283.1333789999999</v>
      </c>
      <c r="N18" s="29">
        <v>6509</v>
      </c>
      <c r="O18" s="29">
        <v>0</v>
      </c>
      <c r="P18" s="29">
        <v>0</v>
      </c>
      <c r="Q18" s="66">
        <v>32803.75</v>
      </c>
    </row>
    <row r="19" spans="1:17" x14ac:dyDescent="0.25">
      <c r="A19" s="1">
        <v>5</v>
      </c>
      <c r="B19" s="1">
        <v>18</v>
      </c>
      <c r="C19" s="29">
        <v>28610</v>
      </c>
      <c r="D19" s="29">
        <v>33616.75</v>
      </c>
      <c r="E19" s="29">
        <v>35762.5</v>
      </c>
      <c r="F19" s="29">
        <v>0</v>
      </c>
      <c r="G19" s="29">
        <v>25945</v>
      </c>
      <c r="H19" s="29">
        <v>2280</v>
      </c>
      <c r="I19" s="29">
        <v>5968</v>
      </c>
      <c r="J19" s="29">
        <v>1106</v>
      </c>
      <c r="K19" s="29">
        <v>1665</v>
      </c>
      <c r="L19" s="29">
        <v>9223.8407499999994</v>
      </c>
      <c r="M19" s="29">
        <v>2958.298374</v>
      </c>
      <c r="N19" s="29">
        <v>6509</v>
      </c>
      <c r="O19" s="29">
        <v>2915.4505285713499</v>
      </c>
      <c r="P19" s="29">
        <v>0</v>
      </c>
      <c r="Q19" s="66">
        <v>35762.5</v>
      </c>
    </row>
    <row r="20" spans="1:17" x14ac:dyDescent="0.25">
      <c r="A20" s="1">
        <v>5</v>
      </c>
      <c r="B20" s="1">
        <v>19</v>
      </c>
      <c r="C20" s="29">
        <v>30424</v>
      </c>
      <c r="D20" s="29">
        <v>35748.200000000004</v>
      </c>
      <c r="E20" s="29">
        <v>38030</v>
      </c>
      <c r="F20" s="29">
        <v>0</v>
      </c>
      <c r="G20" s="29">
        <v>25945</v>
      </c>
      <c r="H20" s="29">
        <v>2280</v>
      </c>
      <c r="I20" s="29">
        <v>5968</v>
      </c>
      <c r="J20" s="29">
        <v>1106</v>
      </c>
      <c r="K20" s="29">
        <v>1665</v>
      </c>
      <c r="L20" s="29">
        <v>4412.7256459999999</v>
      </c>
      <c r="M20" s="29">
        <v>3223.876072</v>
      </c>
      <c r="N20" s="29">
        <v>6509</v>
      </c>
      <c r="O20" s="29">
        <v>9071.6893590073705</v>
      </c>
      <c r="P20" s="29">
        <v>572.53364365914797</v>
      </c>
      <c r="Q20" s="66">
        <v>38030</v>
      </c>
    </row>
    <row r="21" spans="1:17" x14ac:dyDescent="0.25">
      <c r="A21" s="1">
        <v>5</v>
      </c>
      <c r="B21" s="1">
        <v>20</v>
      </c>
      <c r="C21" s="29">
        <v>30978</v>
      </c>
      <c r="D21" s="29">
        <v>36399.15</v>
      </c>
      <c r="E21" s="29">
        <v>38722.5</v>
      </c>
      <c r="F21" s="29">
        <v>0</v>
      </c>
      <c r="G21" s="29">
        <v>25945</v>
      </c>
      <c r="H21" s="29">
        <v>2280</v>
      </c>
      <c r="I21" s="29">
        <v>5968</v>
      </c>
      <c r="J21" s="29">
        <v>1106</v>
      </c>
      <c r="K21" s="29">
        <v>1665</v>
      </c>
      <c r="L21" s="29">
        <v>452.71834100000001</v>
      </c>
      <c r="M21" s="29">
        <v>3127.59206299999</v>
      </c>
      <c r="N21" s="29">
        <v>6509</v>
      </c>
      <c r="O21" s="29">
        <v>11725.0128727642</v>
      </c>
      <c r="P21" s="29">
        <v>572.53364365914797</v>
      </c>
      <c r="Q21" s="66">
        <v>38722.5</v>
      </c>
    </row>
    <row r="22" spans="1:17" x14ac:dyDescent="0.25">
      <c r="A22" s="1">
        <v>5</v>
      </c>
      <c r="B22" s="1">
        <v>21</v>
      </c>
      <c r="C22" s="29">
        <v>31029</v>
      </c>
      <c r="D22" s="29">
        <v>36459.075000000004</v>
      </c>
      <c r="E22" s="29">
        <v>38786.25</v>
      </c>
      <c r="F22" s="29">
        <v>0</v>
      </c>
      <c r="G22" s="29">
        <v>25945</v>
      </c>
      <c r="H22" s="29">
        <v>2280</v>
      </c>
      <c r="I22" s="29">
        <v>5968</v>
      </c>
      <c r="J22" s="29">
        <v>1106</v>
      </c>
      <c r="K22" s="29">
        <v>1665</v>
      </c>
      <c r="L22" s="29">
        <v>0</v>
      </c>
      <c r="M22" s="29">
        <v>3608.0147080000002</v>
      </c>
      <c r="N22" s="29">
        <v>6509</v>
      </c>
      <c r="O22" s="29">
        <v>11725.0128727642</v>
      </c>
      <c r="P22" s="29">
        <v>572.53364365914797</v>
      </c>
      <c r="Q22" s="66">
        <v>38786.25</v>
      </c>
    </row>
    <row r="23" spans="1:17" x14ac:dyDescent="0.25">
      <c r="A23" s="1">
        <v>5</v>
      </c>
      <c r="B23" s="1">
        <v>22</v>
      </c>
      <c r="C23" s="29">
        <v>29988</v>
      </c>
      <c r="D23" s="29">
        <v>35235.9</v>
      </c>
      <c r="E23" s="29">
        <v>37485</v>
      </c>
      <c r="F23" s="29">
        <v>0</v>
      </c>
      <c r="G23" s="29">
        <v>25945</v>
      </c>
      <c r="H23" s="29">
        <v>2280</v>
      </c>
      <c r="I23" s="29">
        <v>5968</v>
      </c>
      <c r="J23" s="29">
        <v>1106</v>
      </c>
      <c r="K23" s="29">
        <v>1665</v>
      </c>
      <c r="L23" s="29">
        <v>0</v>
      </c>
      <c r="M23" s="29">
        <v>3993.754171</v>
      </c>
      <c r="N23" s="29">
        <v>6509</v>
      </c>
      <c r="O23" s="29">
        <v>11246.566902492899</v>
      </c>
      <c r="P23" s="29">
        <v>572.53364365914797</v>
      </c>
      <c r="Q23" s="66">
        <v>37485</v>
      </c>
    </row>
    <row r="24" spans="1:17" x14ac:dyDescent="0.25">
      <c r="A24" s="1">
        <v>5</v>
      </c>
      <c r="B24" s="1">
        <v>23</v>
      </c>
      <c r="C24" s="29">
        <v>27939</v>
      </c>
      <c r="D24" s="29">
        <v>32828.325000000004</v>
      </c>
      <c r="E24" s="29">
        <v>34923.75</v>
      </c>
      <c r="F24" s="29">
        <v>0</v>
      </c>
      <c r="G24" s="29">
        <v>25945</v>
      </c>
      <c r="H24" s="29">
        <v>2280</v>
      </c>
      <c r="I24" s="29">
        <v>5968</v>
      </c>
      <c r="J24" s="29">
        <v>1106</v>
      </c>
      <c r="K24" s="29">
        <v>1665</v>
      </c>
      <c r="L24" s="29">
        <v>0</v>
      </c>
      <c r="M24" s="29">
        <v>3967.4676939999999</v>
      </c>
      <c r="N24" s="29">
        <v>6509</v>
      </c>
      <c r="O24" s="29">
        <v>7886.6984497407802</v>
      </c>
      <c r="P24" s="29">
        <v>572.53364365914797</v>
      </c>
      <c r="Q24" s="66">
        <v>34923.75</v>
      </c>
    </row>
    <row r="25" spans="1:17" s="2" customFormat="1" ht="11" thickBot="1" x14ac:dyDescent="0.3">
      <c r="A25" s="2">
        <v>5</v>
      </c>
      <c r="B25" s="2">
        <v>24</v>
      </c>
      <c r="C25" s="30">
        <v>26183</v>
      </c>
      <c r="D25" s="30">
        <v>30765.025000000001</v>
      </c>
      <c r="E25" s="30">
        <v>32728.75</v>
      </c>
      <c r="F25" s="30">
        <v>0</v>
      </c>
      <c r="G25" s="30">
        <v>25945</v>
      </c>
      <c r="H25" s="30">
        <v>2280</v>
      </c>
      <c r="I25" s="30">
        <v>5968</v>
      </c>
      <c r="J25" s="30">
        <v>1106</v>
      </c>
      <c r="K25" s="30">
        <v>1665</v>
      </c>
      <c r="L25" s="30">
        <v>0</v>
      </c>
      <c r="M25" s="30">
        <v>3888.5135100000002</v>
      </c>
      <c r="N25" s="30">
        <v>11665</v>
      </c>
      <c r="O25" s="30">
        <v>1403.56901465902</v>
      </c>
      <c r="P25" s="30">
        <v>0</v>
      </c>
      <c r="Q25" s="67">
        <v>32728.75</v>
      </c>
    </row>
    <row r="26" spans="1:17" x14ac:dyDescent="0.25">
      <c r="A26" s="1">
        <v>6</v>
      </c>
      <c r="B26" s="1">
        <v>1</v>
      </c>
      <c r="C26" s="29">
        <v>30134</v>
      </c>
      <c r="D26" s="29">
        <v>35407.450000000004</v>
      </c>
      <c r="E26" s="29">
        <v>37667.5</v>
      </c>
      <c r="F26" s="29">
        <v>0</v>
      </c>
      <c r="G26" s="29">
        <v>25889</v>
      </c>
      <c r="H26" s="29">
        <v>2280</v>
      </c>
      <c r="I26" s="29">
        <v>6248</v>
      </c>
      <c r="J26" s="29">
        <v>1687</v>
      </c>
      <c r="K26" s="29">
        <v>1681</v>
      </c>
      <c r="L26" s="29">
        <v>0</v>
      </c>
      <c r="M26" s="29">
        <v>3035.3124434599999</v>
      </c>
      <c r="N26" s="29">
        <v>11665</v>
      </c>
      <c r="O26" s="29">
        <v>0</v>
      </c>
      <c r="P26" s="29">
        <v>0</v>
      </c>
      <c r="Q26" s="66">
        <v>37667.5</v>
      </c>
    </row>
    <row r="27" spans="1:17" x14ac:dyDescent="0.25">
      <c r="A27" s="1">
        <v>6</v>
      </c>
      <c r="B27" s="1">
        <v>2</v>
      </c>
      <c r="C27" s="29">
        <v>27085</v>
      </c>
      <c r="D27" s="29">
        <v>31824.875</v>
      </c>
      <c r="E27" s="29">
        <v>33856.25</v>
      </c>
      <c r="F27" s="29">
        <v>0</v>
      </c>
      <c r="G27" s="29">
        <v>25889</v>
      </c>
      <c r="H27" s="29">
        <v>2280</v>
      </c>
      <c r="I27" s="29">
        <v>6248</v>
      </c>
      <c r="J27" s="29">
        <v>1687</v>
      </c>
      <c r="K27" s="29">
        <v>1681</v>
      </c>
      <c r="L27" s="29">
        <v>0</v>
      </c>
      <c r="M27" s="29">
        <v>2426.6115394399999</v>
      </c>
      <c r="N27" s="29">
        <v>11665</v>
      </c>
      <c r="O27" s="29">
        <v>0</v>
      </c>
      <c r="P27" s="29">
        <v>0</v>
      </c>
      <c r="Q27" s="66">
        <v>33856.25</v>
      </c>
    </row>
    <row r="28" spans="1:17" x14ac:dyDescent="0.25">
      <c r="A28" s="1">
        <v>6</v>
      </c>
      <c r="B28" s="1">
        <v>3</v>
      </c>
      <c r="C28" s="29">
        <v>25545</v>
      </c>
      <c r="D28" s="29">
        <v>30015.375</v>
      </c>
      <c r="E28" s="29">
        <v>31931.25</v>
      </c>
      <c r="F28" s="29">
        <v>0</v>
      </c>
      <c r="G28" s="29">
        <v>25889</v>
      </c>
      <c r="H28" s="29">
        <v>2280</v>
      </c>
      <c r="I28" s="29">
        <v>6248</v>
      </c>
      <c r="J28" s="29">
        <v>1687</v>
      </c>
      <c r="K28" s="29">
        <v>1681</v>
      </c>
      <c r="L28" s="29">
        <v>0</v>
      </c>
      <c r="M28" s="29">
        <v>1985.512144</v>
      </c>
      <c r="N28" s="29">
        <v>11665</v>
      </c>
      <c r="O28" s="29">
        <v>0</v>
      </c>
      <c r="P28" s="29">
        <v>0</v>
      </c>
      <c r="Q28" s="66">
        <v>31931.25</v>
      </c>
    </row>
    <row r="29" spans="1:17" x14ac:dyDescent="0.25">
      <c r="A29" s="1">
        <v>6</v>
      </c>
      <c r="B29" s="1">
        <v>4</v>
      </c>
      <c r="C29" s="29">
        <v>24687</v>
      </c>
      <c r="D29" s="29">
        <v>29007.225000000002</v>
      </c>
      <c r="E29" s="29">
        <v>30858.75</v>
      </c>
      <c r="F29" s="29">
        <v>165.13640079559099</v>
      </c>
      <c r="G29" s="29">
        <v>25889</v>
      </c>
      <c r="H29" s="29">
        <v>2280</v>
      </c>
      <c r="I29" s="29">
        <v>6248</v>
      </c>
      <c r="J29" s="29">
        <v>1687</v>
      </c>
      <c r="K29" s="29">
        <v>1681</v>
      </c>
      <c r="L29" s="29">
        <v>0</v>
      </c>
      <c r="M29" s="29">
        <v>1837.58823241399</v>
      </c>
      <c r="N29" s="29">
        <v>11665</v>
      </c>
      <c r="O29" s="29">
        <v>0</v>
      </c>
      <c r="P29" s="29">
        <v>0</v>
      </c>
      <c r="Q29" s="66">
        <v>31023.886400795593</v>
      </c>
    </row>
    <row r="30" spans="1:17" x14ac:dyDescent="0.25">
      <c r="A30" s="1">
        <v>6</v>
      </c>
      <c r="B30" s="1">
        <v>5</v>
      </c>
      <c r="C30" s="29">
        <v>24588</v>
      </c>
      <c r="D30" s="29">
        <v>28890.9</v>
      </c>
      <c r="E30" s="29">
        <v>30735</v>
      </c>
      <c r="F30" s="29">
        <v>0</v>
      </c>
      <c r="G30" s="29">
        <v>25889</v>
      </c>
      <c r="H30" s="29">
        <v>2280</v>
      </c>
      <c r="I30" s="29">
        <v>6248</v>
      </c>
      <c r="J30" s="29">
        <v>1687</v>
      </c>
      <c r="K30" s="29">
        <v>1681</v>
      </c>
      <c r="L30" s="29">
        <v>0</v>
      </c>
      <c r="M30" s="29">
        <v>1407.2297799999999</v>
      </c>
      <c r="N30" s="29">
        <v>11665</v>
      </c>
      <c r="O30" s="29">
        <v>0</v>
      </c>
      <c r="P30" s="29">
        <v>0</v>
      </c>
      <c r="Q30" s="66">
        <v>30735</v>
      </c>
    </row>
    <row r="31" spans="1:17" x14ac:dyDescent="0.25">
      <c r="A31" s="1">
        <v>6</v>
      </c>
      <c r="B31" s="1">
        <v>6</v>
      </c>
      <c r="C31" s="29">
        <v>25165</v>
      </c>
      <c r="D31" s="29">
        <v>29568.875</v>
      </c>
      <c r="E31" s="29">
        <v>31456.25</v>
      </c>
      <c r="F31" s="29">
        <v>0</v>
      </c>
      <c r="G31" s="29">
        <v>25889</v>
      </c>
      <c r="H31" s="29">
        <v>2280</v>
      </c>
      <c r="I31" s="29">
        <v>6248</v>
      </c>
      <c r="J31" s="29">
        <v>1687</v>
      </c>
      <c r="K31" s="29">
        <v>1681</v>
      </c>
      <c r="L31" s="29">
        <v>31.306934999999999</v>
      </c>
      <c r="M31" s="29">
        <v>1062.5257477779901</v>
      </c>
      <c r="N31" s="29">
        <v>11665</v>
      </c>
      <c r="O31" s="29">
        <v>0</v>
      </c>
      <c r="P31" s="29">
        <v>0</v>
      </c>
      <c r="Q31" s="66">
        <v>31456.25</v>
      </c>
    </row>
    <row r="32" spans="1:17" x14ac:dyDescent="0.25">
      <c r="A32" s="1">
        <v>6</v>
      </c>
      <c r="B32" s="1">
        <v>7</v>
      </c>
      <c r="C32" s="29">
        <v>25878</v>
      </c>
      <c r="D32" s="29">
        <v>30406.65</v>
      </c>
      <c r="E32" s="29">
        <v>32347.5</v>
      </c>
      <c r="F32" s="29">
        <v>545.67810904825205</v>
      </c>
      <c r="G32" s="29">
        <v>25889</v>
      </c>
      <c r="H32" s="29">
        <v>2280</v>
      </c>
      <c r="I32" s="29">
        <v>6248</v>
      </c>
      <c r="J32" s="29">
        <v>1687</v>
      </c>
      <c r="K32" s="29">
        <v>1681</v>
      </c>
      <c r="L32" s="29">
        <v>2370.3529739999999</v>
      </c>
      <c r="M32" s="29">
        <v>973.19437600000003</v>
      </c>
      <c r="N32" s="29">
        <v>11665</v>
      </c>
      <c r="O32" s="29">
        <v>0</v>
      </c>
      <c r="P32" s="29">
        <v>0</v>
      </c>
      <c r="Q32" s="66">
        <v>32893.178109048255</v>
      </c>
    </row>
    <row r="33" spans="1:17" x14ac:dyDescent="0.25">
      <c r="A33" s="1">
        <v>6</v>
      </c>
      <c r="B33" s="1">
        <v>8</v>
      </c>
      <c r="C33" s="29">
        <v>27161</v>
      </c>
      <c r="D33" s="29">
        <v>31914.175000000003</v>
      </c>
      <c r="E33" s="29">
        <v>33951.25</v>
      </c>
      <c r="F33" s="29">
        <v>5460.79997529917</v>
      </c>
      <c r="G33" s="29">
        <v>25889</v>
      </c>
      <c r="H33" s="29">
        <v>2280</v>
      </c>
      <c r="I33" s="29">
        <v>6248</v>
      </c>
      <c r="J33" s="29">
        <v>1687</v>
      </c>
      <c r="K33" s="29">
        <v>1681</v>
      </c>
      <c r="L33" s="29">
        <v>7888.9210949999997</v>
      </c>
      <c r="M33" s="29">
        <v>745.29643608200001</v>
      </c>
      <c r="N33" s="29">
        <v>11665</v>
      </c>
      <c r="O33" s="29">
        <v>0</v>
      </c>
      <c r="P33" s="29">
        <v>0</v>
      </c>
      <c r="Q33" s="66">
        <v>39412.049975299167</v>
      </c>
    </row>
    <row r="34" spans="1:17" x14ac:dyDescent="0.25">
      <c r="A34" s="1">
        <v>6</v>
      </c>
      <c r="B34" s="1">
        <v>9</v>
      </c>
      <c r="C34" s="29">
        <v>27927</v>
      </c>
      <c r="D34" s="29">
        <v>32814.224999999999</v>
      </c>
      <c r="E34" s="29">
        <v>34908.75</v>
      </c>
      <c r="F34" s="29">
        <v>8412.6825292015892</v>
      </c>
      <c r="G34" s="29">
        <v>25889</v>
      </c>
      <c r="H34" s="29">
        <v>2280</v>
      </c>
      <c r="I34" s="29">
        <v>6248</v>
      </c>
      <c r="J34" s="29">
        <v>1687</v>
      </c>
      <c r="K34" s="29">
        <v>1681</v>
      </c>
      <c r="L34" s="29">
        <v>11246.8500539999</v>
      </c>
      <c r="M34" s="29">
        <v>560.26032964000001</v>
      </c>
      <c r="N34" s="29">
        <v>11665</v>
      </c>
      <c r="O34" s="29">
        <v>0</v>
      </c>
      <c r="P34" s="29">
        <v>0</v>
      </c>
      <c r="Q34" s="66">
        <v>43321.432529201586</v>
      </c>
    </row>
    <row r="35" spans="1:17" x14ac:dyDescent="0.25">
      <c r="A35" s="1">
        <v>6</v>
      </c>
      <c r="B35" s="1">
        <v>10</v>
      </c>
      <c r="C35" s="29">
        <v>27969</v>
      </c>
      <c r="D35" s="29">
        <v>32863.575000000004</v>
      </c>
      <c r="E35" s="29">
        <v>34961.25</v>
      </c>
      <c r="F35" s="29">
        <v>10496.842276530801</v>
      </c>
      <c r="G35" s="29">
        <v>25889</v>
      </c>
      <c r="H35" s="29">
        <v>2280</v>
      </c>
      <c r="I35" s="29">
        <v>6248</v>
      </c>
      <c r="J35" s="29">
        <v>1687</v>
      </c>
      <c r="K35" s="29">
        <v>1681</v>
      </c>
      <c r="L35" s="29">
        <v>13111.139646</v>
      </c>
      <c r="M35" s="29">
        <v>437.34363200000001</v>
      </c>
      <c r="N35" s="29">
        <v>11665</v>
      </c>
      <c r="O35" s="29">
        <v>0</v>
      </c>
      <c r="P35" s="29">
        <v>0</v>
      </c>
      <c r="Q35" s="66">
        <v>45458.092276530799</v>
      </c>
    </row>
    <row r="36" spans="1:17" x14ac:dyDescent="0.25">
      <c r="A36" s="1">
        <v>6</v>
      </c>
      <c r="B36" s="1">
        <v>11</v>
      </c>
      <c r="C36" s="29">
        <v>28213</v>
      </c>
      <c r="D36" s="29">
        <v>33150.275000000001</v>
      </c>
      <c r="E36" s="29">
        <v>35266.25</v>
      </c>
      <c r="F36" s="29">
        <v>11288.354534075401</v>
      </c>
      <c r="G36" s="29">
        <v>25889</v>
      </c>
      <c r="H36" s="29">
        <v>2280</v>
      </c>
      <c r="I36" s="29">
        <v>6248</v>
      </c>
      <c r="J36" s="29">
        <v>1687</v>
      </c>
      <c r="K36" s="29">
        <v>1681</v>
      </c>
      <c r="L36" s="29">
        <v>13861.984770084</v>
      </c>
      <c r="M36" s="29">
        <v>575.87824799999999</v>
      </c>
      <c r="N36" s="29">
        <v>11665</v>
      </c>
      <c r="O36" s="29">
        <v>0</v>
      </c>
      <c r="P36" s="29">
        <v>0</v>
      </c>
      <c r="Q36" s="66">
        <v>46554.604534075399</v>
      </c>
    </row>
    <row r="37" spans="1:17" x14ac:dyDescent="0.25">
      <c r="A37" s="1">
        <v>6</v>
      </c>
      <c r="B37" s="1">
        <v>12</v>
      </c>
      <c r="C37" s="29">
        <v>28815</v>
      </c>
      <c r="D37" s="29">
        <v>33857.625</v>
      </c>
      <c r="E37" s="29">
        <v>36018.75</v>
      </c>
      <c r="F37" s="29">
        <v>10738.9726217554</v>
      </c>
      <c r="G37" s="29">
        <v>25889</v>
      </c>
      <c r="H37" s="29">
        <v>2280</v>
      </c>
      <c r="I37" s="29">
        <v>6248</v>
      </c>
      <c r="J37" s="29">
        <v>1687</v>
      </c>
      <c r="K37" s="29">
        <v>1681</v>
      </c>
      <c r="L37" s="29">
        <v>14125.162620723</v>
      </c>
      <c r="M37" s="29">
        <v>466.74781999999999</v>
      </c>
      <c r="N37" s="29">
        <v>11665</v>
      </c>
      <c r="O37" s="29">
        <v>0</v>
      </c>
      <c r="P37" s="29">
        <v>0</v>
      </c>
      <c r="Q37" s="66">
        <v>46757.722621755398</v>
      </c>
    </row>
    <row r="38" spans="1:17" x14ac:dyDescent="0.25">
      <c r="A38" s="1">
        <v>6</v>
      </c>
      <c r="B38" s="1">
        <v>13</v>
      </c>
      <c r="C38" s="29">
        <v>30045</v>
      </c>
      <c r="D38" s="29">
        <v>35302.875</v>
      </c>
      <c r="E38" s="29">
        <v>37556.25</v>
      </c>
      <c r="F38" s="29">
        <v>9327.7444974606005</v>
      </c>
      <c r="G38" s="29">
        <v>25889</v>
      </c>
      <c r="H38" s="29">
        <v>2280</v>
      </c>
      <c r="I38" s="29">
        <v>6248</v>
      </c>
      <c r="J38" s="29">
        <v>1687</v>
      </c>
      <c r="K38" s="29">
        <v>1681</v>
      </c>
      <c r="L38" s="29">
        <v>14178.283016699999</v>
      </c>
      <c r="M38" s="29">
        <v>492.94652000000002</v>
      </c>
      <c r="N38" s="29">
        <v>11665</v>
      </c>
      <c r="O38" s="29">
        <v>0</v>
      </c>
      <c r="P38" s="29">
        <v>0</v>
      </c>
      <c r="Q38" s="66">
        <v>46883.994497460604</v>
      </c>
    </row>
    <row r="39" spans="1:17" x14ac:dyDescent="0.25">
      <c r="A39" s="1">
        <v>6</v>
      </c>
      <c r="B39" s="1">
        <v>14</v>
      </c>
      <c r="C39" s="29">
        <v>32330</v>
      </c>
      <c r="D39" s="29">
        <v>37987.75</v>
      </c>
      <c r="E39" s="29">
        <v>40412.5</v>
      </c>
      <c r="F39" s="29">
        <v>6180.59182241904</v>
      </c>
      <c r="G39" s="29">
        <v>25889</v>
      </c>
      <c r="H39" s="29">
        <v>2280</v>
      </c>
      <c r="I39" s="29">
        <v>6248</v>
      </c>
      <c r="J39" s="29">
        <v>1687</v>
      </c>
      <c r="K39" s="29">
        <v>1681</v>
      </c>
      <c r="L39" s="29">
        <v>13765.150782273</v>
      </c>
      <c r="M39" s="29">
        <v>624.96741999999995</v>
      </c>
      <c r="N39" s="29">
        <v>11665</v>
      </c>
      <c r="O39" s="29">
        <v>0</v>
      </c>
      <c r="P39" s="29">
        <v>0</v>
      </c>
      <c r="Q39" s="66">
        <v>46593.091822419039</v>
      </c>
    </row>
    <row r="40" spans="1:17" x14ac:dyDescent="0.25">
      <c r="A40" s="1">
        <v>6</v>
      </c>
      <c r="B40" s="1">
        <v>15</v>
      </c>
      <c r="C40" s="29">
        <v>34980</v>
      </c>
      <c r="D40" s="29">
        <v>41101.5</v>
      </c>
      <c r="E40" s="29">
        <v>43725</v>
      </c>
      <c r="F40" s="29">
        <v>2933.19723341393</v>
      </c>
      <c r="G40" s="29">
        <v>25889</v>
      </c>
      <c r="H40" s="29">
        <v>2280</v>
      </c>
      <c r="I40" s="29">
        <v>6248</v>
      </c>
      <c r="J40" s="29">
        <v>1687</v>
      </c>
      <c r="K40" s="29">
        <v>1681</v>
      </c>
      <c r="L40" s="29">
        <v>13487.605266398999</v>
      </c>
      <c r="M40" s="29">
        <v>904.66679599999998</v>
      </c>
      <c r="N40" s="29">
        <v>11665</v>
      </c>
      <c r="O40" s="29">
        <v>0</v>
      </c>
      <c r="P40" s="29">
        <v>0</v>
      </c>
      <c r="Q40" s="66">
        <v>46658.197233413928</v>
      </c>
    </row>
    <row r="41" spans="1:17" x14ac:dyDescent="0.25">
      <c r="A41" s="1">
        <v>6</v>
      </c>
      <c r="B41" s="1">
        <v>16</v>
      </c>
      <c r="C41" s="29">
        <v>37916</v>
      </c>
      <c r="D41" s="29">
        <v>44551.3</v>
      </c>
      <c r="E41" s="29">
        <v>47395</v>
      </c>
      <c r="F41" s="29">
        <v>0</v>
      </c>
      <c r="G41" s="29">
        <v>25889</v>
      </c>
      <c r="H41" s="29">
        <v>2280</v>
      </c>
      <c r="I41" s="29">
        <v>6248</v>
      </c>
      <c r="J41" s="29">
        <v>1687</v>
      </c>
      <c r="K41" s="29">
        <v>1681</v>
      </c>
      <c r="L41" s="29">
        <v>12843.964386</v>
      </c>
      <c r="M41" s="29">
        <v>1412.3667800000001</v>
      </c>
      <c r="N41" s="29">
        <v>11665</v>
      </c>
      <c r="O41" s="29">
        <v>0</v>
      </c>
      <c r="P41" s="29">
        <v>0</v>
      </c>
      <c r="Q41" s="66">
        <v>47395</v>
      </c>
    </row>
    <row r="42" spans="1:17" x14ac:dyDescent="0.25">
      <c r="A42" s="1">
        <v>6</v>
      </c>
      <c r="B42" s="1">
        <v>17</v>
      </c>
      <c r="C42" s="29">
        <v>39318</v>
      </c>
      <c r="D42" s="29">
        <v>46198.65</v>
      </c>
      <c r="E42" s="29">
        <v>49147.5</v>
      </c>
      <c r="F42" s="29">
        <v>0</v>
      </c>
      <c r="G42" s="29">
        <v>25889</v>
      </c>
      <c r="H42" s="29">
        <v>2280</v>
      </c>
      <c r="I42" s="29">
        <v>6248</v>
      </c>
      <c r="J42" s="29">
        <v>1687</v>
      </c>
      <c r="K42" s="29">
        <v>1681</v>
      </c>
      <c r="L42" s="29">
        <v>11505.904278</v>
      </c>
      <c r="M42" s="29">
        <v>1972.073752</v>
      </c>
      <c r="N42" s="29">
        <v>6509</v>
      </c>
      <c r="O42" s="29">
        <v>2738.2660367512199</v>
      </c>
      <c r="P42" s="29">
        <v>0</v>
      </c>
      <c r="Q42" s="66">
        <v>49147.5</v>
      </c>
    </row>
    <row r="43" spans="1:17" x14ac:dyDescent="0.25">
      <c r="A43" s="1">
        <v>6</v>
      </c>
      <c r="B43" s="1">
        <v>18</v>
      </c>
      <c r="C43" s="29">
        <v>40950</v>
      </c>
      <c r="D43" s="29">
        <v>48116.25</v>
      </c>
      <c r="E43" s="29">
        <v>51187.5</v>
      </c>
      <c r="F43" s="29">
        <v>0</v>
      </c>
      <c r="G43" s="29">
        <v>25889</v>
      </c>
      <c r="H43" s="29">
        <v>2280</v>
      </c>
      <c r="I43" s="29">
        <v>6248</v>
      </c>
      <c r="J43" s="29">
        <v>1687</v>
      </c>
      <c r="K43" s="29">
        <v>1681</v>
      </c>
      <c r="L43" s="29">
        <v>9660.2111760000007</v>
      </c>
      <c r="M43" s="29">
        <v>2653.8563919999901</v>
      </c>
      <c r="N43" s="29">
        <v>6509</v>
      </c>
      <c r="O43" s="29">
        <v>5563.72931299023</v>
      </c>
      <c r="P43" s="29">
        <v>864.46434693465596</v>
      </c>
      <c r="Q43" s="66">
        <v>51187.5</v>
      </c>
    </row>
    <row r="44" spans="1:17" x14ac:dyDescent="0.25">
      <c r="A44" s="1">
        <v>6</v>
      </c>
      <c r="B44" s="1">
        <v>19</v>
      </c>
      <c r="C44" s="29">
        <v>41537</v>
      </c>
      <c r="D44" s="29">
        <v>48805.974999999999</v>
      </c>
      <c r="E44" s="29">
        <v>51921.25</v>
      </c>
      <c r="F44" s="29">
        <v>0</v>
      </c>
      <c r="G44" s="29">
        <v>25889</v>
      </c>
      <c r="H44" s="29">
        <v>2280</v>
      </c>
      <c r="I44" s="29">
        <v>6248</v>
      </c>
      <c r="J44" s="29">
        <v>1687</v>
      </c>
      <c r="K44" s="29">
        <v>1681</v>
      </c>
      <c r="L44" s="29">
        <v>5699.3294159999996</v>
      </c>
      <c r="M44" s="29">
        <v>2937.8502999999901</v>
      </c>
      <c r="N44" s="29">
        <v>6509</v>
      </c>
      <c r="O44" s="29">
        <v>10168.200141748701</v>
      </c>
      <c r="P44" s="29">
        <v>864.46434693465596</v>
      </c>
      <c r="Q44" s="66">
        <v>51921.25</v>
      </c>
    </row>
    <row r="45" spans="1:17" x14ac:dyDescent="0.25">
      <c r="A45" s="1">
        <v>6</v>
      </c>
      <c r="B45" s="1">
        <v>20</v>
      </c>
      <c r="C45" s="29">
        <v>40660</v>
      </c>
      <c r="D45" s="29">
        <v>47775.5</v>
      </c>
      <c r="E45" s="29">
        <v>50825</v>
      </c>
      <c r="F45" s="29">
        <v>0</v>
      </c>
      <c r="G45" s="29">
        <v>25889</v>
      </c>
      <c r="H45" s="29">
        <v>2280</v>
      </c>
      <c r="I45" s="29">
        <v>6248</v>
      </c>
      <c r="J45" s="29">
        <v>1687</v>
      </c>
      <c r="K45" s="29">
        <v>1681</v>
      </c>
      <c r="L45" s="29">
        <v>1284.6250560000001</v>
      </c>
      <c r="M45" s="29">
        <v>3437.0845079999999</v>
      </c>
      <c r="N45" s="29">
        <v>6509</v>
      </c>
      <c r="O45" s="29">
        <v>12747.970383607601</v>
      </c>
      <c r="P45" s="29">
        <v>864.46434693465596</v>
      </c>
      <c r="Q45" s="66">
        <v>50825</v>
      </c>
    </row>
    <row r="46" spans="1:17" x14ac:dyDescent="0.25">
      <c r="A46" s="1">
        <v>6</v>
      </c>
      <c r="B46" s="1">
        <v>21</v>
      </c>
      <c r="C46" s="29">
        <v>39511</v>
      </c>
      <c r="D46" s="29">
        <v>46425.425000000003</v>
      </c>
      <c r="E46" s="29">
        <v>49388.75</v>
      </c>
      <c r="F46" s="29">
        <v>0</v>
      </c>
      <c r="G46" s="29">
        <v>25889</v>
      </c>
      <c r="H46" s="29">
        <v>2280</v>
      </c>
      <c r="I46" s="29">
        <v>6248</v>
      </c>
      <c r="J46" s="29">
        <v>1687</v>
      </c>
      <c r="K46" s="29">
        <v>1681</v>
      </c>
      <c r="L46" s="29">
        <v>16.651536</v>
      </c>
      <c r="M46" s="29">
        <v>3747.1949239999999</v>
      </c>
      <c r="N46" s="29">
        <v>6509</v>
      </c>
      <c r="O46" s="29">
        <v>11933.6343794309</v>
      </c>
      <c r="P46" s="29">
        <v>864.46434693465596</v>
      </c>
      <c r="Q46" s="66">
        <v>49388.75</v>
      </c>
    </row>
    <row r="47" spans="1:17" x14ac:dyDescent="0.25">
      <c r="A47" s="1">
        <v>6</v>
      </c>
      <c r="B47" s="1">
        <v>22</v>
      </c>
      <c r="C47" s="29">
        <v>37852</v>
      </c>
      <c r="D47" s="29">
        <v>44476.1</v>
      </c>
      <c r="E47" s="29">
        <v>47315</v>
      </c>
      <c r="F47" s="29">
        <v>0</v>
      </c>
      <c r="G47" s="29">
        <v>25889</v>
      </c>
      <c r="H47" s="29">
        <v>2280</v>
      </c>
      <c r="I47" s="29">
        <v>6248</v>
      </c>
      <c r="J47" s="29">
        <v>1687</v>
      </c>
      <c r="K47" s="29">
        <v>1681</v>
      </c>
      <c r="L47" s="29">
        <v>0</v>
      </c>
      <c r="M47" s="29">
        <v>3992.250372</v>
      </c>
      <c r="N47" s="29">
        <v>6509</v>
      </c>
      <c r="O47" s="29">
        <v>9132.71632318716</v>
      </c>
      <c r="P47" s="29">
        <v>864.46434693465596</v>
      </c>
      <c r="Q47" s="66">
        <v>47315</v>
      </c>
    </row>
    <row r="48" spans="1:17" x14ac:dyDescent="0.25">
      <c r="A48" s="1">
        <v>6</v>
      </c>
      <c r="B48" s="1">
        <v>23</v>
      </c>
      <c r="C48" s="29">
        <v>34932</v>
      </c>
      <c r="D48" s="29">
        <v>41045.1</v>
      </c>
      <c r="E48" s="29">
        <v>43665</v>
      </c>
      <c r="F48" s="29">
        <v>0</v>
      </c>
      <c r="G48" s="29">
        <v>25889</v>
      </c>
      <c r="H48" s="29">
        <v>2280</v>
      </c>
      <c r="I48" s="29">
        <v>6248</v>
      </c>
      <c r="J48" s="29">
        <v>1687</v>
      </c>
      <c r="K48" s="29">
        <v>1681</v>
      </c>
      <c r="L48" s="29">
        <v>0</v>
      </c>
      <c r="M48" s="29">
        <v>4079.2095079999999</v>
      </c>
      <c r="N48" s="29">
        <v>6509</v>
      </c>
      <c r="O48" s="29">
        <v>5399.4834222839499</v>
      </c>
      <c r="P48" s="29">
        <v>0</v>
      </c>
      <c r="Q48" s="66">
        <v>43665</v>
      </c>
    </row>
    <row r="49" spans="1:17" s="2" customFormat="1" ht="11" thickBot="1" x14ac:dyDescent="0.3">
      <c r="A49" s="2">
        <v>6</v>
      </c>
      <c r="B49" s="2">
        <v>24</v>
      </c>
      <c r="C49" s="30">
        <v>32032</v>
      </c>
      <c r="D49" s="30">
        <v>37637.599999999999</v>
      </c>
      <c r="E49" s="30">
        <v>40040</v>
      </c>
      <c r="F49" s="30">
        <v>0</v>
      </c>
      <c r="G49" s="30">
        <v>25889</v>
      </c>
      <c r="H49" s="30">
        <v>2280</v>
      </c>
      <c r="I49" s="30">
        <v>6248</v>
      </c>
      <c r="J49" s="30">
        <v>1687</v>
      </c>
      <c r="K49" s="30">
        <v>1681</v>
      </c>
      <c r="L49" s="30">
        <v>0</v>
      </c>
      <c r="M49" s="30">
        <v>3940.5310559999998</v>
      </c>
      <c r="N49" s="30">
        <v>11665</v>
      </c>
      <c r="O49" s="30">
        <v>0</v>
      </c>
      <c r="P49" s="30">
        <v>0</v>
      </c>
      <c r="Q49" s="67">
        <v>40040</v>
      </c>
    </row>
    <row r="50" spans="1:17" x14ac:dyDescent="0.25">
      <c r="A50" s="1">
        <v>7</v>
      </c>
      <c r="B50" s="1">
        <v>1</v>
      </c>
      <c r="C50" s="29">
        <v>32217</v>
      </c>
      <c r="D50" s="29">
        <v>37854.974999999999</v>
      </c>
      <c r="E50" s="29">
        <v>40271.25</v>
      </c>
      <c r="F50" s="29">
        <v>0</v>
      </c>
      <c r="G50" s="29">
        <v>25823</v>
      </c>
      <c r="H50" s="29">
        <v>2280</v>
      </c>
      <c r="I50" s="29">
        <v>6763</v>
      </c>
      <c r="J50" s="29">
        <v>1915</v>
      </c>
      <c r="K50" s="29">
        <v>1699.7921191519999</v>
      </c>
      <c r="L50" s="29">
        <v>0</v>
      </c>
      <c r="M50" s="29">
        <v>3487.4065599999999</v>
      </c>
      <c r="N50" s="29">
        <v>11665</v>
      </c>
      <c r="O50" s="29">
        <v>0</v>
      </c>
      <c r="P50" s="29">
        <v>0</v>
      </c>
      <c r="Q50" s="66">
        <v>40271.25</v>
      </c>
    </row>
    <row r="51" spans="1:17" x14ac:dyDescent="0.25">
      <c r="A51" s="1">
        <v>7</v>
      </c>
      <c r="B51" s="1">
        <v>2</v>
      </c>
      <c r="C51" s="29">
        <v>29273</v>
      </c>
      <c r="D51" s="29">
        <v>34395.775000000001</v>
      </c>
      <c r="E51" s="29">
        <v>36591.25</v>
      </c>
      <c r="F51" s="29">
        <v>670.44840889816498</v>
      </c>
      <c r="G51" s="29">
        <v>25823</v>
      </c>
      <c r="H51" s="29">
        <v>2280</v>
      </c>
      <c r="I51" s="29">
        <v>6763</v>
      </c>
      <c r="J51" s="29">
        <v>1915</v>
      </c>
      <c r="K51" s="29">
        <v>1699.7921191519999</v>
      </c>
      <c r="L51" s="29">
        <v>0</v>
      </c>
      <c r="M51" s="29">
        <v>3494.08466</v>
      </c>
      <c r="N51" s="29">
        <v>11665</v>
      </c>
      <c r="O51" s="29">
        <v>0</v>
      </c>
      <c r="P51" s="29">
        <v>0</v>
      </c>
      <c r="Q51" s="66">
        <v>37261.698408898163</v>
      </c>
    </row>
    <row r="52" spans="1:17" x14ac:dyDescent="0.25">
      <c r="A52" s="1">
        <v>7</v>
      </c>
      <c r="B52" s="1">
        <v>3</v>
      </c>
      <c r="C52" s="29">
        <v>27641</v>
      </c>
      <c r="D52" s="29">
        <v>32478.175000000003</v>
      </c>
      <c r="E52" s="29">
        <v>34551.25</v>
      </c>
      <c r="F52" s="29">
        <v>2429.5088404625899</v>
      </c>
      <c r="G52" s="29">
        <v>25823</v>
      </c>
      <c r="H52" s="29">
        <v>2280</v>
      </c>
      <c r="I52" s="29">
        <v>6763</v>
      </c>
      <c r="J52" s="29">
        <v>1915</v>
      </c>
      <c r="K52" s="29">
        <v>1699.7921191519999</v>
      </c>
      <c r="L52" s="29">
        <v>0</v>
      </c>
      <c r="M52" s="29">
        <v>3245.0428999999999</v>
      </c>
      <c r="N52" s="29">
        <v>11665</v>
      </c>
      <c r="O52" s="29">
        <v>0</v>
      </c>
      <c r="P52" s="29">
        <v>0</v>
      </c>
      <c r="Q52" s="66">
        <v>36980.758840462593</v>
      </c>
    </row>
    <row r="53" spans="1:17" x14ac:dyDescent="0.25">
      <c r="A53" s="1">
        <v>7</v>
      </c>
      <c r="B53" s="1">
        <v>4</v>
      </c>
      <c r="C53" s="29">
        <v>26675</v>
      </c>
      <c r="D53" s="29">
        <v>31343.125</v>
      </c>
      <c r="E53" s="29">
        <v>33343.75</v>
      </c>
      <c r="F53" s="29">
        <v>3551.5905516837902</v>
      </c>
      <c r="G53" s="29">
        <v>25823</v>
      </c>
      <c r="H53" s="29">
        <v>2280</v>
      </c>
      <c r="I53" s="29">
        <v>6763</v>
      </c>
      <c r="J53" s="29">
        <v>1915</v>
      </c>
      <c r="K53" s="29">
        <v>1699.7921191519999</v>
      </c>
      <c r="L53" s="29">
        <v>0</v>
      </c>
      <c r="M53" s="29">
        <v>3161.289252</v>
      </c>
      <c r="N53" s="29">
        <v>11665</v>
      </c>
      <c r="O53" s="29">
        <v>0</v>
      </c>
      <c r="P53" s="29">
        <v>0</v>
      </c>
      <c r="Q53" s="66">
        <v>36895.340551683788</v>
      </c>
    </row>
    <row r="54" spans="1:17" x14ac:dyDescent="0.25">
      <c r="A54" s="1">
        <v>7</v>
      </c>
      <c r="B54" s="1">
        <v>5</v>
      </c>
      <c r="C54" s="29">
        <v>26476</v>
      </c>
      <c r="D54" s="29">
        <v>31109.300000000003</v>
      </c>
      <c r="E54" s="29">
        <v>33095</v>
      </c>
      <c r="F54" s="29">
        <v>3203.2240834878598</v>
      </c>
      <c r="G54" s="29">
        <v>25823</v>
      </c>
      <c r="H54" s="29">
        <v>2280</v>
      </c>
      <c r="I54" s="29">
        <v>6763</v>
      </c>
      <c r="J54" s="29">
        <v>1915</v>
      </c>
      <c r="K54" s="29">
        <v>1699.7921191519999</v>
      </c>
      <c r="L54" s="29">
        <v>0</v>
      </c>
      <c r="M54" s="29">
        <v>2687.1747993419999</v>
      </c>
      <c r="N54" s="29">
        <v>11665</v>
      </c>
      <c r="O54" s="29">
        <v>0</v>
      </c>
      <c r="P54" s="29">
        <v>0</v>
      </c>
      <c r="Q54" s="66">
        <v>36298.224083487861</v>
      </c>
    </row>
    <row r="55" spans="1:17" x14ac:dyDescent="0.25">
      <c r="A55" s="1">
        <v>7</v>
      </c>
      <c r="B55" s="1">
        <v>6</v>
      </c>
      <c r="C55" s="29">
        <v>27219</v>
      </c>
      <c r="D55" s="29">
        <v>31982.325000000001</v>
      </c>
      <c r="E55" s="29">
        <v>34023.75</v>
      </c>
      <c r="F55" s="29">
        <v>1679.3811419118299</v>
      </c>
      <c r="G55" s="29">
        <v>25823</v>
      </c>
      <c r="H55" s="29">
        <v>2280</v>
      </c>
      <c r="I55" s="29">
        <v>6763</v>
      </c>
      <c r="J55" s="29">
        <v>1915</v>
      </c>
      <c r="K55" s="29">
        <v>1699.7921191519999</v>
      </c>
      <c r="L55" s="29">
        <v>9.6929579999999902</v>
      </c>
      <c r="M55" s="29">
        <v>2227.9374479999901</v>
      </c>
      <c r="N55" s="29">
        <v>11665</v>
      </c>
      <c r="O55" s="29">
        <v>0</v>
      </c>
      <c r="P55" s="29">
        <v>0</v>
      </c>
      <c r="Q55" s="66">
        <v>35703.131141911828</v>
      </c>
    </row>
    <row r="56" spans="1:17" x14ac:dyDescent="0.25">
      <c r="A56" s="1">
        <v>7</v>
      </c>
      <c r="B56" s="1">
        <v>7</v>
      </c>
      <c r="C56" s="29">
        <v>28202</v>
      </c>
      <c r="D56" s="29">
        <v>33137.35</v>
      </c>
      <c r="E56" s="29">
        <v>35252.5</v>
      </c>
      <c r="F56" s="29">
        <v>1356.65729683411</v>
      </c>
      <c r="G56" s="29">
        <v>25823</v>
      </c>
      <c r="H56" s="29">
        <v>2280</v>
      </c>
      <c r="I56" s="29">
        <v>6763</v>
      </c>
      <c r="J56" s="29">
        <v>1915</v>
      </c>
      <c r="K56" s="29">
        <v>1699.7921191519999</v>
      </c>
      <c r="L56" s="29">
        <v>1179.4653920000001</v>
      </c>
      <c r="M56" s="29">
        <v>1787.2616084839999</v>
      </c>
      <c r="N56" s="29">
        <v>11665</v>
      </c>
      <c r="O56" s="29">
        <v>0</v>
      </c>
      <c r="P56" s="29">
        <v>0</v>
      </c>
      <c r="Q56" s="66">
        <v>36609.157296834113</v>
      </c>
    </row>
    <row r="57" spans="1:17" x14ac:dyDescent="0.25">
      <c r="A57" s="1">
        <v>7</v>
      </c>
      <c r="B57" s="1">
        <v>8</v>
      </c>
      <c r="C57" s="29">
        <v>29701</v>
      </c>
      <c r="D57" s="29">
        <v>34898.675000000003</v>
      </c>
      <c r="E57" s="29">
        <v>37126.25</v>
      </c>
      <c r="F57" s="29">
        <v>5112.7384212066399</v>
      </c>
      <c r="G57" s="29">
        <v>25823</v>
      </c>
      <c r="H57" s="29">
        <v>2280</v>
      </c>
      <c r="I57" s="29">
        <v>6763</v>
      </c>
      <c r="J57" s="29">
        <v>1915</v>
      </c>
      <c r="K57" s="29">
        <v>1699.7921191519999</v>
      </c>
      <c r="L57" s="29">
        <v>6047.4209460000002</v>
      </c>
      <c r="M57" s="29">
        <v>1373.407772</v>
      </c>
      <c r="N57" s="29">
        <v>11665</v>
      </c>
      <c r="O57" s="29">
        <v>0</v>
      </c>
      <c r="P57" s="29">
        <v>0</v>
      </c>
      <c r="Q57" s="66">
        <v>42238.988421206639</v>
      </c>
    </row>
    <row r="58" spans="1:17" x14ac:dyDescent="0.25">
      <c r="A58" s="1">
        <v>7</v>
      </c>
      <c r="B58" s="1">
        <v>9</v>
      </c>
      <c r="C58" s="29">
        <v>30679</v>
      </c>
      <c r="D58" s="29">
        <v>36047.825000000004</v>
      </c>
      <c r="E58" s="29">
        <v>38348.75</v>
      </c>
      <c r="F58" s="29">
        <v>8849.1592622550706</v>
      </c>
      <c r="G58" s="29">
        <v>25823</v>
      </c>
      <c r="H58" s="29">
        <v>2280</v>
      </c>
      <c r="I58" s="29">
        <v>6763</v>
      </c>
      <c r="J58" s="29">
        <v>1915</v>
      </c>
      <c r="K58" s="29">
        <v>1699.7921191519999</v>
      </c>
      <c r="L58" s="29">
        <v>10518.967345999999</v>
      </c>
      <c r="M58" s="29">
        <v>819.49533599999995</v>
      </c>
      <c r="N58" s="29">
        <v>11665</v>
      </c>
      <c r="O58" s="29">
        <v>0</v>
      </c>
      <c r="P58" s="29">
        <v>0</v>
      </c>
      <c r="Q58" s="66">
        <v>47197.909262255067</v>
      </c>
    </row>
    <row r="59" spans="1:17" x14ac:dyDescent="0.25">
      <c r="A59" s="1">
        <v>7</v>
      </c>
      <c r="B59" s="1">
        <v>10</v>
      </c>
      <c r="C59" s="29">
        <v>31350</v>
      </c>
      <c r="D59" s="29">
        <v>36836.25</v>
      </c>
      <c r="E59" s="29">
        <v>39187.5</v>
      </c>
      <c r="F59" s="29">
        <v>10088.8826623892</v>
      </c>
      <c r="G59" s="29">
        <v>25823</v>
      </c>
      <c r="H59" s="29">
        <v>2280</v>
      </c>
      <c r="I59" s="29">
        <v>6763</v>
      </c>
      <c r="J59" s="29">
        <v>1915</v>
      </c>
      <c r="K59" s="29">
        <v>1699.7921191519999</v>
      </c>
      <c r="L59" s="29">
        <v>12412.7398139999</v>
      </c>
      <c r="M59" s="29">
        <v>572.07686799999999</v>
      </c>
      <c r="N59" s="29">
        <v>11665</v>
      </c>
      <c r="O59" s="29">
        <v>0</v>
      </c>
      <c r="P59" s="29">
        <v>0</v>
      </c>
      <c r="Q59" s="66">
        <v>49276.382662389202</v>
      </c>
    </row>
    <row r="60" spans="1:17" x14ac:dyDescent="0.25">
      <c r="A60" s="1">
        <v>7</v>
      </c>
      <c r="B60" s="1">
        <v>11</v>
      </c>
      <c r="C60" s="29">
        <v>32030</v>
      </c>
      <c r="D60" s="29">
        <v>37635.25</v>
      </c>
      <c r="E60" s="29">
        <v>40037.5</v>
      </c>
      <c r="F60" s="29">
        <v>10224.8254077494</v>
      </c>
      <c r="G60" s="29">
        <v>25823</v>
      </c>
      <c r="H60" s="29">
        <v>2280</v>
      </c>
      <c r="I60" s="29">
        <v>6763</v>
      </c>
      <c r="J60" s="29">
        <v>1915</v>
      </c>
      <c r="K60" s="29">
        <v>1699.7921191519999</v>
      </c>
      <c r="L60" s="29">
        <v>13280.302750000001</v>
      </c>
      <c r="M60" s="29">
        <v>491.46706399999903</v>
      </c>
      <c r="N60" s="29">
        <v>11665</v>
      </c>
      <c r="O60" s="29">
        <v>0</v>
      </c>
      <c r="P60" s="29">
        <v>0</v>
      </c>
      <c r="Q60" s="66">
        <v>50262.325407749398</v>
      </c>
    </row>
    <row r="61" spans="1:17" x14ac:dyDescent="0.25">
      <c r="A61" s="1">
        <v>7</v>
      </c>
      <c r="B61" s="1">
        <v>12</v>
      </c>
      <c r="C61" s="29">
        <v>33620</v>
      </c>
      <c r="D61" s="29">
        <v>39503.5</v>
      </c>
      <c r="E61" s="29">
        <v>42025</v>
      </c>
      <c r="F61" s="29">
        <v>8476.3388690680695</v>
      </c>
      <c r="G61" s="29">
        <v>25823</v>
      </c>
      <c r="H61" s="29">
        <v>2280</v>
      </c>
      <c r="I61" s="29">
        <v>6763</v>
      </c>
      <c r="J61" s="29">
        <v>1915</v>
      </c>
      <c r="K61" s="29">
        <v>1699.7921191519999</v>
      </c>
      <c r="L61" s="29">
        <v>13553.692544</v>
      </c>
      <c r="M61" s="29">
        <v>432.45320799999899</v>
      </c>
      <c r="N61" s="29">
        <v>11665</v>
      </c>
      <c r="O61" s="29">
        <v>0</v>
      </c>
      <c r="P61" s="29">
        <v>0</v>
      </c>
      <c r="Q61" s="66">
        <v>50501.338869068073</v>
      </c>
    </row>
    <row r="62" spans="1:17" x14ac:dyDescent="0.25">
      <c r="A62" s="1">
        <v>7</v>
      </c>
      <c r="B62" s="1">
        <v>13</v>
      </c>
      <c r="C62" s="29">
        <v>35087</v>
      </c>
      <c r="D62" s="29">
        <v>41227.224999999999</v>
      </c>
      <c r="E62" s="29">
        <v>43858.75</v>
      </c>
      <c r="F62" s="29">
        <v>6844.9618765519299</v>
      </c>
      <c r="G62" s="29">
        <v>25823</v>
      </c>
      <c r="H62" s="29">
        <v>2280</v>
      </c>
      <c r="I62" s="29">
        <v>6763</v>
      </c>
      <c r="J62" s="29">
        <v>1915</v>
      </c>
      <c r="K62" s="29">
        <v>1699.7921191519999</v>
      </c>
      <c r="L62" s="29">
        <v>13566.841102</v>
      </c>
      <c r="M62" s="29">
        <v>602.81667599999901</v>
      </c>
      <c r="N62" s="29">
        <v>11665</v>
      </c>
      <c r="O62" s="29">
        <v>0</v>
      </c>
      <c r="P62" s="29">
        <v>0</v>
      </c>
      <c r="Q62" s="66">
        <v>50703.711876551926</v>
      </c>
    </row>
    <row r="63" spans="1:17" x14ac:dyDescent="0.25">
      <c r="A63" s="1">
        <v>7</v>
      </c>
      <c r="B63" s="1">
        <v>14</v>
      </c>
      <c r="C63" s="29">
        <v>37833</v>
      </c>
      <c r="D63" s="29">
        <v>44453.775000000001</v>
      </c>
      <c r="E63" s="29">
        <v>47291.25</v>
      </c>
      <c r="F63" s="29">
        <v>3291.1468138648802</v>
      </c>
      <c r="G63" s="29">
        <v>25823</v>
      </c>
      <c r="H63" s="29">
        <v>2280</v>
      </c>
      <c r="I63" s="29">
        <v>6763</v>
      </c>
      <c r="J63" s="29">
        <v>1915</v>
      </c>
      <c r="K63" s="29">
        <v>1699.7921191519999</v>
      </c>
      <c r="L63" s="29">
        <v>13374.8652439999</v>
      </c>
      <c r="M63" s="29">
        <v>744.82390399999997</v>
      </c>
      <c r="N63" s="29">
        <v>11665</v>
      </c>
      <c r="O63" s="29">
        <v>0</v>
      </c>
      <c r="P63" s="29">
        <v>0</v>
      </c>
      <c r="Q63" s="66">
        <v>50582.396813864878</v>
      </c>
    </row>
    <row r="64" spans="1:17" x14ac:dyDescent="0.25">
      <c r="A64" s="1">
        <v>7</v>
      </c>
      <c r="B64" s="1">
        <v>15</v>
      </c>
      <c r="C64" s="29">
        <v>40911</v>
      </c>
      <c r="D64" s="29">
        <v>48070.425000000003</v>
      </c>
      <c r="E64" s="29">
        <v>51138.75</v>
      </c>
      <c r="F64" s="29">
        <v>0</v>
      </c>
      <c r="G64" s="29">
        <v>25823</v>
      </c>
      <c r="H64" s="29">
        <v>2280</v>
      </c>
      <c r="I64" s="29">
        <v>6763</v>
      </c>
      <c r="J64" s="29">
        <v>1915</v>
      </c>
      <c r="K64" s="29">
        <v>1699.7921191519999</v>
      </c>
      <c r="L64" s="29">
        <v>13031.672329999999</v>
      </c>
      <c r="M64" s="29">
        <v>1085.5302919999999</v>
      </c>
      <c r="N64" s="29">
        <v>11665</v>
      </c>
      <c r="O64" s="29">
        <v>0</v>
      </c>
      <c r="P64" s="29">
        <v>0</v>
      </c>
      <c r="Q64" s="66">
        <v>51138.75</v>
      </c>
    </row>
    <row r="65" spans="1:17" x14ac:dyDescent="0.25">
      <c r="A65" s="1">
        <v>7</v>
      </c>
      <c r="B65" s="1">
        <v>16</v>
      </c>
      <c r="C65" s="29">
        <v>43792</v>
      </c>
      <c r="D65" s="29">
        <v>51455.6</v>
      </c>
      <c r="E65" s="29">
        <v>54740</v>
      </c>
      <c r="F65" s="29">
        <v>0</v>
      </c>
      <c r="G65" s="29">
        <v>25823</v>
      </c>
      <c r="H65" s="29">
        <v>2280</v>
      </c>
      <c r="I65" s="29">
        <v>6763</v>
      </c>
      <c r="J65" s="29">
        <v>1915</v>
      </c>
      <c r="K65" s="29">
        <v>1699.7921191519999</v>
      </c>
      <c r="L65" s="29">
        <v>12436.427952</v>
      </c>
      <c r="M65" s="29">
        <v>1881.1694</v>
      </c>
      <c r="N65" s="29">
        <v>11665</v>
      </c>
      <c r="O65" s="29">
        <v>0</v>
      </c>
      <c r="P65" s="29">
        <v>0</v>
      </c>
      <c r="Q65" s="66">
        <v>54740</v>
      </c>
    </row>
    <row r="66" spans="1:17" x14ac:dyDescent="0.25">
      <c r="A66" s="1">
        <v>7</v>
      </c>
      <c r="B66" s="1">
        <v>17</v>
      </c>
      <c r="C66" s="29">
        <v>45272</v>
      </c>
      <c r="D66" s="29">
        <v>53194.6</v>
      </c>
      <c r="E66" s="29">
        <v>56590</v>
      </c>
      <c r="F66" s="29">
        <v>0</v>
      </c>
      <c r="G66" s="29">
        <v>25823</v>
      </c>
      <c r="H66" s="29">
        <v>2280</v>
      </c>
      <c r="I66" s="29">
        <v>6763</v>
      </c>
      <c r="J66" s="29">
        <v>1915</v>
      </c>
      <c r="K66" s="29">
        <v>1699.7921191519999</v>
      </c>
      <c r="L66" s="29">
        <v>11267.467584</v>
      </c>
      <c r="M66" s="29">
        <v>2639.6782720000001</v>
      </c>
      <c r="N66" s="29">
        <v>6509</v>
      </c>
      <c r="O66" s="29">
        <v>5655.9300360959196</v>
      </c>
      <c r="P66" s="29">
        <v>0</v>
      </c>
      <c r="Q66" s="66">
        <v>56590</v>
      </c>
    </row>
    <row r="67" spans="1:17" x14ac:dyDescent="0.25">
      <c r="A67" s="1">
        <v>7</v>
      </c>
      <c r="B67" s="1">
        <v>18</v>
      </c>
      <c r="C67" s="29">
        <v>46301</v>
      </c>
      <c r="D67" s="29">
        <v>54403.675000000003</v>
      </c>
      <c r="E67" s="29">
        <v>57876.25</v>
      </c>
      <c r="F67" s="29">
        <v>0</v>
      </c>
      <c r="G67" s="29">
        <v>25823</v>
      </c>
      <c r="H67" s="29">
        <v>2280</v>
      </c>
      <c r="I67" s="29">
        <v>6763</v>
      </c>
      <c r="J67" s="29">
        <v>1915</v>
      </c>
      <c r="K67" s="29">
        <v>1699.7921191519999</v>
      </c>
      <c r="L67" s="29">
        <v>9131.198386</v>
      </c>
      <c r="M67" s="29">
        <v>3230.6387519999998</v>
      </c>
      <c r="N67" s="29">
        <v>6509</v>
      </c>
      <c r="O67" s="29">
        <v>7582.1134026893296</v>
      </c>
      <c r="P67" s="29">
        <v>1073.3337294425301</v>
      </c>
      <c r="Q67" s="66">
        <v>57876.25</v>
      </c>
    </row>
    <row r="68" spans="1:17" x14ac:dyDescent="0.25">
      <c r="A68" s="1">
        <v>7</v>
      </c>
      <c r="B68" s="1">
        <v>19</v>
      </c>
      <c r="C68" s="29">
        <v>46016</v>
      </c>
      <c r="D68" s="29">
        <v>54068.800000000003</v>
      </c>
      <c r="E68" s="29">
        <v>57520</v>
      </c>
      <c r="F68" s="29">
        <v>0</v>
      </c>
      <c r="G68" s="29">
        <v>25823</v>
      </c>
      <c r="H68" s="29">
        <v>2280</v>
      </c>
      <c r="I68" s="29">
        <v>6763</v>
      </c>
      <c r="J68" s="29">
        <v>1915</v>
      </c>
      <c r="K68" s="29">
        <v>1699.7921191519999</v>
      </c>
      <c r="L68" s="29">
        <v>5184.4885139999997</v>
      </c>
      <c r="M68" s="29">
        <v>3305.831579226</v>
      </c>
      <c r="N68" s="29">
        <v>6509</v>
      </c>
      <c r="O68" s="29">
        <v>11022.056001102101</v>
      </c>
      <c r="P68" s="29">
        <v>1073.3337294425301</v>
      </c>
      <c r="Q68" s="66">
        <v>57520</v>
      </c>
    </row>
    <row r="69" spans="1:17" x14ac:dyDescent="0.25">
      <c r="A69" s="1">
        <v>7</v>
      </c>
      <c r="B69" s="1">
        <v>20</v>
      </c>
      <c r="C69" s="29">
        <v>44183</v>
      </c>
      <c r="D69" s="29">
        <v>51915.025000000001</v>
      </c>
      <c r="E69" s="29">
        <v>55228.75</v>
      </c>
      <c r="F69" s="29">
        <v>0</v>
      </c>
      <c r="G69" s="29">
        <v>25823</v>
      </c>
      <c r="H69" s="29">
        <v>2280</v>
      </c>
      <c r="I69" s="29">
        <v>6763</v>
      </c>
      <c r="J69" s="29">
        <v>1915</v>
      </c>
      <c r="K69" s="29">
        <v>1699.7921191519999</v>
      </c>
      <c r="L69" s="29">
        <v>961.57253400000002</v>
      </c>
      <c r="M69" s="29">
        <v>3701.9482279999902</v>
      </c>
      <c r="N69" s="29">
        <v>6509</v>
      </c>
      <c r="O69" s="29">
        <v>12224.8203721424</v>
      </c>
      <c r="P69" s="29">
        <v>1073.3337294425301</v>
      </c>
      <c r="Q69" s="66">
        <v>55228.75</v>
      </c>
    </row>
    <row r="70" spans="1:17" x14ac:dyDescent="0.25">
      <c r="A70" s="1">
        <v>7</v>
      </c>
      <c r="B70" s="1">
        <v>21</v>
      </c>
      <c r="C70" s="29">
        <v>42183</v>
      </c>
      <c r="D70" s="29">
        <v>49565.025000000001</v>
      </c>
      <c r="E70" s="29">
        <v>52728.75</v>
      </c>
      <c r="F70" s="29">
        <v>0</v>
      </c>
      <c r="G70" s="29">
        <v>25823</v>
      </c>
      <c r="H70" s="29">
        <v>2280</v>
      </c>
      <c r="I70" s="29">
        <v>6763</v>
      </c>
      <c r="J70" s="29">
        <v>1915</v>
      </c>
      <c r="K70" s="29">
        <v>1699.7921191519999</v>
      </c>
      <c r="L70" s="29">
        <v>0</v>
      </c>
      <c r="M70" s="29">
        <v>4111.5315119999996</v>
      </c>
      <c r="N70" s="29">
        <v>6509</v>
      </c>
      <c r="O70" s="29">
        <v>9931.5508876485001</v>
      </c>
      <c r="P70" s="29">
        <v>1073.3337294425301</v>
      </c>
      <c r="Q70" s="66">
        <v>52728.75</v>
      </c>
    </row>
    <row r="71" spans="1:17" x14ac:dyDescent="0.25">
      <c r="A71" s="1">
        <v>7</v>
      </c>
      <c r="B71" s="1">
        <v>22</v>
      </c>
      <c r="C71" s="29">
        <v>40436</v>
      </c>
      <c r="D71" s="29">
        <v>47512.3</v>
      </c>
      <c r="E71" s="29">
        <v>50545</v>
      </c>
      <c r="F71" s="29">
        <v>0</v>
      </c>
      <c r="G71" s="29">
        <v>25823</v>
      </c>
      <c r="H71" s="29">
        <v>2280</v>
      </c>
      <c r="I71" s="29">
        <v>6763</v>
      </c>
      <c r="J71" s="29">
        <v>1915</v>
      </c>
      <c r="K71" s="29">
        <v>1699.7921191519999</v>
      </c>
      <c r="L71" s="29">
        <v>0</v>
      </c>
      <c r="M71" s="29">
        <v>4274.6561867239998</v>
      </c>
      <c r="N71" s="29">
        <v>6443.6885199999997</v>
      </c>
      <c r="O71" s="29">
        <v>7363.25282519352</v>
      </c>
      <c r="P71" s="29">
        <v>1073.3337294425301</v>
      </c>
      <c r="Q71" s="66">
        <v>50545</v>
      </c>
    </row>
    <row r="72" spans="1:17" x14ac:dyDescent="0.25">
      <c r="A72" s="1">
        <v>7</v>
      </c>
      <c r="B72" s="1">
        <v>23</v>
      </c>
      <c r="C72" s="29">
        <v>37291</v>
      </c>
      <c r="D72" s="29">
        <v>43816.925000000003</v>
      </c>
      <c r="E72" s="29">
        <v>46613.75</v>
      </c>
      <c r="F72" s="29">
        <v>0</v>
      </c>
      <c r="G72" s="29">
        <v>25823</v>
      </c>
      <c r="H72" s="29">
        <v>2280</v>
      </c>
      <c r="I72" s="29">
        <v>6763</v>
      </c>
      <c r="J72" s="29">
        <v>1915</v>
      </c>
      <c r="K72" s="29">
        <v>1699.7921191519999</v>
      </c>
      <c r="L72" s="29">
        <v>0</v>
      </c>
      <c r="M72" s="29">
        <v>4136.3534959999997</v>
      </c>
      <c r="N72" s="29">
        <v>6359.1059180000002</v>
      </c>
      <c r="O72" s="29">
        <v>4105.6764751281198</v>
      </c>
      <c r="P72" s="29">
        <v>89</v>
      </c>
      <c r="Q72" s="66">
        <v>46613.75</v>
      </c>
    </row>
    <row r="73" spans="1:17" s="2" customFormat="1" ht="11" thickBot="1" x14ac:dyDescent="0.3">
      <c r="A73" s="2">
        <v>7</v>
      </c>
      <c r="B73" s="2">
        <v>24</v>
      </c>
      <c r="C73" s="30">
        <v>34306</v>
      </c>
      <c r="D73" s="30">
        <v>40309.550000000003</v>
      </c>
      <c r="E73" s="30">
        <v>42882.5</v>
      </c>
      <c r="F73" s="30">
        <v>0</v>
      </c>
      <c r="G73" s="30">
        <v>25823</v>
      </c>
      <c r="H73" s="30">
        <v>2280</v>
      </c>
      <c r="I73" s="30">
        <v>6763</v>
      </c>
      <c r="J73" s="30">
        <v>1915</v>
      </c>
      <c r="K73" s="30">
        <v>1699.7921191519999</v>
      </c>
      <c r="L73" s="30">
        <v>0</v>
      </c>
      <c r="M73" s="30">
        <v>3979.1818439999902</v>
      </c>
      <c r="N73" s="30">
        <v>11665</v>
      </c>
      <c r="O73" s="30">
        <v>0</v>
      </c>
      <c r="P73" s="30">
        <v>0</v>
      </c>
      <c r="Q73" s="67">
        <v>42882.5</v>
      </c>
    </row>
    <row r="74" spans="1:17" x14ac:dyDescent="0.25">
      <c r="A74" s="1">
        <v>8</v>
      </c>
      <c r="B74" s="1">
        <v>1</v>
      </c>
      <c r="C74" s="29">
        <v>31805</v>
      </c>
      <c r="D74" s="29">
        <v>37370.875</v>
      </c>
      <c r="E74" s="29">
        <v>39756.25</v>
      </c>
      <c r="F74" s="29">
        <v>0</v>
      </c>
      <c r="G74" s="29">
        <v>25862</v>
      </c>
      <c r="H74" s="29">
        <v>2280</v>
      </c>
      <c r="I74" s="29">
        <v>6635</v>
      </c>
      <c r="J74" s="29">
        <v>1392</v>
      </c>
      <c r="K74" s="29">
        <v>1700.79944617</v>
      </c>
      <c r="L74" s="29">
        <v>0</v>
      </c>
      <c r="M74" s="29">
        <v>2839.325249596</v>
      </c>
      <c r="N74" s="29">
        <v>11665</v>
      </c>
      <c r="O74" s="29">
        <v>0</v>
      </c>
      <c r="P74" s="29">
        <v>0</v>
      </c>
      <c r="Q74" s="66">
        <v>39756.25</v>
      </c>
    </row>
    <row r="75" spans="1:17" x14ac:dyDescent="0.25">
      <c r="A75" s="1">
        <v>8</v>
      </c>
      <c r="B75" s="1">
        <v>2</v>
      </c>
      <c r="C75" s="29">
        <v>29064</v>
      </c>
      <c r="D75" s="29">
        <v>34150.200000000004</v>
      </c>
      <c r="E75" s="29">
        <v>36330</v>
      </c>
      <c r="F75" s="29">
        <v>491.32252887770397</v>
      </c>
      <c r="G75" s="29">
        <v>25862</v>
      </c>
      <c r="H75" s="29">
        <v>2280</v>
      </c>
      <c r="I75" s="29">
        <v>6635</v>
      </c>
      <c r="J75" s="29">
        <v>1392</v>
      </c>
      <c r="K75" s="29">
        <v>1700.79944617</v>
      </c>
      <c r="L75" s="29">
        <v>0</v>
      </c>
      <c r="M75" s="29">
        <v>2773.0758879999998</v>
      </c>
      <c r="N75" s="29">
        <v>11665</v>
      </c>
      <c r="O75" s="29">
        <v>0</v>
      </c>
      <c r="P75" s="29">
        <v>0</v>
      </c>
      <c r="Q75" s="66">
        <v>36821.322528877703</v>
      </c>
    </row>
    <row r="76" spans="1:17" x14ac:dyDescent="0.25">
      <c r="A76" s="1">
        <v>8</v>
      </c>
      <c r="B76" s="1">
        <v>3</v>
      </c>
      <c r="C76" s="29">
        <v>27467</v>
      </c>
      <c r="D76" s="29">
        <v>32273.725000000002</v>
      </c>
      <c r="E76" s="29">
        <v>34333.75</v>
      </c>
      <c r="F76" s="29">
        <v>2106.9523464952599</v>
      </c>
      <c r="G76" s="29">
        <v>25862</v>
      </c>
      <c r="H76" s="29">
        <v>2280</v>
      </c>
      <c r="I76" s="29">
        <v>6635</v>
      </c>
      <c r="J76" s="29">
        <v>1392</v>
      </c>
      <c r="K76" s="29">
        <v>1700.79944617</v>
      </c>
      <c r="L76" s="29">
        <v>0</v>
      </c>
      <c r="M76" s="29">
        <v>2366.9446680000001</v>
      </c>
      <c r="N76" s="29">
        <v>11665</v>
      </c>
      <c r="O76" s="29">
        <v>0</v>
      </c>
      <c r="P76" s="29">
        <v>0</v>
      </c>
      <c r="Q76" s="66">
        <v>36440.702346495258</v>
      </c>
    </row>
    <row r="77" spans="1:17" x14ac:dyDescent="0.25">
      <c r="A77" s="1">
        <v>8</v>
      </c>
      <c r="B77" s="1">
        <v>4</v>
      </c>
      <c r="C77" s="29">
        <v>26449</v>
      </c>
      <c r="D77" s="29">
        <v>31077.575000000001</v>
      </c>
      <c r="E77" s="29">
        <v>33061.25</v>
      </c>
      <c r="F77" s="29">
        <v>3063.4265330831799</v>
      </c>
      <c r="G77" s="29">
        <v>25862</v>
      </c>
      <c r="H77" s="29">
        <v>2280</v>
      </c>
      <c r="I77" s="29">
        <v>6635</v>
      </c>
      <c r="J77" s="29">
        <v>1392</v>
      </c>
      <c r="K77" s="29">
        <v>1700.79944617</v>
      </c>
      <c r="L77" s="29">
        <v>0</v>
      </c>
      <c r="M77" s="29">
        <v>2053.6904079999999</v>
      </c>
      <c r="N77" s="29">
        <v>11665</v>
      </c>
      <c r="O77" s="29">
        <v>0</v>
      </c>
      <c r="P77" s="29">
        <v>0</v>
      </c>
      <c r="Q77" s="66">
        <v>36124.676533083177</v>
      </c>
    </row>
    <row r="78" spans="1:17" x14ac:dyDescent="0.25">
      <c r="A78" s="1">
        <v>8</v>
      </c>
      <c r="B78" s="1">
        <v>5</v>
      </c>
      <c r="C78" s="29">
        <v>26322</v>
      </c>
      <c r="D78" s="29">
        <v>30928.350000000002</v>
      </c>
      <c r="E78" s="29">
        <v>32902.5</v>
      </c>
      <c r="F78" s="29">
        <v>2813.40793707279</v>
      </c>
      <c r="G78" s="29">
        <v>25862</v>
      </c>
      <c r="H78" s="29">
        <v>2280</v>
      </c>
      <c r="I78" s="29">
        <v>6635</v>
      </c>
      <c r="J78" s="29">
        <v>1392</v>
      </c>
      <c r="K78" s="29">
        <v>1700.79944617</v>
      </c>
      <c r="L78" s="29">
        <v>0</v>
      </c>
      <c r="M78" s="29">
        <v>1742.306016</v>
      </c>
      <c r="N78" s="29">
        <v>11665</v>
      </c>
      <c r="O78" s="29">
        <v>0</v>
      </c>
      <c r="P78" s="29">
        <v>0</v>
      </c>
      <c r="Q78" s="66">
        <v>35715.907937072792</v>
      </c>
    </row>
    <row r="79" spans="1:17" x14ac:dyDescent="0.25">
      <c r="A79" s="1">
        <v>8</v>
      </c>
      <c r="B79" s="1">
        <v>6</v>
      </c>
      <c r="C79" s="29">
        <v>27221</v>
      </c>
      <c r="D79" s="29">
        <v>31984.675000000003</v>
      </c>
      <c r="E79" s="29">
        <v>34026.25</v>
      </c>
      <c r="F79" s="29">
        <v>1376.0721371346399</v>
      </c>
      <c r="G79" s="29">
        <v>25862</v>
      </c>
      <c r="H79" s="29">
        <v>2280</v>
      </c>
      <c r="I79" s="29">
        <v>6635</v>
      </c>
      <c r="J79" s="29">
        <v>1392</v>
      </c>
      <c r="K79" s="29">
        <v>1700.79944617</v>
      </c>
      <c r="L79" s="29">
        <v>0</v>
      </c>
      <c r="M79" s="29">
        <v>1580.6421088699999</v>
      </c>
      <c r="N79" s="29">
        <v>11665</v>
      </c>
      <c r="O79" s="29">
        <v>0</v>
      </c>
      <c r="P79" s="29">
        <v>0</v>
      </c>
      <c r="Q79" s="66">
        <v>35402.322137134637</v>
      </c>
    </row>
    <row r="80" spans="1:17" x14ac:dyDescent="0.25">
      <c r="A80" s="1">
        <v>8</v>
      </c>
      <c r="B80" s="1">
        <v>7</v>
      </c>
      <c r="C80" s="29">
        <v>28524</v>
      </c>
      <c r="D80" s="29">
        <v>33515.700000000004</v>
      </c>
      <c r="E80" s="29">
        <v>35655</v>
      </c>
      <c r="F80" s="29">
        <v>0</v>
      </c>
      <c r="G80" s="29">
        <v>25862</v>
      </c>
      <c r="H80" s="29">
        <v>2280</v>
      </c>
      <c r="I80" s="29">
        <v>6635</v>
      </c>
      <c r="J80" s="29">
        <v>1392</v>
      </c>
      <c r="K80" s="29">
        <v>1700.79944617</v>
      </c>
      <c r="L80" s="29">
        <v>392.02054199999998</v>
      </c>
      <c r="M80" s="29">
        <v>1207.051164</v>
      </c>
      <c r="N80" s="29">
        <v>11665</v>
      </c>
      <c r="O80" s="29">
        <v>0</v>
      </c>
      <c r="P80" s="29">
        <v>0</v>
      </c>
      <c r="Q80" s="66">
        <v>35655</v>
      </c>
    </row>
    <row r="81" spans="1:17" x14ac:dyDescent="0.25">
      <c r="A81" s="1">
        <v>8</v>
      </c>
      <c r="B81" s="1">
        <v>8</v>
      </c>
      <c r="C81" s="29">
        <v>29522</v>
      </c>
      <c r="D81" s="29">
        <v>34688.35</v>
      </c>
      <c r="E81" s="29">
        <v>36902.5</v>
      </c>
      <c r="F81" s="29">
        <v>3070.2072540817899</v>
      </c>
      <c r="G81" s="29">
        <v>25862</v>
      </c>
      <c r="H81" s="29">
        <v>2280</v>
      </c>
      <c r="I81" s="29">
        <v>6635</v>
      </c>
      <c r="J81" s="29">
        <v>1392</v>
      </c>
      <c r="K81" s="29">
        <v>1700.79944617</v>
      </c>
      <c r="L81" s="29">
        <v>4245.2737120000002</v>
      </c>
      <c r="M81" s="29">
        <v>890.65305999999998</v>
      </c>
      <c r="N81" s="29">
        <v>11665</v>
      </c>
      <c r="O81" s="29">
        <v>0</v>
      </c>
      <c r="P81" s="29">
        <v>0</v>
      </c>
      <c r="Q81" s="66">
        <v>39972.70725408179</v>
      </c>
    </row>
    <row r="82" spans="1:17" x14ac:dyDescent="0.25">
      <c r="A82" s="1">
        <v>8</v>
      </c>
      <c r="B82" s="1">
        <v>9</v>
      </c>
      <c r="C82" s="29">
        <v>30164</v>
      </c>
      <c r="D82" s="29">
        <v>35442.700000000004</v>
      </c>
      <c r="E82" s="29">
        <v>37705</v>
      </c>
      <c r="F82" s="29">
        <v>8222.7708704105207</v>
      </c>
      <c r="G82" s="29">
        <v>25862</v>
      </c>
      <c r="H82" s="29">
        <v>2280</v>
      </c>
      <c r="I82" s="29">
        <v>6635</v>
      </c>
      <c r="J82" s="29">
        <v>1392</v>
      </c>
      <c r="K82" s="29">
        <v>1700.79944617</v>
      </c>
      <c r="L82" s="29">
        <v>9007.9025779999993</v>
      </c>
      <c r="M82" s="29">
        <v>569.05631200000005</v>
      </c>
      <c r="N82" s="29">
        <v>11665</v>
      </c>
      <c r="O82" s="29">
        <v>0</v>
      </c>
      <c r="P82" s="29">
        <v>0</v>
      </c>
      <c r="Q82" s="66">
        <v>45927.770870410517</v>
      </c>
    </row>
    <row r="83" spans="1:17" x14ac:dyDescent="0.25">
      <c r="A83" s="1">
        <v>8</v>
      </c>
      <c r="B83" s="1">
        <v>10</v>
      </c>
      <c r="C83" s="29">
        <v>30630</v>
      </c>
      <c r="D83" s="29">
        <v>35990.25</v>
      </c>
      <c r="E83" s="29">
        <v>38287.5</v>
      </c>
      <c r="F83" s="29">
        <v>10962.7203598696</v>
      </c>
      <c r="G83" s="29">
        <v>25862</v>
      </c>
      <c r="H83" s="29">
        <v>2280</v>
      </c>
      <c r="I83" s="29">
        <v>6635</v>
      </c>
      <c r="J83" s="29">
        <v>1392</v>
      </c>
      <c r="K83" s="29">
        <v>1700.79944617</v>
      </c>
      <c r="L83" s="29">
        <v>11527.104090000001</v>
      </c>
      <c r="M83" s="29">
        <v>536.04453218799995</v>
      </c>
      <c r="N83" s="29">
        <v>11665</v>
      </c>
      <c r="O83" s="29">
        <v>0</v>
      </c>
      <c r="P83" s="29">
        <v>0</v>
      </c>
      <c r="Q83" s="66">
        <v>49250.2203598696</v>
      </c>
    </row>
    <row r="84" spans="1:17" x14ac:dyDescent="0.25">
      <c r="A84" s="1">
        <v>8</v>
      </c>
      <c r="B84" s="1">
        <v>11</v>
      </c>
      <c r="C84" s="29">
        <v>31346</v>
      </c>
      <c r="D84" s="29">
        <v>36831.550000000003</v>
      </c>
      <c r="E84" s="29">
        <v>39182.5</v>
      </c>
      <c r="F84" s="29">
        <v>11498.023697348601</v>
      </c>
      <c r="G84" s="29">
        <v>25862</v>
      </c>
      <c r="H84" s="29">
        <v>2280</v>
      </c>
      <c r="I84" s="29">
        <v>6635</v>
      </c>
      <c r="J84" s="29">
        <v>1392</v>
      </c>
      <c r="K84" s="29">
        <v>1700.79944617</v>
      </c>
      <c r="L84" s="29">
        <v>12766.8178679999</v>
      </c>
      <c r="M84" s="29">
        <v>407.014783999999</v>
      </c>
      <c r="N84" s="29">
        <v>11665</v>
      </c>
      <c r="O84" s="29">
        <v>0</v>
      </c>
      <c r="P84" s="29">
        <v>0</v>
      </c>
      <c r="Q84" s="66">
        <v>50680.523697348603</v>
      </c>
    </row>
    <row r="85" spans="1:17" x14ac:dyDescent="0.25">
      <c r="A85" s="1">
        <v>8</v>
      </c>
      <c r="B85" s="1">
        <v>12</v>
      </c>
      <c r="C85" s="29">
        <v>32786</v>
      </c>
      <c r="D85" s="29">
        <v>38523.550000000003</v>
      </c>
      <c r="E85" s="29">
        <v>40982.5</v>
      </c>
      <c r="F85" s="29">
        <v>10165.7418490484</v>
      </c>
      <c r="G85" s="29">
        <v>25862</v>
      </c>
      <c r="H85" s="29">
        <v>2280</v>
      </c>
      <c r="I85" s="29">
        <v>6635</v>
      </c>
      <c r="J85" s="29">
        <v>1392</v>
      </c>
      <c r="K85" s="29">
        <v>1700.79944617</v>
      </c>
      <c r="L85" s="29">
        <v>13307.014537999999</v>
      </c>
      <c r="M85" s="29">
        <v>324.51456400000001</v>
      </c>
      <c r="N85" s="29">
        <v>11665</v>
      </c>
      <c r="O85" s="29">
        <v>0</v>
      </c>
      <c r="P85" s="29">
        <v>0</v>
      </c>
      <c r="Q85" s="66">
        <v>51148.241849048398</v>
      </c>
    </row>
    <row r="86" spans="1:17" x14ac:dyDescent="0.25">
      <c r="A86" s="1">
        <v>8</v>
      </c>
      <c r="B86" s="1">
        <v>13</v>
      </c>
      <c r="C86" s="29">
        <v>34498</v>
      </c>
      <c r="D86" s="29">
        <v>40535.15</v>
      </c>
      <c r="E86" s="29">
        <v>43122.5</v>
      </c>
      <c r="F86" s="29">
        <v>8289.9771438949592</v>
      </c>
      <c r="G86" s="29">
        <v>25862</v>
      </c>
      <c r="H86" s="29">
        <v>2280</v>
      </c>
      <c r="I86" s="29">
        <v>6635</v>
      </c>
      <c r="J86" s="29">
        <v>1392</v>
      </c>
      <c r="K86" s="29">
        <v>1700.79944617</v>
      </c>
      <c r="L86" s="29">
        <v>13562.331543999901</v>
      </c>
      <c r="M86" s="29">
        <v>398.17914400000001</v>
      </c>
      <c r="N86" s="29">
        <v>11665</v>
      </c>
      <c r="O86" s="29">
        <v>0</v>
      </c>
      <c r="P86" s="29">
        <v>0</v>
      </c>
      <c r="Q86" s="66">
        <v>51412.477143894961</v>
      </c>
    </row>
    <row r="87" spans="1:17" x14ac:dyDescent="0.25">
      <c r="A87" s="1">
        <v>8</v>
      </c>
      <c r="B87" s="1">
        <v>14</v>
      </c>
      <c r="C87" s="29">
        <v>37412</v>
      </c>
      <c r="D87" s="29">
        <v>43959.1</v>
      </c>
      <c r="E87" s="29">
        <v>46765</v>
      </c>
      <c r="F87" s="29">
        <v>3718.2409790460501</v>
      </c>
      <c r="G87" s="29">
        <v>25862</v>
      </c>
      <c r="H87" s="29">
        <v>2280</v>
      </c>
      <c r="I87" s="29">
        <v>6635</v>
      </c>
      <c r="J87" s="29">
        <v>1392</v>
      </c>
      <c r="K87" s="29">
        <v>1700.79944617</v>
      </c>
      <c r="L87" s="29">
        <v>13041.952740000001</v>
      </c>
      <c r="M87" s="29">
        <v>461.77520399999997</v>
      </c>
      <c r="N87" s="29">
        <v>11665</v>
      </c>
      <c r="O87" s="29">
        <v>0</v>
      </c>
      <c r="P87" s="29">
        <v>0</v>
      </c>
      <c r="Q87" s="66">
        <v>50483.240979046052</v>
      </c>
    </row>
    <row r="88" spans="1:17" x14ac:dyDescent="0.25">
      <c r="A88" s="1">
        <v>8</v>
      </c>
      <c r="B88" s="1">
        <v>15</v>
      </c>
      <c r="C88" s="29">
        <v>40213</v>
      </c>
      <c r="D88" s="29">
        <v>47250.275000000001</v>
      </c>
      <c r="E88" s="29">
        <v>50266.25</v>
      </c>
      <c r="F88" s="29">
        <v>0</v>
      </c>
      <c r="G88" s="29">
        <v>25862</v>
      </c>
      <c r="H88" s="29">
        <v>2280</v>
      </c>
      <c r="I88" s="29">
        <v>6635</v>
      </c>
      <c r="J88" s="29">
        <v>1392</v>
      </c>
      <c r="K88" s="29">
        <v>1700.79944617</v>
      </c>
      <c r="L88" s="29">
        <v>12671.322362000001</v>
      </c>
      <c r="M88" s="29">
        <v>523.21372399999996</v>
      </c>
      <c r="N88" s="29">
        <v>11665</v>
      </c>
      <c r="O88" s="29">
        <v>0</v>
      </c>
      <c r="P88" s="29">
        <v>0</v>
      </c>
      <c r="Q88" s="66">
        <v>50266.25</v>
      </c>
    </row>
    <row r="89" spans="1:17" x14ac:dyDescent="0.25">
      <c r="A89" s="1">
        <v>8</v>
      </c>
      <c r="B89" s="1">
        <v>16</v>
      </c>
      <c r="C89" s="29">
        <v>42688</v>
      </c>
      <c r="D89" s="29">
        <v>50158.400000000001</v>
      </c>
      <c r="E89" s="29">
        <v>53360</v>
      </c>
      <c r="F89" s="29">
        <v>0</v>
      </c>
      <c r="G89" s="29">
        <v>25862</v>
      </c>
      <c r="H89" s="29">
        <v>2280</v>
      </c>
      <c r="I89" s="29">
        <v>6635</v>
      </c>
      <c r="J89" s="29">
        <v>1392</v>
      </c>
      <c r="K89" s="29">
        <v>1700.79944617</v>
      </c>
      <c r="L89" s="29">
        <v>11556.079296</v>
      </c>
      <c r="M89" s="29">
        <v>690.20731999999998</v>
      </c>
      <c r="N89" s="29">
        <v>11665</v>
      </c>
      <c r="O89" s="29">
        <v>0</v>
      </c>
      <c r="P89" s="29">
        <v>0</v>
      </c>
      <c r="Q89" s="66">
        <v>53360</v>
      </c>
    </row>
    <row r="90" spans="1:17" x14ac:dyDescent="0.25">
      <c r="A90" s="1">
        <v>8</v>
      </c>
      <c r="B90" s="1">
        <v>17</v>
      </c>
      <c r="C90" s="29">
        <v>44147</v>
      </c>
      <c r="D90" s="29">
        <v>51872.724999999999</v>
      </c>
      <c r="E90" s="29">
        <v>55183.75</v>
      </c>
      <c r="F90" s="29">
        <v>0</v>
      </c>
      <c r="G90" s="29">
        <v>25862</v>
      </c>
      <c r="H90" s="29">
        <v>2280</v>
      </c>
      <c r="I90" s="29">
        <v>6635</v>
      </c>
      <c r="J90" s="29">
        <v>1392</v>
      </c>
      <c r="K90" s="29">
        <v>1700.79944617</v>
      </c>
      <c r="L90" s="29">
        <v>10023.140579999999</v>
      </c>
      <c r="M90" s="29">
        <v>1221.9073679999999</v>
      </c>
      <c r="N90" s="29">
        <v>6474.33439</v>
      </c>
      <c r="O90" s="29">
        <v>5387.1367051418902</v>
      </c>
      <c r="P90" s="29">
        <v>0</v>
      </c>
      <c r="Q90" s="66">
        <v>55183.75</v>
      </c>
    </row>
    <row r="91" spans="1:17" x14ac:dyDescent="0.25">
      <c r="A91" s="1">
        <v>8</v>
      </c>
      <c r="B91" s="1">
        <v>18</v>
      </c>
      <c r="C91" s="29">
        <v>45511</v>
      </c>
      <c r="D91" s="29">
        <v>53475.425000000003</v>
      </c>
      <c r="E91" s="29">
        <v>56888.75</v>
      </c>
      <c r="F91" s="29">
        <v>0</v>
      </c>
      <c r="G91" s="29">
        <v>25862</v>
      </c>
      <c r="H91" s="29">
        <v>2280</v>
      </c>
      <c r="I91" s="29">
        <v>6635</v>
      </c>
      <c r="J91" s="29">
        <v>1392</v>
      </c>
      <c r="K91" s="29">
        <v>1700.79944617</v>
      </c>
      <c r="L91" s="29">
        <v>6975.4568819999904</v>
      </c>
      <c r="M91" s="29">
        <v>1761.354012</v>
      </c>
      <c r="N91" s="29">
        <v>6509</v>
      </c>
      <c r="O91" s="29">
        <v>8657.8877911886193</v>
      </c>
      <c r="P91" s="29">
        <v>990.850214101961</v>
      </c>
      <c r="Q91" s="66">
        <v>56888.75</v>
      </c>
    </row>
    <row r="92" spans="1:17" x14ac:dyDescent="0.25">
      <c r="A92" s="1">
        <v>8</v>
      </c>
      <c r="B92" s="1">
        <v>19</v>
      </c>
      <c r="C92" s="29">
        <v>45390</v>
      </c>
      <c r="D92" s="29">
        <v>53333.25</v>
      </c>
      <c r="E92" s="29">
        <v>56737.5</v>
      </c>
      <c r="F92" s="29">
        <v>0</v>
      </c>
      <c r="G92" s="29">
        <v>25862</v>
      </c>
      <c r="H92" s="29">
        <v>2280</v>
      </c>
      <c r="I92" s="29">
        <v>6635</v>
      </c>
      <c r="J92" s="29">
        <v>1392</v>
      </c>
      <c r="K92" s="29">
        <v>1700.79944617</v>
      </c>
      <c r="L92" s="29">
        <v>2520.5664740000002</v>
      </c>
      <c r="M92" s="29">
        <v>2334.4377319999999</v>
      </c>
      <c r="N92" s="29">
        <v>6509</v>
      </c>
      <c r="O92" s="29">
        <v>12260.7610348003</v>
      </c>
      <c r="P92" s="29">
        <v>990.850214101961</v>
      </c>
      <c r="Q92" s="66">
        <v>56737.5</v>
      </c>
    </row>
    <row r="93" spans="1:17" x14ac:dyDescent="0.25">
      <c r="A93" s="1">
        <v>8</v>
      </c>
      <c r="B93" s="1">
        <v>20</v>
      </c>
      <c r="C93" s="29">
        <v>43810</v>
      </c>
      <c r="D93" s="29">
        <v>51476.75</v>
      </c>
      <c r="E93" s="29">
        <v>54762.5</v>
      </c>
      <c r="F93" s="29">
        <v>0</v>
      </c>
      <c r="G93" s="29">
        <v>25862</v>
      </c>
      <c r="H93" s="29">
        <v>2280</v>
      </c>
      <c r="I93" s="29">
        <v>6635</v>
      </c>
      <c r="J93" s="29">
        <v>1392</v>
      </c>
      <c r="K93" s="29">
        <v>1700.79944617</v>
      </c>
      <c r="L93" s="29">
        <v>134.65030487000001</v>
      </c>
      <c r="M93" s="29">
        <v>2594.2466439999998</v>
      </c>
      <c r="N93" s="29">
        <v>6509</v>
      </c>
      <c r="O93" s="29">
        <v>12200.459926526501</v>
      </c>
      <c r="P93" s="29">
        <v>990.850214101961</v>
      </c>
      <c r="Q93" s="66">
        <v>54762.5</v>
      </c>
    </row>
    <row r="94" spans="1:17" x14ac:dyDescent="0.25">
      <c r="A94" s="1">
        <v>8</v>
      </c>
      <c r="B94" s="1">
        <v>21</v>
      </c>
      <c r="C94" s="29">
        <v>41824</v>
      </c>
      <c r="D94" s="29">
        <v>49143.200000000004</v>
      </c>
      <c r="E94" s="29">
        <v>52280</v>
      </c>
      <c r="F94" s="29">
        <v>0</v>
      </c>
      <c r="G94" s="29">
        <v>25862</v>
      </c>
      <c r="H94" s="29">
        <v>2280</v>
      </c>
      <c r="I94" s="29">
        <v>6635</v>
      </c>
      <c r="J94" s="29">
        <v>1392</v>
      </c>
      <c r="K94" s="29">
        <v>1700.79944617</v>
      </c>
      <c r="L94" s="29">
        <v>0</v>
      </c>
      <c r="M94" s="29">
        <v>2848.0762318359998</v>
      </c>
      <c r="N94" s="29">
        <v>6509</v>
      </c>
      <c r="O94" s="29">
        <v>9410.1361533141499</v>
      </c>
      <c r="P94" s="29">
        <v>990.850214101961</v>
      </c>
      <c r="Q94" s="66">
        <v>52280</v>
      </c>
    </row>
    <row r="95" spans="1:17" x14ac:dyDescent="0.25">
      <c r="A95" s="1">
        <v>8</v>
      </c>
      <c r="B95" s="1">
        <v>22</v>
      </c>
      <c r="C95" s="29">
        <v>39818</v>
      </c>
      <c r="D95" s="29">
        <v>46786.15</v>
      </c>
      <c r="E95" s="29">
        <v>49772.5</v>
      </c>
      <c r="F95" s="29">
        <v>0</v>
      </c>
      <c r="G95" s="29">
        <v>25862</v>
      </c>
      <c r="H95" s="29">
        <v>2280</v>
      </c>
      <c r="I95" s="29">
        <v>6635</v>
      </c>
      <c r="J95" s="29">
        <v>1392</v>
      </c>
      <c r="K95" s="29">
        <v>1700.79944617</v>
      </c>
      <c r="L95" s="29">
        <v>0</v>
      </c>
      <c r="M95" s="29">
        <v>3086.3096</v>
      </c>
      <c r="N95" s="29">
        <v>6506.2060949999996</v>
      </c>
      <c r="O95" s="29">
        <v>6487.2746439954899</v>
      </c>
      <c r="P95" s="29">
        <v>990.850214101961</v>
      </c>
      <c r="Q95" s="66">
        <v>49772.5</v>
      </c>
    </row>
    <row r="96" spans="1:17" x14ac:dyDescent="0.25">
      <c r="A96" s="1">
        <v>8</v>
      </c>
      <c r="B96" s="1">
        <v>23</v>
      </c>
      <c r="C96" s="29">
        <v>36619</v>
      </c>
      <c r="D96" s="29">
        <v>43027.325000000004</v>
      </c>
      <c r="E96" s="29">
        <v>45773.75</v>
      </c>
      <c r="F96" s="29">
        <v>0</v>
      </c>
      <c r="G96" s="29">
        <v>25862</v>
      </c>
      <c r="H96" s="29">
        <v>2280</v>
      </c>
      <c r="I96" s="29">
        <v>6635</v>
      </c>
      <c r="J96" s="29">
        <v>1392</v>
      </c>
      <c r="K96" s="29">
        <v>1700.79944617</v>
      </c>
      <c r="L96" s="29">
        <v>0</v>
      </c>
      <c r="M96" s="29">
        <v>2746.4662279999998</v>
      </c>
      <c r="N96" s="29">
        <v>6447.3660239999999</v>
      </c>
      <c r="O96" s="29">
        <v>3481.7437450329298</v>
      </c>
      <c r="P96" s="29">
        <v>58</v>
      </c>
      <c r="Q96" s="66">
        <v>45773.75</v>
      </c>
    </row>
    <row r="97" spans="1:17" s="2" customFormat="1" ht="11" thickBot="1" x14ac:dyDescent="0.3">
      <c r="A97" s="2">
        <v>8</v>
      </c>
      <c r="B97" s="2">
        <v>24</v>
      </c>
      <c r="C97" s="30">
        <v>33632</v>
      </c>
      <c r="D97" s="30">
        <v>39517.599999999999</v>
      </c>
      <c r="E97" s="30">
        <v>42040</v>
      </c>
      <c r="F97" s="30">
        <v>0</v>
      </c>
      <c r="G97" s="30">
        <v>25862</v>
      </c>
      <c r="H97" s="30">
        <v>2280</v>
      </c>
      <c r="I97" s="30">
        <v>6635</v>
      </c>
      <c r="J97" s="30">
        <v>1392</v>
      </c>
      <c r="K97" s="30">
        <v>1700.79944617</v>
      </c>
      <c r="L97" s="30">
        <v>0</v>
      </c>
      <c r="M97" s="30">
        <v>2665.4249159999999</v>
      </c>
      <c r="N97" s="30">
        <v>11665</v>
      </c>
      <c r="O97" s="30">
        <v>0</v>
      </c>
      <c r="P97" s="30">
        <v>0</v>
      </c>
      <c r="Q97" s="67">
        <v>42040</v>
      </c>
    </row>
    <row r="98" spans="1:17" x14ac:dyDescent="0.25">
      <c r="A98" s="1">
        <v>9</v>
      </c>
      <c r="B98" s="1">
        <v>1</v>
      </c>
      <c r="C98" s="29">
        <v>31904</v>
      </c>
      <c r="D98" s="29">
        <v>37487.200000000004</v>
      </c>
      <c r="E98" s="29">
        <v>39880</v>
      </c>
      <c r="F98" s="29">
        <v>0</v>
      </c>
      <c r="G98" s="29">
        <v>25901</v>
      </c>
      <c r="H98" s="29">
        <v>2280</v>
      </c>
      <c r="I98" s="29">
        <v>6180</v>
      </c>
      <c r="J98" s="29">
        <v>1660</v>
      </c>
      <c r="K98" s="29">
        <v>1701.8101371319999</v>
      </c>
      <c r="L98" s="29">
        <v>0</v>
      </c>
      <c r="M98" s="29">
        <v>1207.7086999999999</v>
      </c>
      <c r="N98" s="29">
        <v>11665</v>
      </c>
      <c r="O98" s="29">
        <v>0</v>
      </c>
      <c r="P98" s="29">
        <v>0</v>
      </c>
      <c r="Q98" s="66">
        <v>39880</v>
      </c>
    </row>
    <row r="99" spans="1:17" x14ac:dyDescent="0.25">
      <c r="A99" s="1">
        <v>9</v>
      </c>
      <c r="B99" s="1">
        <v>2</v>
      </c>
      <c r="C99" s="29">
        <v>28847</v>
      </c>
      <c r="D99" s="29">
        <v>33895.224999999999</v>
      </c>
      <c r="E99" s="29">
        <v>36058.75</v>
      </c>
      <c r="F99" s="29">
        <v>774.41900021608706</v>
      </c>
      <c r="G99" s="29">
        <v>25901</v>
      </c>
      <c r="H99" s="29">
        <v>2280</v>
      </c>
      <c r="I99" s="29">
        <v>6180</v>
      </c>
      <c r="J99" s="29">
        <v>1660</v>
      </c>
      <c r="K99" s="29">
        <v>1701.8101371319999</v>
      </c>
      <c r="L99" s="29">
        <v>0</v>
      </c>
      <c r="M99" s="29">
        <v>1179.516844</v>
      </c>
      <c r="N99" s="29">
        <v>11665</v>
      </c>
      <c r="O99" s="29">
        <v>0</v>
      </c>
      <c r="P99" s="29">
        <v>0</v>
      </c>
      <c r="Q99" s="66">
        <v>36833.16900021609</v>
      </c>
    </row>
    <row r="100" spans="1:17" x14ac:dyDescent="0.25">
      <c r="A100" s="1">
        <v>9</v>
      </c>
      <c r="B100" s="1">
        <v>3</v>
      </c>
      <c r="C100" s="29">
        <v>27272</v>
      </c>
      <c r="D100" s="29">
        <v>32044.600000000002</v>
      </c>
      <c r="E100" s="29">
        <v>34090</v>
      </c>
      <c r="F100" s="29">
        <v>2766.52823648197</v>
      </c>
      <c r="G100" s="29">
        <v>25901</v>
      </c>
      <c r="H100" s="29">
        <v>2280</v>
      </c>
      <c r="I100" s="29">
        <v>6180</v>
      </c>
      <c r="J100" s="29">
        <v>1660</v>
      </c>
      <c r="K100" s="29">
        <v>1701.8101371319999</v>
      </c>
      <c r="L100" s="29">
        <v>0</v>
      </c>
      <c r="M100" s="29">
        <v>1170.5168200000001</v>
      </c>
      <c r="N100" s="29">
        <v>11665</v>
      </c>
      <c r="O100" s="29">
        <v>0</v>
      </c>
      <c r="P100" s="29">
        <v>0</v>
      </c>
      <c r="Q100" s="66">
        <v>36856.528236481972</v>
      </c>
    </row>
    <row r="101" spans="1:17" x14ac:dyDescent="0.25">
      <c r="A101" s="1">
        <v>9</v>
      </c>
      <c r="B101" s="1">
        <v>4</v>
      </c>
      <c r="C101" s="29">
        <v>26279</v>
      </c>
      <c r="D101" s="29">
        <v>30877.825000000001</v>
      </c>
      <c r="E101" s="29">
        <v>32848.75</v>
      </c>
      <c r="F101" s="29">
        <v>3765.8923767041001</v>
      </c>
      <c r="G101" s="29">
        <v>25901</v>
      </c>
      <c r="H101" s="29">
        <v>2280</v>
      </c>
      <c r="I101" s="29">
        <v>6180</v>
      </c>
      <c r="J101" s="29">
        <v>1660</v>
      </c>
      <c r="K101" s="29">
        <v>1701.8101371319999</v>
      </c>
      <c r="L101" s="29">
        <v>0</v>
      </c>
      <c r="M101" s="29">
        <v>962.75599199999999</v>
      </c>
      <c r="N101" s="29">
        <v>11665</v>
      </c>
      <c r="O101" s="29">
        <v>0</v>
      </c>
      <c r="P101" s="29">
        <v>0</v>
      </c>
      <c r="Q101" s="66">
        <v>36614.642376704098</v>
      </c>
    </row>
    <row r="102" spans="1:17" x14ac:dyDescent="0.25">
      <c r="A102" s="1">
        <v>9</v>
      </c>
      <c r="B102" s="1">
        <v>5</v>
      </c>
      <c r="C102" s="29">
        <v>26059</v>
      </c>
      <c r="D102" s="29">
        <v>30619.325000000001</v>
      </c>
      <c r="E102" s="29">
        <v>32573.75</v>
      </c>
      <c r="F102" s="29">
        <v>3560.5508159501701</v>
      </c>
      <c r="G102" s="29">
        <v>25901</v>
      </c>
      <c r="H102" s="29">
        <v>2280</v>
      </c>
      <c r="I102" s="29">
        <v>6180</v>
      </c>
      <c r="J102" s="29">
        <v>1660</v>
      </c>
      <c r="K102" s="29">
        <v>1701.8101371319999</v>
      </c>
      <c r="L102" s="29">
        <v>0</v>
      </c>
      <c r="M102" s="29">
        <v>580.70702800000004</v>
      </c>
      <c r="N102" s="29">
        <v>11665</v>
      </c>
      <c r="O102" s="29">
        <v>0</v>
      </c>
      <c r="P102" s="29">
        <v>0</v>
      </c>
      <c r="Q102" s="66">
        <v>36134.30081595017</v>
      </c>
    </row>
    <row r="103" spans="1:17" x14ac:dyDescent="0.25">
      <c r="A103" s="1">
        <v>9</v>
      </c>
      <c r="B103" s="1">
        <v>6</v>
      </c>
      <c r="C103" s="29">
        <v>27014</v>
      </c>
      <c r="D103" s="29">
        <v>31741.45</v>
      </c>
      <c r="E103" s="29">
        <v>33767.5</v>
      </c>
      <c r="F103" s="29">
        <v>2289.2066679141199</v>
      </c>
      <c r="G103" s="29">
        <v>25901</v>
      </c>
      <c r="H103" s="29">
        <v>2280</v>
      </c>
      <c r="I103" s="29">
        <v>6180</v>
      </c>
      <c r="J103" s="29">
        <v>1660</v>
      </c>
      <c r="K103" s="29">
        <v>1701.8101371319999</v>
      </c>
      <c r="L103" s="29">
        <v>0</v>
      </c>
      <c r="M103" s="29">
        <v>534.02197200000001</v>
      </c>
      <c r="N103" s="29">
        <v>11665</v>
      </c>
      <c r="O103" s="29">
        <v>0</v>
      </c>
      <c r="P103" s="29">
        <v>0</v>
      </c>
      <c r="Q103" s="66">
        <v>36056.706667914121</v>
      </c>
    </row>
    <row r="104" spans="1:17" x14ac:dyDescent="0.25">
      <c r="A104" s="1">
        <v>9</v>
      </c>
      <c r="B104" s="1">
        <v>7</v>
      </c>
      <c r="C104" s="29">
        <v>28829</v>
      </c>
      <c r="D104" s="29">
        <v>33874.075000000004</v>
      </c>
      <c r="E104" s="29">
        <v>36036.25</v>
      </c>
      <c r="F104" s="29">
        <v>178.70288481864301</v>
      </c>
      <c r="G104" s="29">
        <v>25901</v>
      </c>
      <c r="H104" s="29">
        <v>2280</v>
      </c>
      <c r="I104" s="29">
        <v>6180</v>
      </c>
      <c r="J104" s="29">
        <v>1660</v>
      </c>
      <c r="K104" s="29">
        <v>1701.8101371319999</v>
      </c>
      <c r="L104" s="29">
        <v>158.594762</v>
      </c>
      <c r="M104" s="29">
        <v>538.35760000000005</v>
      </c>
      <c r="N104" s="29">
        <v>11665</v>
      </c>
      <c r="O104" s="29">
        <v>0</v>
      </c>
      <c r="P104" s="29">
        <v>0</v>
      </c>
      <c r="Q104" s="66">
        <v>36214.952884818646</v>
      </c>
    </row>
    <row r="105" spans="1:17" x14ac:dyDescent="0.25">
      <c r="A105" s="1">
        <v>9</v>
      </c>
      <c r="B105" s="1">
        <v>8</v>
      </c>
      <c r="C105" s="29">
        <v>30065</v>
      </c>
      <c r="D105" s="29">
        <v>35326.375</v>
      </c>
      <c r="E105" s="29">
        <v>37581.25</v>
      </c>
      <c r="F105" s="29">
        <v>2828.5977254699501</v>
      </c>
      <c r="G105" s="29">
        <v>25901</v>
      </c>
      <c r="H105" s="29">
        <v>2280</v>
      </c>
      <c r="I105" s="29">
        <v>6180</v>
      </c>
      <c r="J105" s="29">
        <v>1660</v>
      </c>
      <c r="K105" s="29">
        <v>1701.8101371319999</v>
      </c>
      <c r="L105" s="29">
        <v>3489.948664</v>
      </c>
      <c r="M105" s="29">
        <v>526.41166061000001</v>
      </c>
      <c r="N105" s="29">
        <v>11665</v>
      </c>
      <c r="O105" s="29">
        <v>0</v>
      </c>
      <c r="P105" s="29">
        <v>0</v>
      </c>
      <c r="Q105" s="66">
        <v>40409.847725469954</v>
      </c>
    </row>
    <row r="106" spans="1:17" x14ac:dyDescent="0.25">
      <c r="A106" s="1">
        <v>9</v>
      </c>
      <c r="B106" s="1">
        <v>9</v>
      </c>
      <c r="C106" s="29">
        <v>31045</v>
      </c>
      <c r="D106" s="29">
        <v>36477.875</v>
      </c>
      <c r="E106" s="29">
        <v>38806.25</v>
      </c>
      <c r="F106" s="29">
        <v>8248.2709997677794</v>
      </c>
      <c r="G106" s="29">
        <v>25901</v>
      </c>
      <c r="H106" s="29">
        <v>2280</v>
      </c>
      <c r="I106" s="29">
        <v>6180</v>
      </c>
      <c r="J106" s="29">
        <v>1660</v>
      </c>
      <c r="K106" s="29">
        <v>1701.8101371319999</v>
      </c>
      <c r="L106" s="29">
        <v>8805.2316379999993</v>
      </c>
      <c r="M106" s="29">
        <v>452.19983599999898</v>
      </c>
      <c r="N106" s="29">
        <v>11665</v>
      </c>
      <c r="O106" s="29">
        <v>0</v>
      </c>
      <c r="P106" s="29">
        <v>0</v>
      </c>
      <c r="Q106" s="66">
        <v>47054.520999767781</v>
      </c>
    </row>
    <row r="107" spans="1:17" x14ac:dyDescent="0.25">
      <c r="A107" s="1">
        <v>9</v>
      </c>
      <c r="B107" s="1">
        <v>10</v>
      </c>
      <c r="C107" s="29">
        <v>32164</v>
      </c>
      <c r="D107" s="29">
        <v>37792.700000000004</v>
      </c>
      <c r="E107" s="29">
        <v>40205</v>
      </c>
      <c r="F107" s="29">
        <v>10158.693264886901</v>
      </c>
      <c r="G107" s="29">
        <v>25901</v>
      </c>
      <c r="H107" s="29">
        <v>2280</v>
      </c>
      <c r="I107" s="29">
        <v>6180</v>
      </c>
      <c r="J107" s="29">
        <v>1660</v>
      </c>
      <c r="K107" s="29">
        <v>1701.8101371319999</v>
      </c>
      <c r="L107" s="29">
        <v>11543.742804</v>
      </c>
      <c r="M107" s="29">
        <v>334.70637199999999</v>
      </c>
      <c r="N107" s="29">
        <v>11665</v>
      </c>
      <c r="O107" s="29">
        <v>0</v>
      </c>
      <c r="P107" s="29">
        <v>0</v>
      </c>
      <c r="Q107" s="66">
        <v>50363.693264886897</v>
      </c>
    </row>
    <row r="108" spans="1:17" x14ac:dyDescent="0.25">
      <c r="A108" s="1">
        <v>9</v>
      </c>
      <c r="B108" s="1">
        <v>11</v>
      </c>
      <c r="C108" s="29">
        <v>33020</v>
      </c>
      <c r="D108" s="29">
        <v>38798.5</v>
      </c>
      <c r="E108" s="29">
        <v>41275</v>
      </c>
      <c r="F108" s="29">
        <v>10512.734038615101</v>
      </c>
      <c r="G108" s="29">
        <v>25901</v>
      </c>
      <c r="H108" s="29">
        <v>2280</v>
      </c>
      <c r="I108" s="29">
        <v>6180</v>
      </c>
      <c r="J108" s="29">
        <v>1660</v>
      </c>
      <c r="K108" s="29">
        <v>1701.8101371319999</v>
      </c>
      <c r="L108" s="29">
        <v>12652.3511179999</v>
      </c>
      <c r="M108" s="29">
        <v>360.45301599999999</v>
      </c>
      <c r="N108" s="29">
        <v>11665</v>
      </c>
      <c r="O108" s="29">
        <v>0</v>
      </c>
      <c r="P108" s="29">
        <v>0</v>
      </c>
      <c r="Q108" s="66">
        <v>51787.734038615105</v>
      </c>
    </row>
    <row r="109" spans="1:17" x14ac:dyDescent="0.25">
      <c r="A109" s="1">
        <v>9</v>
      </c>
      <c r="B109" s="1">
        <v>12</v>
      </c>
      <c r="C109" s="29">
        <v>34225</v>
      </c>
      <c r="D109" s="29">
        <v>40214.375</v>
      </c>
      <c r="E109" s="29">
        <v>42781.25</v>
      </c>
      <c r="F109" s="29">
        <v>9628.4349033650797</v>
      </c>
      <c r="G109" s="29">
        <v>25901</v>
      </c>
      <c r="H109" s="29">
        <v>2280</v>
      </c>
      <c r="I109" s="29">
        <v>6180</v>
      </c>
      <c r="J109" s="29">
        <v>1660</v>
      </c>
      <c r="K109" s="29">
        <v>1701.8101371319999</v>
      </c>
      <c r="L109" s="29">
        <v>13197.437462</v>
      </c>
      <c r="M109" s="29">
        <v>325.110456</v>
      </c>
      <c r="N109" s="29">
        <v>11665</v>
      </c>
      <c r="O109" s="29">
        <v>0</v>
      </c>
      <c r="P109" s="29">
        <v>0</v>
      </c>
      <c r="Q109" s="66">
        <v>52409.68490336508</v>
      </c>
    </row>
    <row r="110" spans="1:17" x14ac:dyDescent="0.25">
      <c r="A110" s="1">
        <v>9</v>
      </c>
      <c r="B110" s="1">
        <v>13</v>
      </c>
      <c r="C110" s="29">
        <v>36070</v>
      </c>
      <c r="D110" s="29">
        <v>42382.25</v>
      </c>
      <c r="E110" s="29">
        <v>45087.5</v>
      </c>
      <c r="F110" s="29">
        <v>7461.2398321692999</v>
      </c>
      <c r="G110" s="29">
        <v>25901</v>
      </c>
      <c r="H110" s="29">
        <v>2280</v>
      </c>
      <c r="I110" s="29">
        <v>6180</v>
      </c>
      <c r="J110" s="29">
        <v>1660</v>
      </c>
      <c r="K110" s="29">
        <v>1701.8101371319999</v>
      </c>
      <c r="L110" s="29">
        <v>13311.662319999999</v>
      </c>
      <c r="M110" s="29">
        <v>351.98723999999999</v>
      </c>
      <c r="N110" s="29">
        <v>11665</v>
      </c>
      <c r="O110" s="29">
        <v>0</v>
      </c>
      <c r="P110" s="29">
        <v>0</v>
      </c>
      <c r="Q110" s="66">
        <v>52548.739832169304</v>
      </c>
    </row>
    <row r="111" spans="1:17" x14ac:dyDescent="0.25">
      <c r="A111" s="1">
        <v>9</v>
      </c>
      <c r="B111" s="1">
        <v>14</v>
      </c>
      <c r="C111" s="29">
        <v>38804</v>
      </c>
      <c r="D111" s="29">
        <v>45594.700000000004</v>
      </c>
      <c r="E111" s="29">
        <v>48505</v>
      </c>
      <c r="F111" s="29">
        <v>3605.59289000428</v>
      </c>
      <c r="G111" s="29">
        <v>25901</v>
      </c>
      <c r="H111" s="29">
        <v>2280</v>
      </c>
      <c r="I111" s="29">
        <v>6180</v>
      </c>
      <c r="J111" s="29">
        <v>1660</v>
      </c>
      <c r="K111" s="29">
        <v>1701.8101371319999</v>
      </c>
      <c r="L111" s="29">
        <v>12859.311995341999</v>
      </c>
      <c r="M111" s="29">
        <v>506.939708</v>
      </c>
      <c r="N111" s="29">
        <v>11665</v>
      </c>
      <c r="O111" s="29">
        <v>0</v>
      </c>
      <c r="P111" s="29">
        <v>0</v>
      </c>
      <c r="Q111" s="66">
        <v>52110.592890004278</v>
      </c>
    </row>
    <row r="112" spans="1:17" x14ac:dyDescent="0.25">
      <c r="A112" s="1">
        <v>9</v>
      </c>
      <c r="B112" s="1">
        <v>15</v>
      </c>
      <c r="C112" s="29">
        <v>41613</v>
      </c>
      <c r="D112" s="29">
        <v>48895.275000000001</v>
      </c>
      <c r="E112" s="29">
        <v>52016.25</v>
      </c>
      <c r="F112" s="29">
        <v>0</v>
      </c>
      <c r="G112" s="29">
        <v>25901</v>
      </c>
      <c r="H112" s="29">
        <v>2280</v>
      </c>
      <c r="I112" s="29">
        <v>6180</v>
      </c>
      <c r="J112" s="29">
        <v>1660</v>
      </c>
      <c r="K112" s="29">
        <v>1701.8101371319999</v>
      </c>
      <c r="L112" s="29">
        <v>12424.195127999999</v>
      </c>
      <c r="M112" s="29">
        <v>514.93379438600005</v>
      </c>
      <c r="N112" s="29">
        <v>11665</v>
      </c>
      <c r="O112" s="29">
        <v>0</v>
      </c>
      <c r="P112" s="29">
        <v>0</v>
      </c>
      <c r="Q112" s="66">
        <v>52016.25</v>
      </c>
    </row>
    <row r="113" spans="1:17" x14ac:dyDescent="0.25">
      <c r="A113" s="1">
        <v>9</v>
      </c>
      <c r="B113" s="1">
        <v>16</v>
      </c>
      <c r="C113" s="29">
        <v>45004</v>
      </c>
      <c r="D113" s="29">
        <v>52879.700000000004</v>
      </c>
      <c r="E113" s="29">
        <v>56255</v>
      </c>
      <c r="F113" s="29">
        <v>0</v>
      </c>
      <c r="G113" s="29">
        <v>25901</v>
      </c>
      <c r="H113" s="29">
        <v>2280</v>
      </c>
      <c r="I113" s="29">
        <v>6180</v>
      </c>
      <c r="J113" s="29">
        <v>1660</v>
      </c>
      <c r="K113" s="29">
        <v>1701.8101371319999</v>
      </c>
      <c r="L113" s="29">
        <v>11773.815667154</v>
      </c>
      <c r="M113" s="29">
        <v>527.549352</v>
      </c>
      <c r="N113" s="29">
        <v>11665</v>
      </c>
      <c r="O113" s="29">
        <v>0</v>
      </c>
      <c r="P113" s="29">
        <v>0</v>
      </c>
      <c r="Q113" s="66">
        <v>56255</v>
      </c>
    </row>
    <row r="114" spans="1:17" x14ac:dyDescent="0.25">
      <c r="A114" s="1">
        <v>9</v>
      </c>
      <c r="B114" s="1">
        <v>17</v>
      </c>
      <c r="C114" s="29">
        <v>46087</v>
      </c>
      <c r="D114" s="29">
        <v>54152.224999999999</v>
      </c>
      <c r="E114" s="29">
        <v>57608.75</v>
      </c>
      <c r="F114" s="29">
        <v>0</v>
      </c>
      <c r="G114" s="29">
        <v>25901</v>
      </c>
      <c r="H114" s="29">
        <v>2280</v>
      </c>
      <c r="I114" s="29">
        <v>6180</v>
      </c>
      <c r="J114" s="29">
        <v>1660</v>
      </c>
      <c r="K114" s="29">
        <v>1701.8101371319999</v>
      </c>
      <c r="L114" s="29">
        <v>8964.9145857179992</v>
      </c>
      <c r="M114" s="29">
        <v>644.47088296799996</v>
      </c>
      <c r="N114" s="29">
        <v>6509</v>
      </c>
      <c r="O114" s="29">
        <v>6682.9046109915798</v>
      </c>
      <c r="P114" s="29">
        <v>0</v>
      </c>
      <c r="Q114" s="66">
        <v>57608.75</v>
      </c>
    </row>
    <row r="115" spans="1:17" x14ac:dyDescent="0.25">
      <c r="A115" s="1">
        <v>9</v>
      </c>
      <c r="B115" s="1">
        <v>18</v>
      </c>
      <c r="C115" s="29">
        <v>46844</v>
      </c>
      <c r="D115" s="29">
        <v>55041.700000000004</v>
      </c>
      <c r="E115" s="29">
        <v>58555</v>
      </c>
      <c r="F115" s="29">
        <v>0</v>
      </c>
      <c r="G115" s="29">
        <v>25901</v>
      </c>
      <c r="H115" s="29">
        <v>2280</v>
      </c>
      <c r="I115" s="29">
        <v>6180</v>
      </c>
      <c r="J115" s="29">
        <v>1660</v>
      </c>
      <c r="K115" s="29">
        <v>1701.8101371319999</v>
      </c>
      <c r="L115" s="29">
        <v>5520.3037219999997</v>
      </c>
      <c r="M115" s="29">
        <v>871.276296</v>
      </c>
      <c r="N115" s="29">
        <v>6509</v>
      </c>
      <c r="O115" s="29">
        <v>9800.33950981821</v>
      </c>
      <c r="P115" s="29">
        <v>970.50183727165199</v>
      </c>
      <c r="Q115" s="66">
        <v>58555</v>
      </c>
    </row>
    <row r="116" spans="1:17" x14ac:dyDescent="0.25">
      <c r="A116" s="1">
        <v>9</v>
      </c>
      <c r="B116" s="1">
        <v>19</v>
      </c>
      <c r="C116" s="29">
        <v>46546</v>
      </c>
      <c r="D116" s="29">
        <v>54691.55</v>
      </c>
      <c r="E116" s="29">
        <v>58182.5</v>
      </c>
      <c r="F116" s="29">
        <v>0</v>
      </c>
      <c r="G116" s="29">
        <v>25901</v>
      </c>
      <c r="H116" s="29">
        <v>2280</v>
      </c>
      <c r="I116" s="29">
        <v>6180</v>
      </c>
      <c r="J116" s="29">
        <v>1660</v>
      </c>
      <c r="K116" s="29">
        <v>1701.8101371319999</v>
      </c>
      <c r="L116" s="29">
        <v>1172.8306399999999</v>
      </c>
      <c r="M116" s="29">
        <v>1277.6951879999999</v>
      </c>
      <c r="N116" s="29">
        <v>6509</v>
      </c>
      <c r="O116" s="29">
        <v>13207.774351550401</v>
      </c>
      <c r="P116" s="29">
        <v>970.50183727165199</v>
      </c>
      <c r="Q116" s="66">
        <v>58182.5</v>
      </c>
    </row>
    <row r="117" spans="1:17" x14ac:dyDescent="0.25">
      <c r="A117" s="1">
        <v>9</v>
      </c>
      <c r="B117" s="1">
        <v>20</v>
      </c>
      <c r="C117" s="29">
        <v>44877</v>
      </c>
      <c r="D117" s="29">
        <v>52730.474999999999</v>
      </c>
      <c r="E117" s="29">
        <v>56096.25</v>
      </c>
      <c r="F117" s="29">
        <v>0</v>
      </c>
      <c r="G117" s="29">
        <v>25901</v>
      </c>
      <c r="H117" s="29">
        <v>2280</v>
      </c>
      <c r="I117" s="29">
        <v>6180</v>
      </c>
      <c r="J117" s="29">
        <v>1660</v>
      </c>
      <c r="K117" s="29">
        <v>1701.8101371319999</v>
      </c>
      <c r="L117" s="29">
        <v>13.062168</v>
      </c>
      <c r="M117" s="29">
        <v>1472.325844</v>
      </c>
      <c r="N117" s="29">
        <v>6509</v>
      </c>
      <c r="O117" s="29">
        <v>12020.075433932099</v>
      </c>
      <c r="P117" s="29">
        <v>970.50183727165199</v>
      </c>
      <c r="Q117" s="66">
        <v>56096.25</v>
      </c>
    </row>
    <row r="118" spans="1:17" x14ac:dyDescent="0.25">
      <c r="A118" s="1">
        <v>9</v>
      </c>
      <c r="B118" s="1">
        <v>21</v>
      </c>
      <c r="C118" s="29">
        <v>42389</v>
      </c>
      <c r="D118" s="29">
        <v>49807.075000000004</v>
      </c>
      <c r="E118" s="29">
        <v>52986.25</v>
      </c>
      <c r="F118" s="29">
        <v>0</v>
      </c>
      <c r="G118" s="29">
        <v>25901</v>
      </c>
      <c r="H118" s="29">
        <v>2280</v>
      </c>
      <c r="I118" s="29">
        <v>6180</v>
      </c>
      <c r="J118" s="29">
        <v>1660</v>
      </c>
      <c r="K118" s="29">
        <v>1701.8101371319999</v>
      </c>
      <c r="L118" s="29">
        <v>0</v>
      </c>
      <c r="M118" s="29">
        <v>1759.4430479999901</v>
      </c>
      <c r="N118" s="29">
        <v>6509</v>
      </c>
      <c r="O118" s="29">
        <v>8599.3366855763798</v>
      </c>
      <c r="P118" s="29">
        <v>970.50183727165199</v>
      </c>
      <c r="Q118" s="66">
        <v>52986.25</v>
      </c>
    </row>
    <row r="119" spans="1:17" x14ac:dyDescent="0.25">
      <c r="A119" s="1">
        <v>9</v>
      </c>
      <c r="B119" s="1">
        <v>22</v>
      </c>
      <c r="C119" s="29">
        <v>40017</v>
      </c>
      <c r="D119" s="29">
        <v>47019.974999999999</v>
      </c>
      <c r="E119" s="29">
        <v>50021.25</v>
      </c>
      <c r="F119" s="29">
        <v>0</v>
      </c>
      <c r="G119" s="29">
        <v>25901</v>
      </c>
      <c r="H119" s="29">
        <v>2280</v>
      </c>
      <c r="I119" s="29">
        <v>6180</v>
      </c>
      <c r="J119" s="29">
        <v>1660</v>
      </c>
      <c r="K119" s="29">
        <v>1701.8101371319999</v>
      </c>
      <c r="L119" s="29">
        <v>0</v>
      </c>
      <c r="M119" s="29">
        <v>1893.5392959999999</v>
      </c>
      <c r="N119" s="29">
        <v>6509</v>
      </c>
      <c r="O119" s="29">
        <v>5466.5411524455403</v>
      </c>
      <c r="P119" s="29">
        <v>970.50183727165199</v>
      </c>
      <c r="Q119" s="66">
        <v>50021.25</v>
      </c>
    </row>
    <row r="120" spans="1:17" x14ac:dyDescent="0.25">
      <c r="A120" s="1">
        <v>9</v>
      </c>
      <c r="B120" s="1">
        <v>23</v>
      </c>
      <c r="C120" s="29">
        <v>36609</v>
      </c>
      <c r="D120" s="29">
        <v>43015.575000000004</v>
      </c>
      <c r="E120" s="29">
        <v>45761.25</v>
      </c>
      <c r="F120" s="29">
        <v>0</v>
      </c>
      <c r="G120" s="29">
        <v>25901</v>
      </c>
      <c r="H120" s="29">
        <v>2280</v>
      </c>
      <c r="I120" s="29">
        <v>6180</v>
      </c>
      <c r="J120" s="29">
        <v>1660</v>
      </c>
      <c r="K120" s="29">
        <v>1701.8101371319999</v>
      </c>
      <c r="L120" s="29">
        <v>0</v>
      </c>
      <c r="M120" s="29">
        <v>1783.77188</v>
      </c>
      <c r="N120" s="29">
        <v>6509</v>
      </c>
      <c r="O120" s="29">
        <v>2108.4282556856201</v>
      </c>
      <c r="P120" s="29">
        <v>81</v>
      </c>
      <c r="Q120" s="66">
        <v>45761.25</v>
      </c>
    </row>
    <row r="121" spans="1:17" s="2" customFormat="1" ht="11" thickBot="1" x14ac:dyDescent="0.3">
      <c r="A121" s="2">
        <v>9</v>
      </c>
      <c r="B121" s="2">
        <v>24</v>
      </c>
      <c r="C121" s="30">
        <v>33702</v>
      </c>
      <c r="D121" s="30">
        <v>39599.85</v>
      </c>
      <c r="E121" s="30">
        <v>42127.5</v>
      </c>
      <c r="F121" s="30">
        <v>0</v>
      </c>
      <c r="G121" s="30">
        <v>25901</v>
      </c>
      <c r="H121" s="30">
        <v>2280</v>
      </c>
      <c r="I121" s="30">
        <v>6180</v>
      </c>
      <c r="J121" s="30">
        <v>1660</v>
      </c>
      <c r="K121" s="30">
        <v>1701.8101371319999</v>
      </c>
      <c r="L121" s="30">
        <v>0</v>
      </c>
      <c r="M121" s="30">
        <v>1722.1895239999999</v>
      </c>
      <c r="N121" s="30">
        <v>11665</v>
      </c>
      <c r="O121" s="30">
        <v>0</v>
      </c>
      <c r="P121" s="30">
        <v>0</v>
      </c>
      <c r="Q121" s="67">
        <v>42127.5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41"/>
  <sheetViews>
    <sheetView workbookViewId="0">
      <pane ySplit="1" topLeftCell="A2" activePane="bottomLeft" state="frozen"/>
      <selection pane="bottomLeft"/>
    </sheetView>
  </sheetViews>
  <sheetFormatPr defaultRowHeight="14.5" x14ac:dyDescent="0.35"/>
  <cols>
    <col min="1" max="1" width="6" style="1" bestFit="1" customWidth="1"/>
    <col min="2" max="2" width="6" style="1" customWidth="1"/>
    <col min="3" max="3" width="8.54296875" style="1" bestFit="1" customWidth="1"/>
    <col min="4" max="4" width="13.81640625" style="1" bestFit="1" customWidth="1"/>
    <col min="5" max="5" width="15.7265625" style="1" bestFit="1" customWidth="1"/>
    <col min="6" max="6" width="16.54296875" style="1" bestFit="1" customWidth="1"/>
    <col min="7" max="7" width="10.453125" style="1" bestFit="1" customWidth="1"/>
    <col min="8" max="8" width="9" style="1" bestFit="1" customWidth="1"/>
    <col min="9" max="9" width="6.26953125" style="1" bestFit="1" customWidth="1"/>
    <col min="10" max="10" width="5" style="1" bestFit="1" customWidth="1"/>
    <col min="11" max="11" width="4.81640625" style="1" bestFit="1" customWidth="1"/>
    <col min="12" max="12" width="13.54296875" style="1" bestFit="1" customWidth="1"/>
    <col min="13" max="13" width="5.26953125" style="1" bestFit="1" customWidth="1"/>
    <col min="14" max="14" width="4.54296875" style="1" bestFit="1" customWidth="1"/>
    <col min="15" max="15" width="6.26953125" style="1" bestFit="1" customWidth="1"/>
    <col min="16" max="16" width="11.453125" style="1" bestFit="1" customWidth="1"/>
    <col min="17" max="17" width="13.7265625" style="1" bestFit="1" customWidth="1"/>
    <col min="18" max="18" width="9.1796875" style="1" bestFit="1" customWidth="1"/>
    <col min="19" max="19" width="7.7265625" style="1" bestFit="1" customWidth="1"/>
    <col min="20" max="20" width="16.81640625" style="1" bestFit="1" customWidth="1"/>
    <col min="21" max="21" width="15.26953125" style="1" bestFit="1" customWidth="1"/>
    <col min="24" max="27" width="9.1796875"/>
  </cols>
  <sheetData>
    <row r="1" spans="1:27" s="51" customFormat="1" ht="21.5" thickBot="1" x14ac:dyDescent="0.4">
      <c r="A1" s="40" t="s">
        <v>0</v>
      </c>
      <c r="B1" s="62" t="s">
        <v>47</v>
      </c>
      <c r="C1" s="41" t="s">
        <v>1</v>
      </c>
      <c r="D1" s="42" t="s">
        <v>45</v>
      </c>
      <c r="E1" s="43" t="s">
        <v>43</v>
      </c>
      <c r="F1" s="43" t="s">
        <v>44</v>
      </c>
      <c r="G1" s="44" t="s">
        <v>42</v>
      </c>
      <c r="H1" s="45" t="s">
        <v>3</v>
      </c>
      <c r="I1" s="46" t="s">
        <v>4</v>
      </c>
      <c r="J1" s="46" t="s">
        <v>5</v>
      </c>
      <c r="K1" s="46" t="s">
        <v>6</v>
      </c>
      <c r="L1" s="46" t="s">
        <v>7</v>
      </c>
      <c r="M1" s="46" t="s">
        <v>8</v>
      </c>
      <c r="N1" s="46" t="s">
        <v>9</v>
      </c>
      <c r="O1" s="46" t="s">
        <v>10</v>
      </c>
      <c r="P1" s="46" t="s">
        <v>11</v>
      </c>
      <c r="Q1" s="47" t="s">
        <v>12</v>
      </c>
      <c r="R1" s="48" t="s">
        <v>15</v>
      </c>
      <c r="S1" s="49" t="s">
        <v>13</v>
      </c>
      <c r="T1" s="49" t="s">
        <v>16</v>
      </c>
      <c r="U1" s="50" t="s">
        <v>14</v>
      </c>
      <c r="Y1" s="61"/>
      <c r="Z1" s="61"/>
      <c r="AA1" s="61"/>
    </row>
    <row r="2" spans="1:27" x14ac:dyDescent="0.35">
      <c r="A2" s="6">
        <v>5</v>
      </c>
      <c r="B2" s="1">
        <v>27</v>
      </c>
      <c r="C2" s="7">
        <v>1</v>
      </c>
      <c r="D2" s="10">
        <v>25190</v>
      </c>
      <c r="E2" s="3">
        <v>29598.25</v>
      </c>
      <c r="F2" s="3">
        <v>31487.5</v>
      </c>
      <c r="G2" s="31" t="s">
        <v>20</v>
      </c>
      <c r="H2" s="10">
        <v>25945</v>
      </c>
      <c r="I2" s="3">
        <v>2280</v>
      </c>
      <c r="J2" s="3">
        <v>5968</v>
      </c>
      <c r="K2" s="3">
        <v>1106</v>
      </c>
      <c r="L2" s="3">
        <v>1665</v>
      </c>
      <c r="M2" s="3">
        <v>0</v>
      </c>
      <c r="N2" s="3">
        <v>4064.5745579999998</v>
      </c>
      <c r="O2" s="3">
        <v>11665</v>
      </c>
      <c r="P2" s="3">
        <v>0</v>
      </c>
      <c r="Q2" s="11">
        <v>0</v>
      </c>
      <c r="R2" s="10">
        <f>SUM(H2:Q2)-D2</f>
        <v>27503.574558</v>
      </c>
      <c r="S2" s="57">
        <f>R2/D2</f>
        <v>1.0918449606192935</v>
      </c>
      <c r="T2" s="3">
        <f>SUM(H2:Q2)-2547-D2</f>
        <v>24956.574558</v>
      </c>
      <c r="U2" s="53">
        <f t="shared" ref="U2:U33" si="0">T2/D2</f>
        <v>0.99073340841603807</v>
      </c>
      <c r="Y2" s="5"/>
      <c r="Z2" s="5"/>
      <c r="AA2" s="5"/>
    </row>
    <row r="3" spans="1:27" x14ac:dyDescent="0.35">
      <c r="A3" s="6">
        <v>5</v>
      </c>
      <c r="B3" s="1">
        <v>27</v>
      </c>
      <c r="C3" s="7">
        <v>2</v>
      </c>
      <c r="D3" s="10">
        <v>23503</v>
      </c>
      <c r="E3" s="3">
        <v>27616.025000000001</v>
      </c>
      <c r="F3" s="3">
        <v>29378.75</v>
      </c>
      <c r="G3" s="31" t="s">
        <v>20</v>
      </c>
      <c r="H3" s="10">
        <v>25945</v>
      </c>
      <c r="I3" s="3">
        <v>2280</v>
      </c>
      <c r="J3" s="3">
        <v>5968</v>
      </c>
      <c r="K3" s="3">
        <v>1106</v>
      </c>
      <c r="L3" s="3">
        <v>1665</v>
      </c>
      <c r="M3" s="3">
        <v>0</v>
      </c>
      <c r="N3" s="3">
        <v>3773.4783809999999</v>
      </c>
      <c r="O3" s="3">
        <v>11665</v>
      </c>
      <c r="P3" s="3">
        <v>0</v>
      </c>
      <c r="Q3" s="11">
        <v>0</v>
      </c>
      <c r="R3" s="10">
        <f t="shared" ref="R3:R33" si="1">SUM(H3:Q3)-D3</f>
        <v>28899.478381000001</v>
      </c>
      <c r="S3" s="57">
        <f t="shared" ref="S3:S33" si="2">R3/D3</f>
        <v>1.229608066246862</v>
      </c>
      <c r="T3" s="3">
        <f t="shared" ref="T3:T66" si="3">SUM(H3:Q3)-2547-D3</f>
        <v>26352.478381000001</v>
      </c>
      <c r="U3" s="53">
        <f t="shared" si="0"/>
        <v>1.1212389218823129</v>
      </c>
      <c r="Y3" s="5"/>
      <c r="Z3" s="5"/>
      <c r="AA3" s="5"/>
    </row>
    <row r="4" spans="1:27" x14ac:dyDescent="0.35">
      <c r="A4" s="6">
        <v>5</v>
      </c>
      <c r="B4" s="1">
        <v>27</v>
      </c>
      <c r="C4" s="7">
        <v>3</v>
      </c>
      <c r="D4" s="10">
        <v>22463</v>
      </c>
      <c r="E4" s="3">
        <v>26394.025000000001</v>
      </c>
      <c r="F4" s="3">
        <v>28078.75</v>
      </c>
      <c r="G4" s="31" t="s">
        <v>20</v>
      </c>
      <c r="H4" s="10">
        <v>25945</v>
      </c>
      <c r="I4" s="3">
        <v>2280</v>
      </c>
      <c r="J4" s="3">
        <v>5968</v>
      </c>
      <c r="K4" s="3">
        <v>1106</v>
      </c>
      <c r="L4" s="3">
        <v>1665</v>
      </c>
      <c r="M4" s="3">
        <v>0</v>
      </c>
      <c r="N4" s="3">
        <v>3512.4238919999998</v>
      </c>
      <c r="O4" s="3">
        <v>11665</v>
      </c>
      <c r="P4" s="3">
        <v>0</v>
      </c>
      <c r="Q4" s="11">
        <v>0</v>
      </c>
      <c r="R4" s="10">
        <f t="shared" si="1"/>
        <v>29678.423891999999</v>
      </c>
      <c r="S4" s="57">
        <f t="shared" si="2"/>
        <v>1.3212137244357387</v>
      </c>
      <c r="T4" s="3">
        <f t="shared" si="3"/>
        <v>27131.423891999999</v>
      </c>
      <c r="U4" s="53">
        <f t="shared" si="0"/>
        <v>1.2078272667052485</v>
      </c>
      <c r="Y4" s="5"/>
      <c r="Z4" s="5"/>
      <c r="AA4" s="5"/>
    </row>
    <row r="5" spans="1:27" x14ac:dyDescent="0.35">
      <c r="A5" s="6">
        <v>5</v>
      </c>
      <c r="B5" s="1">
        <v>27</v>
      </c>
      <c r="C5" s="7">
        <v>4</v>
      </c>
      <c r="D5" s="10">
        <v>21857</v>
      </c>
      <c r="E5" s="3">
        <v>25681.975000000002</v>
      </c>
      <c r="F5" s="3">
        <v>27321.25</v>
      </c>
      <c r="G5" s="31" t="s">
        <v>20</v>
      </c>
      <c r="H5" s="10">
        <v>25945</v>
      </c>
      <c r="I5" s="3">
        <v>2280</v>
      </c>
      <c r="J5" s="3">
        <v>5968</v>
      </c>
      <c r="K5" s="3">
        <v>1106</v>
      </c>
      <c r="L5" s="3">
        <v>1665</v>
      </c>
      <c r="M5" s="3">
        <v>0</v>
      </c>
      <c r="N5" s="3">
        <v>3135.5164060000002</v>
      </c>
      <c r="O5" s="3">
        <v>11665</v>
      </c>
      <c r="P5" s="3">
        <v>0</v>
      </c>
      <c r="Q5" s="11">
        <v>0</v>
      </c>
      <c r="R5" s="10">
        <f t="shared" si="1"/>
        <v>29907.516406000002</v>
      </c>
      <c r="S5" s="57">
        <f t="shared" si="2"/>
        <v>1.3683266873770419</v>
      </c>
      <c r="T5" s="3">
        <f t="shared" si="3"/>
        <v>27360.516406000002</v>
      </c>
      <c r="U5" s="53">
        <f t="shared" si="0"/>
        <v>1.2517965139772156</v>
      </c>
      <c r="Y5" s="5"/>
      <c r="Z5" s="5"/>
      <c r="AA5" s="5"/>
    </row>
    <row r="6" spans="1:27" x14ac:dyDescent="0.35">
      <c r="A6" s="6">
        <v>5</v>
      </c>
      <c r="B6" s="1">
        <v>27</v>
      </c>
      <c r="C6" s="7">
        <v>5</v>
      </c>
      <c r="D6" s="10">
        <v>21889</v>
      </c>
      <c r="E6" s="3">
        <v>25719.575000000001</v>
      </c>
      <c r="F6" s="3">
        <v>27361.25</v>
      </c>
      <c r="G6" s="31" t="s">
        <v>20</v>
      </c>
      <c r="H6" s="10">
        <v>25945</v>
      </c>
      <c r="I6" s="3">
        <v>2280</v>
      </c>
      <c r="J6" s="3">
        <v>5968</v>
      </c>
      <c r="K6" s="3">
        <v>1106</v>
      </c>
      <c r="L6" s="3">
        <v>1665</v>
      </c>
      <c r="M6" s="3">
        <v>0</v>
      </c>
      <c r="N6" s="3">
        <v>2693.3739729999902</v>
      </c>
      <c r="O6" s="3">
        <v>11665</v>
      </c>
      <c r="P6" s="3">
        <v>0</v>
      </c>
      <c r="Q6" s="11">
        <v>0</v>
      </c>
      <c r="R6" s="10">
        <f t="shared" si="1"/>
        <v>29433.373972999987</v>
      </c>
      <c r="S6" s="57">
        <f t="shared" si="2"/>
        <v>1.344665081684864</v>
      </c>
      <c r="T6" s="3">
        <f t="shared" si="3"/>
        <v>26886.373972999987</v>
      </c>
      <c r="U6" s="53">
        <f t="shared" si="0"/>
        <v>1.228305266252455</v>
      </c>
      <c r="Y6" s="5"/>
      <c r="Z6" s="5"/>
      <c r="AA6" s="5"/>
    </row>
    <row r="7" spans="1:27" x14ac:dyDescent="0.35">
      <c r="A7" s="6">
        <v>5</v>
      </c>
      <c r="B7" s="1">
        <v>27</v>
      </c>
      <c r="C7" s="7">
        <v>6</v>
      </c>
      <c r="D7" s="10">
        <v>22612</v>
      </c>
      <c r="E7" s="3">
        <v>26569.100000000002</v>
      </c>
      <c r="F7" s="3">
        <v>28265</v>
      </c>
      <c r="G7" s="31" t="s">
        <v>20</v>
      </c>
      <c r="H7" s="10">
        <v>25945</v>
      </c>
      <c r="I7" s="3">
        <v>2280</v>
      </c>
      <c r="J7" s="3">
        <v>5968</v>
      </c>
      <c r="K7" s="3">
        <v>1106</v>
      </c>
      <c r="L7" s="3">
        <v>1665</v>
      </c>
      <c r="M7" s="3">
        <v>16.377451000000001</v>
      </c>
      <c r="N7" s="3">
        <v>2235.6471649999999</v>
      </c>
      <c r="O7" s="3">
        <v>11665</v>
      </c>
      <c r="P7" s="3">
        <v>0</v>
      </c>
      <c r="Q7" s="11">
        <v>0</v>
      </c>
      <c r="R7" s="10">
        <f t="shared" si="1"/>
        <v>28269.024616000002</v>
      </c>
      <c r="S7" s="57">
        <f t="shared" si="2"/>
        <v>1.2501779858482223</v>
      </c>
      <c r="T7" s="3">
        <f t="shared" si="3"/>
        <v>25722.024616000002</v>
      </c>
      <c r="U7" s="53">
        <f t="shared" si="0"/>
        <v>1.1375386792853353</v>
      </c>
      <c r="Y7" s="5"/>
      <c r="Z7" s="5"/>
      <c r="AA7" s="5"/>
    </row>
    <row r="8" spans="1:27" x14ac:dyDescent="0.35">
      <c r="A8" s="6">
        <v>5</v>
      </c>
      <c r="B8" s="1">
        <v>27</v>
      </c>
      <c r="C8" s="7">
        <v>7</v>
      </c>
      <c r="D8" s="10">
        <v>23304</v>
      </c>
      <c r="E8" s="3">
        <v>27382.2</v>
      </c>
      <c r="F8" s="3">
        <v>29130</v>
      </c>
      <c r="G8" s="31" t="s">
        <v>20</v>
      </c>
      <c r="H8" s="10">
        <v>25945</v>
      </c>
      <c r="I8" s="3">
        <v>2280</v>
      </c>
      <c r="J8" s="3">
        <v>5968</v>
      </c>
      <c r="K8" s="3">
        <v>1106</v>
      </c>
      <c r="L8" s="3">
        <v>1665</v>
      </c>
      <c r="M8" s="3">
        <v>1768.7479450000001</v>
      </c>
      <c r="N8" s="3">
        <v>1853.5831209999999</v>
      </c>
      <c r="O8" s="3">
        <v>11665</v>
      </c>
      <c r="P8" s="3">
        <v>0</v>
      </c>
      <c r="Q8" s="11">
        <v>0</v>
      </c>
      <c r="R8" s="10">
        <f t="shared" si="1"/>
        <v>28947.331066000006</v>
      </c>
      <c r="S8" s="57">
        <f t="shared" si="2"/>
        <v>1.2421614772571234</v>
      </c>
      <c r="T8" s="3">
        <f t="shared" si="3"/>
        <v>26400.331066000006</v>
      </c>
      <c r="U8" s="53">
        <f t="shared" si="0"/>
        <v>1.1328669355475458</v>
      </c>
      <c r="Y8" s="5"/>
      <c r="Z8" s="5"/>
      <c r="AA8" s="5"/>
    </row>
    <row r="9" spans="1:27" x14ac:dyDescent="0.35">
      <c r="A9" s="6">
        <v>5</v>
      </c>
      <c r="B9" s="1">
        <v>27</v>
      </c>
      <c r="C9" s="7">
        <v>8</v>
      </c>
      <c r="D9" s="10">
        <v>23834</v>
      </c>
      <c r="E9" s="3">
        <v>28004.95</v>
      </c>
      <c r="F9" s="3">
        <v>29792.5</v>
      </c>
      <c r="G9" s="31" t="s">
        <v>20</v>
      </c>
      <c r="H9" s="10">
        <v>25945</v>
      </c>
      <c r="I9" s="3">
        <v>2280</v>
      </c>
      <c r="J9" s="3">
        <v>5968</v>
      </c>
      <c r="K9" s="3">
        <v>1106</v>
      </c>
      <c r="L9" s="3">
        <v>1665</v>
      </c>
      <c r="M9" s="3">
        <v>7546.6355480000002</v>
      </c>
      <c r="N9" s="3">
        <v>1203.996449</v>
      </c>
      <c r="O9" s="3">
        <v>11665</v>
      </c>
      <c r="P9" s="3">
        <v>0</v>
      </c>
      <c r="Q9" s="11">
        <v>0</v>
      </c>
      <c r="R9" s="10">
        <f t="shared" si="1"/>
        <v>33545.631996999997</v>
      </c>
      <c r="S9" s="57">
        <f t="shared" si="2"/>
        <v>1.4074696650583198</v>
      </c>
      <c r="T9" s="3">
        <f t="shared" si="3"/>
        <v>30998.631996999997</v>
      </c>
      <c r="U9" s="53">
        <f t="shared" si="0"/>
        <v>1.3006055213980028</v>
      </c>
      <c r="Y9" s="5"/>
      <c r="Z9" s="5"/>
      <c r="AA9" s="5"/>
    </row>
    <row r="10" spans="1:27" x14ac:dyDescent="0.35">
      <c r="A10" s="6">
        <v>5</v>
      </c>
      <c r="B10" s="1">
        <v>27</v>
      </c>
      <c r="C10" s="7">
        <v>9</v>
      </c>
      <c r="D10" s="10">
        <v>23667</v>
      </c>
      <c r="E10" s="3">
        <v>27808.725000000002</v>
      </c>
      <c r="F10" s="3">
        <v>29583.75</v>
      </c>
      <c r="G10" s="31" t="s">
        <v>20</v>
      </c>
      <c r="H10" s="10">
        <v>25945</v>
      </c>
      <c r="I10" s="3">
        <v>2280</v>
      </c>
      <c r="J10" s="3">
        <v>5968</v>
      </c>
      <c r="K10" s="3">
        <v>1106</v>
      </c>
      <c r="L10" s="3">
        <v>1665</v>
      </c>
      <c r="M10" s="3">
        <v>11491.304708</v>
      </c>
      <c r="N10" s="3">
        <v>845.94979699999999</v>
      </c>
      <c r="O10" s="3">
        <v>11665</v>
      </c>
      <c r="P10" s="3">
        <v>0</v>
      </c>
      <c r="Q10" s="11">
        <v>0</v>
      </c>
      <c r="R10" s="10">
        <f t="shared" si="1"/>
        <v>37299.254504999997</v>
      </c>
      <c r="S10" s="57">
        <f t="shared" si="2"/>
        <v>1.5760026410191406</v>
      </c>
      <c r="T10" s="3">
        <f t="shared" si="3"/>
        <v>34752.254504999997</v>
      </c>
      <c r="U10" s="53">
        <f t="shared" si="0"/>
        <v>1.4683844384586131</v>
      </c>
      <c r="Y10" s="5"/>
      <c r="Z10" s="5"/>
      <c r="AA10" s="5"/>
    </row>
    <row r="11" spans="1:27" x14ac:dyDescent="0.35">
      <c r="A11" s="6">
        <v>5</v>
      </c>
      <c r="B11" s="1">
        <v>27</v>
      </c>
      <c r="C11" s="7">
        <v>10</v>
      </c>
      <c r="D11" s="10">
        <v>22909</v>
      </c>
      <c r="E11" s="3">
        <v>26918.075000000001</v>
      </c>
      <c r="F11" s="3">
        <v>28636.25</v>
      </c>
      <c r="G11" s="31" t="s">
        <v>20</v>
      </c>
      <c r="H11" s="10">
        <v>25945</v>
      </c>
      <c r="I11" s="3">
        <v>2280</v>
      </c>
      <c r="J11" s="3">
        <v>5968</v>
      </c>
      <c r="K11" s="3">
        <v>1106</v>
      </c>
      <c r="L11" s="3">
        <v>1665</v>
      </c>
      <c r="M11" s="3">
        <v>13096.278143</v>
      </c>
      <c r="N11" s="3">
        <v>756.47802999999999</v>
      </c>
      <c r="O11" s="3">
        <v>11665</v>
      </c>
      <c r="P11" s="3">
        <v>0</v>
      </c>
      <c r="Q11" s="11">
        <v>0</v>
      </c>
      <c r="R11" s="10">
        <f t="shared" si="1"/>
        <v>39572.756173000002</v>
      </c>
      <c r="S11" s="57">
        <f t="shared" si="2"/>
        <v>1.7273890686193201</v>
      </c>
      <c r="T11" s="3">
        <f t="shared" si="3"/>
        <v>37025.756173000002</v>
      </c>
      <c r="U11" s="53">
        <f t="shared" si="0"/>
        <v>1.6162100560041905</v>
      </c>
      <c r="Y11" s="5"/>
      <c r="Z11" s="5"/>
      <c r="AA11" s="5"/>
    </row>
    <row r="12" spans="1:27" x14ac:dyDescent="0.35">
      <c r="A12" s="6">
        <v>5</v>
      </c>
      <c r="B12" s="1">
        <v>27</v>
      </c>
      <c r="C12" s="7">
        <v>11</v>
      </c>
      <c r="D12" s="10">
        <v>21665</v>
      </c>
      <c r="E12" s="3">
        <v>25456.375</v>
      </c>
      <c r="F12" s="3">
        <v>27081.25</v>
      </c>
      <c r="G12" s="31" t="s">
        <v>20</v>
      </c>
      <c r="H12" s="10">
        <v>25945</v>
      </c>
      <c r="I12" s="3">
        <v>2280</v>
      </c>
      <c r="J12" s="3">
        <v>5968</v>
      </c>
      <c r="K12" s="3">
        <v>1106</v>
      </c>
      <c r="L12" s="3">
        <v>1665</v>
      </c>
      <c r="M12" s="3">
        <v>13683.808720749999</v>
      </c>
      <c r="N12" s="3">
        <v>712.07048060600005</v>
      </c>
      <c r="O12" s="3">
        <v>11665</v>
      </c>
      <c r="P12" s="3">
        <v>0</v>
      </c>
      <c r="Q12" s="11">
        <v>0</v>
      </c>
      <c r="R12" s="10">
        <f t="shared" si="1"/>
        <v>41359.879201356001</v>
      </c>
      <c r="S12" s="57">
        <f t="shared" si="2"/>
        <v>1.9090643527051006</v>
      </c>
      <c r="T12" s="3">
        <f t="shared" si="3"/>
        <v>38812.879201356001</v>
      </c>
      <c r="U12" s="53">
        <f t="shared" si="0"/>
        <v>1.7915014632520656</v>
      </c>
      <c r="Y12" s="5"/>
      <c r="Z12" s="5"/>
      <c r="AA12" s="5"/>
    </row>
    <row r="13" spans="1:27" x14ac:dyDescent="0.35">
      <c r="A13" s="6">
        <v>5</v>
      </c>
      <c r="B13" s="1">
        <v>27</v>
      </c>
      <c r="C13" s="7">
        <v>12</v>
      </c>
      <c r="D13" s="10">
        <v>20810</v>
      </c>
      <c r="E13" s="3">
        <v>24451.75</v>
      </c>
      <c r="F13" s="3">
        <v>26012.5</v>
      </c>
      <c r="G13" s="31" t="s">
        <v>20</v>
      </c>
      <c r="H13" s="10">
        <v>25945</v>
      </c>
      <c r="I13" s="3">
        <v>2280</v>
      </c>
      <c r="J13" s="3">
        <v>5968</v>
      </c>
      <c r="K13" s="3">
        <v>1106</v>
      </c>
      <c r="L13" s="3">
        <v>1665</v>
      </c>
      <c r="M13" s="3">
        <v>13934.109646000001</v>
      </c>
      <c r="N13" s="3">
        <v>659.16512310799999</v>
      </c>
      <c r="O13" s="3">
        <v>11665</v>
      </c>
      <c r="P13" s="3">
        <v>0</v>
      </c>
      <c r="Q13" s="11">
        <v>0</v>
      </c>
      <c r="R13" s="10">
        <f t="shared" si="1"/>
        <v>42412.274769108</v>
      </c>
      <c r="S13" s="57">
        <f t="shared" si="2"/>
        <v>2.038071829366074</v>
      </c>
      <c r="T13" s="3">
        <f t="shared" si="3"/>
        <v>39865.274769108</v>
      </c>
      <c r="U13" s="53">
        <f t="shared" si="0"/>
        <v>1.9156787491161942</v>
      </c>
      <c r="Y13" s="5"/>
      <c r="Z13" s="5"/>
      <c r="AA13" s="5"/>
    </row>
    <row r="14" spans="1:27" x14ac:dyDescent="0.35">
      <c r="A14" s="6">
        <v>5</v>
      </c>
      <c r="B14" s="1">
        <v>27</v>
      </c>
      <c r="C14" s="7">
        <v>13</v>
      </c>
      <c r="D14" s="10">
        <v>20729</v>
      </c>
      <c r="E14" s="3">
        <v>24356.575000000001</v>
      </c>
      <c r="F14" s="3">
        <v>25911.25</v>
      </c>
      <c r="G14" s="31" t="s">
        <v>20</v>
      </c>
      <c r="H14" s="10">
        <v>25945</v>
      </c>
      <c r="I14" s="3">
        <v>2280</v>
      </c>
      <c r="J14" s="3">
        <v>5968</v>
      </c>
      <c r="K14" s="3">
        <v>1106</v>
      </c>
      <c r="L14" s="3">
        <v>1665</v>
      </c>
      <c r="M14" s="3">
        <v>14138.598113636999</v>
      </c>
      <c r="N14" s="3">
        <v>606.74834199999998</v>
      </c>
      <c r="O14" s="3">
        <v>11665</v>
      </c>
      <c r="P14" s="3">
        <v>0</v>
      </c>
      <c r="Q14" s="11">
        <v>0</v>
      </c>
      <c r="R14" s="10">
        <f t="shared" si="1"/>
        <v>42645.346455636995</v>
      </c>
      <c r="S14" s="57">
        <f t="shared" si="2"/>
        <v>2.0572794855341305</v>
      </c>
      <c r="T14" s="3">
        <f t="shared" si="3"/>
        <v>40098.346455636995</v>
      </c>
      <c r="U14" s="53">
        <f t="shared" si="0"/>
        <v>1.9344081458650679</v>
      </c>
      <c r="Y14" s="5"/>
      <c r="Z14" s="5"/>
      <c r="AA14" s="5"/>
    </row>
    <row r="15" spans="1:27" x14ac:dyDescent="0.35">
      <c r="A15" s="6">
        <v>5</v>
      </c>
      <c r="B15" s="1">
        <v>27</v>
      </c>
      <c r="C15" s="7">
        <v>14</v>
      </c>
      <c r="D15" s="10">
        <v>21365</v>
      </c>
      <c r="E15" s="3">
        <v>25103.875</v>
      </c>
      <c r="F15" s="3">
        <v>26706.25</v>
      </c>
      <c r="G15" s="31" t="s">
        <v>20</v>
      </c>
      <c r="H15" s="10">
        <v>25945</v>
      </c>
      <c r="I15" s="3">
        <v>2280</v>
      </c>
      <c r="J15" s="3">
        <v>5968</v>
      </c>
      <c r="K15" s="3">
        <v>1106</v>
      </c>
      <c r="L15" s="3">
        <v>1665</v>
      </c>
      <c r="M15" s="3">
        <v>13800.240328</v>
      </c>
      <c r="N15" s="3">
        <v>799.36124299999994</v>
      </c>
      <c r="O15" s="3">
        <v>11665</v>
      </c>
      <c r="P15" s="3">
        <v>0</v>
      </c>
      <c r="Q15" s="11">
        <v>0</v>
      </c>
      <c r="R15" s="10">
        <f t="shared" si="1"/>
        <v>41863.601570999999</v>
      </c>
      <c r="S15" s="57">
        <f t="shared" si="2"/>
        <v>1.9594477683594664</v>
      </c>
      <c r="T15" s="3">
        <f t="shared" si="3"/>
        <v>39316.601570999999</v>
      </c>
      <c r="U15" s="53">
        <f t="shared" si="0"/>
        <v>1.8402341011467354</v>
      </c>
      <c r="Y15" s="5"/>
      <c r="Z15" s="5"/>
      <c r="AA15" s="5"/>
    </row>
    <row r="16" spans="1:27" x14ac:dyDescent="0.35">
      <c r="A16" s="6">
        <v>5</v>
      </c>
      <c r="B16" s="1">
        <v>27</v>
      </c>
      <c r="C16" s="7">
        <v>15</v>
      </c>
      <c r="D16" s="10">
        <v>22464</v>
      </c>
      <c r="E16" s="3">
        <v>26395.200000000001</v>
      </c>
      <c r="F16" s="3">
        <v>28080</v>
      </c>
      <c r="G16" s="31" t="s">
        <v>20</v>
      </c>
      <c r="H16" s="10">
        <v>25945</v>
      </c>
      <c r="I16" s="3">
        <v>2280</v>
      </c>
      <c r="J16" s="3">
        <v>5968</v>
      </c>
      <c r="K16" s="3">
        <v>1106</v>
      </c>
      <c r="L16" s="3">
        <v>1665</v>
      </c>
      <c r="M16" s="3">
        <v>13701.422778259999</v>
      </c>
      <c r="N16" s="3">
        <v>884.15520400000003</v>
      </c>
      <c r="O16" s="3">
        <v>11665</v>
      </c>
      <c r="P16" s="3">
        <v>0</v>
      </c>
      <c r="Q16" s="11">
        <v>0</v>
      </c>
      <c r="R16" s="10">
        <f t="shared" si="1"/>
        <v>40750.577982260002</v>
      </c>
      <c r="S16" s="57">
        <f t="shared" si="2"/>
        <v>1.814039262030805</v>
      </c>
      <c r="T16" s="3">
        <f t="shared" si="3"/>
        <v>38203.577982260002</v>
      </c>
      <c r="U16" s="53">
        <f t="shared" si="0"/>
        <v>1.7006578517743947</v>
      </c>
      <c r="Y16" s="5"/>
      <c r="Z16" s="5"/>
      <c r="AA16" s="5"/>
    </row>
    <row r="17" spans="1:27" x14ac:dyDescent="0.35">
      <c r="A17" s="6">
        <v>5</v>
      </c>
      <c r="B17" s="1">
        <v>27</v>
      </c>
      <c r="C17" s="7">
        <v>16</v>
      </c>
      <c r="D17" s="10">
        <v>24212</v>
      </c>
      <c r="E17" s="3">
        <v>28449.100000000002</v>
      </c>
      <c r="F17" s="3">
        <v>30265</v>
      </c>
      <c r="G17" s="31" t="s">
        <v>20</v>
      </c>
      <c r="H17" s="10">
        <v>25945</v>
      </c>
      <c r="I17" s="3">
        <v>2280</v>
      </c>
      <c r="J17" s="3">
        <v>5968</v>
      </c>
      <c r="K17" s="3">
        <v>1106</v>
      </c>
      <c r="L17" s="3">
        <v>1665</v>
      </c>
      <c r="M17" s="3">
        <v>13034.405909999999</v>
      </c>
      <c r="N17" s="3">
        <v>1321.430325</v>
      </c>
      <c r="O17" s="3">
        <v>11665</v>
      </c>
      <c r="P17" s="3">
        <v>0</v>
      </c>
      <c r="Q17" s="11">
        <v>0</v>
      </c>
      <c r="R17" s="10">
        <f t="shared" si="1"/>
        <v>38772.836235000002</v>
      </c>
      <c r="S17" s="57">
        <f t="shared" si="2"/>
        <v>1.6013892381876755</v>
      </c>
      <c r="T17" s="3">
        <f t="shared" si="3"/>
        <v>36225.836235000002</v>
      </c>
      <c r="U17" s="53">
        <f t="shared" si="0"/>
        <v>1.4961934674954569</v>
      </c>
      <c r="Y17" s="5"/>
      <c r="Z17" s="5"/>
      <c r="AA17" s="5"/>
    </row>
    <row r="18" spans="1:27" x14ac:dyDescent="0.35">
      <c r="A18" s="6">
        <v>5</v>
      </c>
      <c r="B18" s="1">
        <v>27</v>
      </c>
      <c r="C18" s="7">
        <v>17</v>
      </c>
      <c r="D18" s="10">
        <v>26243</v>
      </c>
      <c r="E18" s="3">
        <v>30835.525000000001</v>
      </c>
      <c r="F18" s="3">
        <v>32803.75</v>
      </c>
      <c r="G18" s="31" t="s">
        <v>20</v>
      </c>
      <c r="H18" s="10">
        <v>25945</v>
      </c>
      <c r="I18" s="3">
        <v>2280</v>
      </c>
      <c r="J18" s="3">
        <v>5968</v>
      </c>
      <c r="K18" s="3">
        <v>1106</v>
      </c>
      <c r="L18" s="3">
        <v>1665</v>
      </c>
      <c r="M18" s="3">
        <v>11462.455585</v>
      </c>
      <c r="N18" s="3">
        <v>2283.1333789999999</v>
      </c>
      <c r="O18" s="3">
        <v>6509</v>
      </c>
      <c r="P18" s="3">
        <v>0</v>
      </c>
      <c r="Q18" s="11">
        <v>0</v>
      </c>
      <c r="R18" s="10">
        <f t="shared" si="1"/>
        <v>30975.588964000002</v>
      </c>
      <c r="S18" s="57">
        <f t="shared" si="2"/>
        <v>1.1803371933086919</v>
      </c>
      <c r="T18" s="3">
        <f t="shared" si="3"/>
        <v>28428.588964000002</v>
      </c>
      <c r="U18" s="53">
        <f t="shared" si="0"/>
        <v>1.0832827406927563</v>
      </c>
      <c r="Y18" s="5"/>
      <c r="Z18" s="5"/>
      <c r="AA18" s="5"/>
    </row>
    <row r="19" spans="1:27" x14ac:dyDescent="0.35">
      <c r="A19" s="6">
        <v>5</v>
      </c>
      <c r="B19" s="1">
        <v>27</v>
      </c>
      <c r="C19" s="7">
        <v>18</v>
      </c>
      <c r="D19" s="10">
        <v>28610</v>
      </c>
      <c r="E19" s="3">
        <v>33616.75</v>
      </c>
      <c r="F19" s="3">
        <v>35762.5</v>
      </c>
      <c r="G19" s="31" t="s">
        <v>20</v>
      </c>
      <c r="H19" s="10">
        <v>25945</v>
      </c>
      <c r="I19" s="3">
        <v>2280</v>
      </c>
      <c r="J19" s="3">
        <v>5968</v>
      </c>
      <c r="K19" s="3">
        <v>1106</v>
      </c>
      <c r="L19" s="3">
        <v>1665</v>
      </c>
      <c r="M19" s="3">
        <v>9223.8407499999994</v>
      </c>
      <c r="N19" s="3">
        <v>2958.298374</v>
      </c>
      <c r="O19" s="3">
        <v>6509</v>
      </c>
      <c r="P19" s="3">
        <v>2915.4505285713499</v>
      </c>
      <c r="Q19" s="11">
        <v>0</v>
      </c>
      <c r="R19" s="10">
        <f t="shared" si="1"/>
        <v>29960.589652571354</v>
      </c>
      <c r="S19" s="57">
        <f t="shared" si="2"/>
        <v>1.0472069085135041</v>
      </c>
      <c r="T19" s="3">
        <f t="shared" si="3"/>
        <v>27413.589652571354</v>
      </c>
      <c r="U19" s="53">
        <f t="shared" si="0"/>
        <v>0.95818209201577609</v>
      </c>
      <c r="Y19" s="5"/>
      <c r="Z19" s="5"/>
      <c r="AA19" s="5"/>
    </row>
    <row r="20" spans="1:27" x14ac:dyDescent="0.35">
      <c r="A20" s="6">
        <v>5</v>
      </c>
      <c r="B20" s="1">
        <v>27</v>
      </c>
      <c r="C20" s="7">
        <v>19</v>
      </c>
      <c r="D20" s="10">
        <v>30424</v>
      </c>
      <c r="E20" s="3">
        <v>35748.200000000004</v>
      </c>
      <c r="F20" s="3">
        <v>38030</v>
      </c>
      <c r="G20" s="31" t="s">
        <v>20</v>
      </c>
      <c r="H20" s="10">
        <v>25945</v>
      </c>
      <c r="I20" s="3">
        <v>2280</v>
      </c>
      <c r="J20" s="3">
        <v>5968</v>
      </c>
      <c r="K20" s="3">
        <v>1106</v>
      </c>
      <c r="L20" s="3">
        <v>1665</v>
      </c>
      <c r="M20" s="3">
        <v>4412.7256459999999</v>
      </c>
      <c r="N20" s="3">
        <v>3223.876072</v>
      </c>
      <c r="O20" s="3">
        <v>6509</v>
      </c>
      <c r="P20" s="3">
        <v>9071.6893590073705</v>
      </c>
      <c r="Q20" s="11">
        <v>572.53364365914797</v>
      </c>
      <c r="R20" s="10">
        <f t="shared" si="1"/>
        <v>30329.824720666511</v>
      </c>
      <c r="S20" s="57">
        <f t="shared" si="2"/>
        <v>0.99690457272766597</v>
      </c>
      <c r="T20" s="3">
        <f t="shared" si="3"/>
        <v>27782.824720666511</v>
      </c>
      <c r="U20" s="53">
        <f t="shared" si="0"/>
        <v>0.91318777020334307</v>
      </c>
      <c r="Y20" s="5"/>
      <c r="Z20" s="5"/>
      <c r="AA20" s="5"/>
    </row>
    <row r="21" spans="1:27" x14ac:dyDescent="0.35">
      <c r="A21" s="6">
        <v>5</v>
      </c>
      <c r="B21" s="1">
        <v>27</v>
      </c>
      <c r="C21" s="7">
        <v>20</v>
      </c>
      <c r="D21" s="10">
        <v>30978</v>
      </c>
      <c r="E21" s="3">
        <v>36399.15</v>
      </c>
      <c r="F21" s="3">
        <v>38722.5</v>
      </c>
      <c r="G21" s="31" t="s">
        <v>20</v>
      </c>
      <c r="H21" s="10">
        <v>25945</v>
      </c>
      <c r="I21" s="3">
        <v>2280</v>
      </c>
      <c r="J21" s="3">
        <v>5968</v>
      </c>
      <c r="K21" s="3">
        <v>1106</v>
      </c>
      <c r="L21" s="3">
        <v>1665</v>
      </c>
      <c r="M21" s="3">
        <v>452.71834100000001</v>
      </c>
      <c r="N21" s="3">
        <v>3127.59206299999</v>
      </c>
      <c r="O21" s="3">
        <v>6509</v>
      </c>
      <c r="P21" s="3">
        <v>11725.0128727642</v>
      </c>
      <c r="Q21" s="11">
        <v>572.53364365914797</v>
      </c>
      <c r="R21" s="10">
        <f t="shared" si="1"/>
        <v>28372.856920423335</v>
      </c>
      <c r="S21" s="57">
        <f t="shared" si="2"/>
        <v>0.91590344503916765</v>
      </c>
      <c r="T21" s="3">
        <f t="shared" si="3"/>
        <v>25825.856920423335</v>
      </c>
      <c r="U21" s="53">
        <f t="shared" si="0"/>
        <v>0.83368380529483299</v>
      </c>
      <c r="Y21" s="5"/>
      <c r="Z21" s="5"/>
      <c r="AA21" s="5"/>
    </row>
    <row r="22" spans="1:27" x14ac:dyDescent="0.35">
      <c r="A22" s="6">
        <v>5</v>
      </c>
      <c r="B22" s="1">
        <v>27</v>
      </c>
      <c r="C22" s="7">
        <v>21</v>
      </c>
      <c r="D22" s="10">
        <v>31029</v>
      </c>
      <c r="E22" s="3">
        <v>36459.075000000004</v>
      </c>
      <c r="F22" s="3">
        <v>38786.25</v>
      </c>
      <c r="G22" s="31" t="s">
        <v>20</v>
      </c>
      <c r="H22" s="10">
        <v>25945</v>
      </c>
      <c r="I22" s="3">
        <v>2280</v>
      </c>
      <c r="J22" s="3">
        <v>5968</v>
      </c>
      <c r="K22" s="3">
        <v>1106</v>
      </c>
      <c r="L22" s="3">
        <v>1665</v>
      </c>
      <c r="M22" s="3">
        <v>0</v>
      </c>
      <c r="N22" s="3">
        <v>3608.0147080000002</v>
      </c>
      <c r="O22" s="3">
        <v>6509</v>
      </c>
      <c r="P22" s="3">
        <v>11725.0128727642</v>
      </c>
      <c r="Q22" s="11">
        <v>572.53364365914797</v>
      </c>
      <c r="R22" s="10">
        <f t="shared" si="1"/>
        <v>28349.561224423349</v>
      </c>
      <c r="S22" s="57">
        <f t="shared" si="2"/>
        <v>0.91364727269403945</v>
      </c>
      <c r="T22" s="3">
        <f t="shared" si="3"/>
        <v>25802.561224423349</v>
      </c>
      <c r="U22" s="53">
        <f t="shared" si="0"/>
        <v>0.83156277109875754</v>
      </c>
      <c r="Y22" s="5"/>
      <c r="Z22" s="5"/>
      <c r="AA22" s="5"/>
    </row>
    <row r="23" spans="1:27" x14ac:dyDescent="0.35">
      <c r="A23" s="6">
        <v>5</v>
      </c>
      <c r="B23" s="1">
        <v>27</v>
      </c>
      <c r="C23" s="7">
        <v>22</v>
      </c>
      <c r="D23" s="10">
        <v>29988</v>
      </c>
      <c r="E23" s="3">
        <v>35235.9</v>
      </c>
      <c r="F23" s="3">
        <v>37485</v>
      </c>
      <c r="G23" s="31" t="s">
        <v>20</v>
      </c>
      <c r="H23" s="10">
        <v>25945</v>
      </c>
      <c r="I23" s="3">
        <v>2280</v>
      </c>
      <c r="J23" s="3">
        <v>5968</v>
      </c>
      <c r="K23" s="3">
        <v>1106</v>
      </c>
      <c r="L23" s="3">
        <v>1665</v>
      </c>
      <c r="M23" s="3">
        <v>0</v>
      </c>
      <c r="N23" s="3">
        <v>3993.754171</v>
      </c>
      <c r="O23" s="3">
        <v>6509</v>
      </c>
      <c r="P23" s="3">
        <v>11246.566902492899</v>
      </c>
      <c r="Q23" s="11">
        <v>572.53364365914797</v>
      </c>
      <c r="R23" s="10">
        <f t="shared" si="1"/>
        <v>29297.854717152048</v>
      </c>
      <c r="S23" s="57">
        <f t="shared" si="2"/>
        <v>0.97698595161904922</v>
      </c>
      <c r="T23" s="3">
        <f t="shared" si="3"/>
        <v>26750.854717152048</v>
      </c>
      <c r="U23" s="53">
        <f t="shared" si="0"/>
        <v>0.89205197802961345</v>
      </c>
      <c r="Y23" s="5"/>
      <c r="Z23" s="5"/>
      <c r="AA23" s="5"/>
    </row>
    <row r="24" spans="1:27" x14ac:dyDescent="0.35">
      <c r="A24" s="6">
        <v>5</v>
      </c>
      <c r="B24" s="1">
        <v>27</v>
      </c>
      <c r="C24" s="7">
        <v>23</v>
      </c>
      <c r="D24" s="10">
        <v>27939</v>
      </c>
      <c r="E24" s="3">
        <v>32828.325000000004</v>
      </c>
      <c r="F24" s="3">
        <v>34923.75</v>
      </c>
      <c r="G24" s="31" t="s">
        <v>20</v>
      </c>
      <c r="H24" s="10">
        <v>25945</v>
      </c>
      <c r="I24" s="3">
        <v>2280</v>
      </c>
      <c r="J24" s="3">
        <v>5968</v>
      </c>
      <c r="K24" s="3">
        <v>1106</v>
      </c>
      <c r="L24" s="3">
        <v>1665</v>
      </c>
      <c r="M24" s="3">
        <v>0</v>
      </c>
      <c r="N24" s="3">
        <v>3967.4676939999999</v>
      </c>
      <c r="O24" s="3">
        <v>6509</v>
      </c>
      <c r="P24" s="3">
        <v>7886.6984497407802</v>
      </c>
      <c r="Q24" s="11">
        <v>572.53364365914797</v>
      </c>
      <c r="R24" s="10">
        <f t="shared" si="1"/>
        <v>27960.699787399928</v>
      </c>
      <c r="S24" s="57">
        <f t="shared" si="2"/>
        <v>1.000776684469735</v>
      </c>
      <c r="T24" s="3">
        <f t="shared" si="3"/>
        <v>25413.699787399928</v>
      </c>
      <c r="U24" s="53">
        <f t="shared" si="0"/>
        <v>0.90961379388667918</v>
      </c>
      <c r="Y24" s="5"/>
      <c r="Z24" s="5"/>
      <c r="AA24" s="5"/>
    </row>
    <row r="25" spans="1:27" ht="15" thickBot="1" x14ac:dyDescent="0.4">
      <c r="A25" s="8">
        <v>5</v>
      </c>
      <c r="B25" s="2">
        <v>27</v>
      </c>
      <c r="C25" s="9">
        <v>24</v>
      </c>
      <c r="D25" s="12">
        <v>26183</v>
      </c>
      <c r="E25" s="4">
        <v>30765.025000000001</v>
      </c>
      <c r="F25" s="4">
        <v>32728.75</v>
      </c>
      <c r="G25" s="32" t="s">
        <v>20</v>
      </c>
      <c r="H25" s="12">
        <v>25945</v>
      </c>
      <c r="I25" s="4">
        <v>2280</v>
      </c>
      <c r="J25" s="4">
        <v>5968</v>
      </c>
      <c r="K25" s="4">
        <v>1106</v>
      </c>
      <c r="L25" s="4">
        <v>1665</v>
      </c>
      <c r="M25" s="4">
        <v>0</v>
      </c>
      <c r="N25" s="4">
        <v>3888.5135100000002</v>
      </c>
      <c r="O25" s="4">
        <v>11665</v>
      </c>
      <c r="P25" s="4">
        <v>1403.56901465902</v>
      </c>
      <c r="Q25" s="13">
        <v>0</v>
      </c>
      <c r="R25" s="12">
        <f t="shared" si="1"/>
        <v>27738.082524659018</v>
      </c>
      <c r="S25" s="58">
        <f t="shared" si="2"/>
        <v>1.0593928321681632</v>
      </c>
      <c r="T25" s="4">
        <f t="shared" si="3"/>
        <v>25191.082524659018</v>
      </c>
      <c r="U25" s="54">
        <f t="shared" si="0"/>
        <v>0.96211597313749442</v>
      </c>
      <c r="Y25" s="5"/>
      <c r="Z25" s="5"/>
      <c r="AA25" s="5"/>
    </row>
    <row r="26" spans="1:27" x14ac:dyDescent="0.35">
      <c r="A26" s="6">
        <v>6</v>
      </c>
      <c r="B26" s="1">
        <v>24</v>
      </c>
      <c r="C26" s="7">
        <v>1</v>
      </c>
      <c r="D26" s="10">
        <v>30134</v>
      </c>
      <c r="E26" s="3">
        <v>35407.450000000004</v>
      </c>
      <c r="F26" s="3">
        <v>37667.5</v>
      </c>
      <c r="G26" s="31" t="s">
        <v>20</v>
      </c>
      <c r="H26" s="10">
        <v>25889</v>
      </c>
      <c r="I26" s="3">
        <v>2280</v>
      </c>
      <c r="J26" s="3">
        <v>6248</v>
      </c>
      <c r="K26" s="3">
        <v>1687</v>
      </c>
      <c r="L26" s="3">
        <v>1681</v>
      </c>
      <c r="M26" s="3">
        <v>0</v>
      </c>
      <c r="N26" s="3">
        <v>3035.3124434599999</v>
      </c>
      <c r="O26" s="3">
        <v>11665</v>
      </c>
      <c r="P26" s="3">
        <v>0</v>
      </c>
      <c r="Q26" s="11">
        <v>0</v>
      </c>
      <c r="R26" s="10">
        <f t="shared" si="1"/>
        <v>22351.312443460003</v>
      </c>
      <c r="S26" s="57">
        <f t="shared" si="2"/>
        <v>0.74173068439171708</v>
      </c>
      <c r="T26" s="3">
        <f t="shared" si="3"/>
        <v>19804.312443460003</v>
      </c>
      <c r="U26" s="53">
        <f t="shared" si="0"/>
        <v>0.65720821807460017</v>
      </c>
      <c r="Y26" s="5"/>
      <c r="Z26" s="5"/>
      <c r="AA26" s="5"/>
    </row>
    <row r="27" spans="1:27" x14ac:dyDescent="0.35">
      <c r="A27" s="6">
        <v>6</v>
      </c>
      <c r="B27" s="1">
        <v>24</v>
      </c>
      <c r="C27" s="7">
        <v>2</v>
      </c>
      <c r="D27" s="10">
        <v>27085</v>
      </c>
      <c r="E27" s="3">
        <v>31824.875</v>
      </c>
      <c r="F27" s="3">
        <v>33856.25</v>
      </c>
      <c r="G27" s="31" t="s">
        <v>20</v>
      </c>
      <c r="H27" s="10">
        <v>25889</v>
      </c>
      <c r="I27" s="3">
        <v>2280</v>
      </c>
      <c r="J27" s="3">
        <v>6248</v>
      </c>
      <c r="K27" s="3">
        <v>1687</v>
      </c>
      <c r="L27" s="3">
        <v>1681</v>
      </c>
      <c r="M27" s="3">
        <v>0</v>
      </c>
      <c r="N27" s="3">
        <v>2426.6115394399999</v>
      </c>
      <c r="O27" s="3">
        <v>11665</v>
      </c>
      <c r="P27" s="3">
        <v>0</v>
      </c>
      <c r="Q27" s="11">
        <v>0</v>
      </c>
      <c r="R27" s="10">
        <f t="shared" si="1"/>
        <v>24791.611539439997</v>
      </c>
      <c r="S27" s="57">
        <f t="shared" si="2"/>
        <v>0.91532625214842156</v>
      </c>
      <c r="T27" s="3">
        <f t="shared" si="3"/>
        <v>22244.611539439997</v>
      </c>
      <c r="U27" s="53">
        <f t="shared" si="0"/>
        <v>0.82128896213549918</v>
      </c>
      <c r="Y27" s="5"/>
      <c r="Z27" s="5"/>
      <c r="AA27" s="5"/>
    </row>
    <row r="28" spans="1:27" x14ac:dyDescent="0.35">
      <c r="A28" s="6">
        <v>6</v>
      </c>
      <c r="B28" s="1">
        <v>24</v>
      </c>
      <c r="C28" s="7">
        <v>3</v>
      </c>
      <c r="D28" s="10">
        <v>25545</v>
      </c>
      <c r="E28" s="3">
        <v>30015.375</v>
      </c>
      <c r="F28" s="3">
        <v>31931.25</v>
      </c>
      <c r="G28" s="31" t="s">
        <v>20</v>
      </c>
      <c r="H28" s="10">
        <v>25889</v>
      </c>
      <c r="I28" s="3">
        <v>2280</v>
      </c>
      <c r="J28" s="3">
        <v>6248</v>
      </c>
      <c r="K28" s="3">
        <v>1687</v>
      </c>
      <c r="L28" s="3">
        <v>1681</v>
      </c>
      <c r="M28" s="3">
        <v>0</v>
      </c>
      <c r="N28" s="3">
        <v>1985.512144</v>
      </c>
      <c r="O28" s="3">
        <v>11665</v>
      </c>
      <c r="P28" s="3">
        <v>0</v>
      </c>
      <c r="Q28" s="11">
        <v>0</v>
      </c>
      <c r="R28" s="10">
        <f t="shared" si="1"/>
        <v>25890.512144</v>
      </c>
      <c r="S28" s="57">
        <f t="shared" si="2"/>
        <v>1.0135256270894499</v>
      </c>
      <c r="T28" s="3">
        <f t="shared" si="3"/>
        <v>23343.512144</v>
      </c>
      <c r="U28" s="53">
        <f t="shared" si="0"/>
        <v>0.91381922661969073</v>
      </c>
      <c r="Y28" s="5"/>
      <c r="Z28" s="5"/>
      <c r="AA28" s="5"/>
    </row>
    <row r="29" spans="1:27" x14ac:dyDescent="0.35">
      <c r="A29" s="6">
        <v>6</v>
      </c>
      <c r="B29" s="1">
        <v>24</v>
      </c>
      <c r="C29" s="7">
        <v>4</v>
      </c>
      <c r="D29" s="10">
        <v>24687</v>
      </c>
      <c r="E29" s="3">
        <v>29007.225000000002</v>
      </c>
      <c r="F29" s="3">
        <v>30858.75</v>
      </c>
      <c r="G29" s="31" t="s">
        <v>20</v>
      </c>
      <c r="H29" s="10">
        <v>25889</v>
      </c>
      <c r="I29" s="3">
        <v>2280</v>
      </c>
      <c r="J29" s="3">
        <v>6248</v>
      </c>
      <c r="K29" s="3">
        <v>1687</v>
      </c>
      <c r="L29" s="3">
        <v>1681</v>
      </c>
      <c r="M29" s="3">
        <v>0</v>
      </c>
      <c r="N29" s="3">
        <v>1837.58823241399</v>
      </c>
      <c r="O29" s="3">
        <v>11665</v>
      </c>
      <c r="P29" s="3">
        <v>0</v>
      </c>
      <c r="Q29" s="11">
        <v>0</v>
      </c>
      <c r="R29" s="10">
        <f t="shared" si="1"/>
        <v>26600.588232413989</v>
      </c>
      <c r="S29" s="57">
        <f t="shared" si="2"/>
        <v>1.0775140046345846</v>
      </c>
      <c r="T29" s="3">
        <f t="shared" si="3"/>
        <v>24053.588232413989</v>
      </c>
      <c r="U29" s="53">
        <f t="shared" si="0"/>
        <v>0.97434229482780366</v>
      </c>
      <c r="Y29" s="5"/>
      <c r="Z29" s="5"/>
      <c r="AA29" s="5"/>
    </row>
    <row r="30" spans="1:27" x14ac:dyDescent="0.35">
      <c r="A30" s="6">
        <v>6</v>
      </c>
      <c r="B30" s="1">
        <v>24</v>
      </c>
      <c r="C30" s="7">
        <v>5</v>
      </c>
      <c r="D30" s="10">
        <v>24588</v>
      </c>
      <c r="E30" s="3">
        <v>28890.9</v>
      </c>
      <c r="F30" s="3">
        <v>30735</v>
      </c>
      <c r="G30" s="31" t="s">
        <v>20</v>
      </c>
      <c r="H30" s="10">
        <v>25889</v>
      </c>
      <c r="I30" s="3">
        <v>2280</v>
      </c>
      <c r="J30" s="3">
        <v>6248</v>
      </c>
      <c r="K30" s="3">
        <v>1687</v>
      </c>
      <c r="L30" s="3">
        <v>1681</v>
      </c>
      <c r="M30" s="3">
        <v>0</v>
      </c>
      <c r="N30" s="3">
        <v>1407.2297799999999</v>
      </c>
      <c r="O30" s="3">
        <v>11665</v>
      </c>
      <c r="P30" s="3">
        <v>0</v>
      </c>
      <c r="Q30" s="11">
        <v>0</v>
      </c>
      <c r="R30" s="10">
        <f t="shared" si="1"/>
        <v>26269.229780000001</v>
      </c>
      <c r="S30" s="57">
        <f t="shared" si="2"/>
        <v>1.0683760281438099</v>
      </c>
      <c r="T30" s="3">
        <f t="shared" si="3"/>
        <v>23722.229780000001</v>
      </c>
      <c r="U30" s="53">
        <f t="shared" si="0"/>
        <v>0.96478891247763143</v>
      </c>
      <c r="Y30" s="5"/>
      <c r="Z30" s="5"/>
      <c r="AA30" s="5"/>
    </row>
    <row r="31" spans="1:27" x14ac:dyDescent="0.35">
      <c r="A31" s="6">
        <v>6</v>
      </c>
      <c r="B31" s="1">
        <v>24</v>
      </c>
      <c r="C31" s="7">
        <v>6</v>
      </c>
      <c r="D31" s="10">
        <v>25165</v>
      </c>
      <c r="E31" s="3">
        <v>29568.875</v>
      </c>
      <c r="F31" s="3">
        <v>31456.25</v>
      </c>
      <c r="G31" s="31" t="s">
        <v>20</v>
      </c>
      <c r="H31" s="10">
        <v>25889</v>
      </c>
      <c r="I31" s="3">
        <v>2280</v>
      </c>
      <c r="J31" s="3">
        <v>6248</v>
      </c>
      <c r="K31" s="3">
        <v>1687</v>
      </c>
      <c r="L31" s="3">
        <v>1681</v>
      </c>
      <c r="M31" s="3">
        <v>31.306934999999999</v>
      </c>
      <c r="N31" s="3">
        <v>1062.5257477779901</v>
      </c>
      <c r="O31" s="3">
        <v>11665</v>
      </c>
      <c r="P31" s="3">
        <v>0</v>
      </c>
      <c r="Q31" s="11">
        <v>0</v>
      </c>
      <c r="R31" s="10">
        <f t="shared" si="1"/>
        <v>25378.832682777989</v>
      </c>
      <c r="S31" s="57">
        <f t="shared" si="2"/>
        <v>1.0084972256220144</v>
      </c>
      <c r="T31" s="3">
        <f t="shared" si="3"/>
        <v>22831.832682777989</v>
      </c>
      <c r="U31" s="53">
        <f t="shared" si="0"/>
        <v>0.90728522482725971</v>
      </c>
      <c r="Y31" s="5"/>
      <c r="Z31" s="5"/>
      <c r="AA31" s="5"/>
    </row>
    <row r="32" spans="1:27" x14ac:dyDescent="0.35">
      <c r="A32" s="6">
        <v>6</v>
      </c>
      <c r="B32" s="1">
        <v>24</v>
      </c>
      <c r="C32" s="7">
        <v>7</v>
      </c>
      <c r="D32" s="10">
        <v>25878</v>
      </c>
      <c r="E32" s="3">
        <v>30406.65</v>
      </c>
      <c r="F32" s="3">
        <v>32347.5</v>
      </c>
      <c r="G32" s="31" t="s">
        <v>20</v>
      </c>
      <c r="H32" s="10">
        <v>25889</v>
      </c>
      <c r="I32" s="3">
        <v>2280</v>
      </c>
      <c r="J32" s="3">
        <v>6248</v>
      </c>
      <c r="K32" s="3">
        <v>1687</v>
      </c>
      <c r="L32" s="3">
        <v>1681</v>
      </c>
      <c r="M32" s="3">
        <v>2370.3529739999999</v>
      </c>
      <c r="N32" s="3">
        <v>973.19437600000003</v>
      </c>
      <c r="O32" s="3">
        <v>11665</v>
      </c>
      <c r="P32" s="3">
        <v>0</v>
      </c>
      <c r="Q32" s="11">
        <v>0</v>
      </c>
      <c r="R32" s="10">
        <f t="shared" si="1"/>
        <v>26915.547350000001</v>
      </c>
      <c r="S32" s="57">
        <f t="shared" si="2"/>
        <v>1.0400937997526858</v>
      </c>
      <c r="T32" s="3">
        <f t="shared" si="3"/>
        <v>24368.547350000001</v>
      </c>
      <c r="U32" s="53">
        <f t="shared" si="0"/>
        <v>0.94167042854934702</v>
      </c>
      <c r="Y32" s="5"/>
      <c r="Z32" s="5"/>
      <c r="AA32" s="5"/>
    </row>
    <row r="33" spans="1:27" x14ac:dyDescent="0.35">
      <c r="A33" s="6">
        <v>6</v>
      </c>
      <c r="B33" s="1">
        <v>24</v>
      </c>
      <c r="C33" s="7">
        <v>8</v>
      </c>
      <c r="D33" s="10">
        <v>27161</v>
      </c>
      <c r="E33" s="3">
        <v>31914.175000000003</v>
      </c>
      <c r="F33" s="3">
        <v>33951.25</v>
      </c>
      <c r="G33" s="31" t="s">
        <v>20</v>
      </c>
      <c r="H33" s="10">
        <v>25889</v>
      </c>
      <c r="I33" s="3">
        <v>2280</v>
      </c>
      <c r="J33" s="3">
        <v>6248</v>
      </c>
      <c r="K33" s="3">
        <v>1687</v>
      </c>
      <c r="L33" s="3">
        <v>1681</v>
      </c>
      <c r="M33" s="3">
        <v>7888.9210949999997</v>
      </c>
      <c r="N33" s="3">
        <v>745.29643608200001</v>
      </c>
      <c r="O33" s="3">
        <v>11665</v>
      </c>
      <c r="P33" s="3">
        <v>0</v>
      </c>
      <c r="Q33" s="11">
        <v>0</v>
      </c>
      <c r="R33" s="10">
        <f t="shared" si="1"/>
        <v>30923.217531081995</v>
      </c>
      <c r="S33" s="57">
        <f t="shared" si="2"/>
        <v>1.1385154276750487</v>
      </c>
      <c r="T33" s="3">
        <f t="shared" si="3"/>
        <v>28376.217531081995</v>
      </c>
      <c r="U33" s="53">
        <f t="shared" si="0"/>
        <v>1.0447412661935125</v>
      </c>
      <c r="Y33" s="5"/>
      <c r="Z33" s="5"/>
      <c r="AA33" s="5"/>
    </row>
    <row r="34" spans="1:27" x14ac:dyDescent="0.35">
      <c r="A34" s="6">
        <v>6</v>
      </c>
      <c r="B34" s="1">
        <v>24</v>
      </c>
      <c r="C34" s="7">
        <v>9</v>
      </c>
      <c r="D34" s="10">
        <v>27927</v>
      </c>
      <c r="E34" s="3">
        <v>32814.224999999999</v>
      </c>
      <c r="F34" s="3">
        <v>34908.75</v>
      </c>
      <c r="G34" s="31" t="s">
        <v>20</v>
      </c>
      <c r="H34" s="10">
        <v>25889</v>
      </c>
      <c r="I34" s="3">
        <v>2280</v>
      </c>
      <c r="J34" s="3">
        <v>6248</v>
      </c>
      <c r="K34" s="3">
        <v>1687</v>
      </c>
      <c r="L34" s="3">
        <v>1681</v>
      </c>
      <c r="M34" s="3">
        <v>11246.8500539999</v>
      </c>
      <c r="N34" s="3">
        <v>560.26032964000001</v>
      </c>
      <c r="O34" s="3">
        <v>11665</v>
      </c>
      <c r="P34" s="3">
        <v>0</v>
      </c>
      <c r="Q34" s="11">
        <v>0</v>
      </c>
      <c r="R34" s="10">
        <f t="shared" ref="R34:R65" si="4">SUM(H34:Q34)-D34</f>
        <v>33330.110383639898</v>
      </c>
      <c r="S34" s="57">
        <f t="shared" ref="S34:S65" si="5">R34/D34</f>
        <v>1.1934726387954273</v>
      </c>
      <c r="T34" s="3">
        <f t="shared" si="3"/>
        <v>30783.110383639898</v>
      </c>
      <c r="U34" s="53">
        <f t="shared" ref="U34:U65" si="6">T34/D34</f>
        <v>1.1022705762752856</v>
      </c>
      <c r="Y34" s="5"/>
      <c r="Z34" s="5"/>
      <c r="AA34" s="5"/>
    </row>
    <row r="35" spans="1:27" x14ac:dyDescent="0.35">
      <c r="A35" s="6">
        <v>6</v>
      </c>
      <c r="B35" s="1">
        <v>24</v>
      </c>
      <c r="C35" s="7">
        <v>10</v>
      </c>
      <c r="D35" s="10">
        <v>27969</v>
      </c>
      <c r="E35" s="3">
        <v>32863.575000000004</v>
      </c>
      <c r="F35" s="3">
        <v>34961.25</v>
      </c>
      <c r="G35" s="31" t="s">
        <v>20</v>
      </c>
      <c r="H35" s="10">
        <v>25889</v>
      </c>
      <c r="I35" s="3">
        <v>2280</v>
      </c>
      <c r="J35" s="3">
        <v>6248</v>
      </c>
      <c r="K35" s="3">
        <v>1687</v>
      </c>
      <c r="L35" s="3">
        <v>1681</v>
      </c>
      <c r="M35" s="3">
        <v>13111.139646</v>
      </c>
      <c r="N35" s="3">
        <v>437.34363200000001</v>
      </c>
      <c r="O35" s="3">
        <v>11665</v>
      </c>
      <c r="P35" s="3">
        <v>0</v>
      </c>
      <c r="Q35" s="11">
        <v>0</v>
      </c>
      <c r="R35" s="10">
        <f t="shared" si="4"/>
        <v>35029.483277999992</v>
      </c>
      <c r="S35" s="57">
        <f t="shared" si="5"/>
        <v>1.2524396037756085</v>
      </c>
      <c r="T35" s="3">
        <f t="shared" si="3"/>
        <v>32482.483277999992</v>
      </c>
      <c r="U35" s="53">
        <f t="shared" si="6"/>
        <v>1.1613744959776893</v>
      </c>
      <c r="Y35" s="5"/>
      <c r="Z35" s="5"/>
      <c r="AA35" s="5"/>
    </row>
    <row r="36" spans="1:27" x14ac:dyDescent="0.35">
      <c r="A36" s="6">
        <v>6</v>
      </c>
      <c r="B36" s="1">
        <v>24</v>
      </c>
      <c r="C36" s="7">
        <v>11</v>
      </c>
      <c r="D36" s="10">
        <v>28213</v>
      </c>
      <c r="E36" s="3">
        <v>33150.275000000001</v>
      </c>
      <c r="F36" s="3">
        <v>35266.25</v>
      </c>
      <c r="G36" s="31" t="s">
        <v>20</v>
      </c>
      <c r="H36" s="10">
        <v>25889</v>
      </c>
      <c r="I36" s="3">
        <v>2280</v>
      </c>
      <c r="J36" s="3">
        <v>6248</v>
      </c>
      <c r="K36" s="3">
        <v>1687</v>
      </c>
      <c r="L36" s="3">
        <v>1681</v>
      </c>
      <c r="M36" s="3">
        <v>13861.984770084</v>
      </c>
      <c r="N36" s="3">
        <v>575.87824799999999</v>
      </c>
      <c r="O36" s="3">
        <v>11665</v>
      </c>
      <c r="P36" s="3">
        <v>0</v>
      </c>
      <c r="Q36" s="11">
        <v>0</v>
      </c>
      <c r="R36" s="10">
        <f t="shared" si="4"/>
        <v>35674.863018084005</v>
      </c>
      <c r="S36" s="57">
        <f t="shared" si="5"/>
        <v>1.264483146708397</v>
      </c>
      <c r="T36" s="3">
        <f t="shared" si="3"/>
        <v>33127.863018084005</v>
      </c>
      <c r="U36" s="53">
        <f t="shared" si="6"/>
        <v>1.1742056150740441</v>
      </c>
      <c r="Y36" s="5"/>
      <c r="Z36" s="5"/>
      <c r="AA36" s="5"/>
    </row>
    <row r="37" spans="1:27" x14ac:dyDescent="0.35">
      <c r="A37" s="6">
        <v>6</v>
      </c>
      <c r="B37" s="1">
        <v>24</v>
      </c>
      <c r="C37" s="7">
        <v>12</v>
      </c>
      <c r="D37" s="10">
        <v>28815</v>
      </c>
      <c r="E37" s="3">
        <v>33857.625</v>
      </c>
      <c r="F37" s="3">
        <v>36018.75</v>
      </c>
      <c r="G37" s="31" t="s">
        <v>20</v>
      </c>
      <c r="H37" s="10">
        <v>25889</v>
      </c>
      <c r="I37" s="3">
        <v>2280</v>
      </c>
      <c r="J37" s="3">
        <v>6248</v>
      </c>
      <c r="K37" s="3">
        <v>1687</v>
      </c>
      <c r="L37" s="3">
        <v>1681</v>
      </c>
      <c r="M37" s="3">
        <v>14125.162620723</v>
      </c>
      <c r="N37" s="3">
        <v>466.74781999999999</v>
      </c>
      <c r="O37" s="3">
        <v>11665</v>
      </c>
      <c r="P37" s="3">
        <v>0</v>
      </c>
      <c r="Q37" s="11">
        <v>0</v>
      </c>
      <c r="R37" s="10">
        <f t="shared" si="4"/>
        <v>35226.910440722997</v>
      </c>
      <c r="S37" s="57">
        <f t="shared" si="5"/>
        <v>1.2225198834191566</v>
      </c>
      <c r="T37" s="3">
        <f t="shared" si="3"/>
        <v>32679.910440722997</v>
      </c>
      <c r="U37" s="53">
        <f t="shared" si="6"/>
        <v>1.1341284206393545</v>
      </c>
      <c r="Y37" s="5"/>
      <c r="Z37" s="5"/>
      <c r="AA37" s="5"/>
    </row>
    <row r="38" spans="1:27" x14ac:dyDescent="0.35">
      <c r="A38" s="6">
        <v>6</v>
      </c>
      <c r="B38" s="1">
        <v>24</v>
      </c>
      <c r="C38" s="7">
        <v>13</v>
      </c>
      <c r="D38" s="10">
        <v>30045</v>
      </c>
      <c r="E38" s="3">
        <v>35302.875</v>
      </c>
      <c r="F38" s="3">
        <v>37556.25</v>
      </c>
      <c r="G38" s="31" t="s">
        <v>20</v>
      </c>
      <c r="H38" s="10">
        <v>25889</v>
      </c>
      <c r="I38" s="3">
        <v>2280</v>
      </c>
      <c r="J38" s="3">
        <v>6248</v>
      </c>
      <c r="K38" s="3">
        <v>1687</v>
      </c>
      <c r="L38" s="3">
        <v>1681</v>
      </c>
      <c r="M38" s="3">
        <v>14178.283016699999</v>
      </c>
      <c r="N38" s="3">
        <v>492.94652000000002</v>
      </c>
      <c r="O38" s="3">
        <v>11665</v>
      </c>
      <c r="P38" s="3">
        <v>0</v>
      </c>
      <c r="Q38" s="11">
        <v>0</v>
      </c>
      <c r="R38" s="10">
        <f t="shared" si="4"/>
        <v>34076.229536699997</v>
      </c>
      <c r="S38" s="57">
        <f t="shared" si="5"/>
        <v>1.134173058302546</v>
      </c>
      <c r="T38" s="3">
        <f t="shared" si="3"/>
        <v>31529.229536699997</v>
      </c>
      <c r="U38" s="53">
        <f t="shared" si="6"/>
        <v>1.0494002175636543</v>
      </c>
      <c r="Y38" s="5"/>
      <c r="Z38" s="5"/>
      <c r="AA38" s="5"/>
    </row>
    <row r="39" spans="1:27" x14ac:dyDescent="0.35">
      <c r="A39" s="6">
        <v>6</v>
      </c>
      <c r="B39" s="1">
        <v>24</v>
      </c>
      <c r="C39" s="7">
        <v>14</v>
      </c>
      <c r="D39" s="10">
        <v>32330</v>
      </c>
      <c r="E39" s="3">
        <v>37987.75</v>
      </c>
      <c r="F39" s="3">
        <v>40412.5</v>
      </c>
      <c r="G39" s="31" t="s">
        <v>20</v>
      </c>
      <c r="H39" s="10">
        <v>25889</v>
      </c>
      <c r="I39" s="3">
        <v>2280</v>
      </c>
      <c r="J39" s="3">
        <v>6248</v>
      </c>
      <c r="K39" s="3">
        <v>1687</v>
      </c>
      <c r="L39" s="3">
        <v>1681</v>
      </c>
      <c r="M39" s="3">
        <v>13765.150782273</v>
      </c>
      <c r="N39" s="3">
        <v>624.96741999999995</v>
      </c>
      <c r="O39" s="3">
        <v>11665</v>
      </c>
      <c r="P39" s="3">
        <v>0</v>
      </c>
      <c r="Q39" s="11">
        <v>0</v>
      </c>
      <c r="R39" s="10">
        <f t="shared" si="4"/>
        <v>31510.118202272999</v>
      </c>
      <c r="S39" s="57">
        <f t="shared" si="5"/>
        <v>0.97464021658747291</v>
      </c>
      <c r="T39" s="3">
        <f t="shared" si="3"/>
        <v>28963.118202272999</v>
      </c>
      <c r="U39" s="53">
        <f t="shared" si="6"/>
        <v>0.89585889892585835</v>
      </c>
      <c r="Y39" s="5"/>
      <c r="Z39" s="5"/>
      <c r="AA39" s="5"/>
    </row>
    <row r="40" spans="1:27" x14ac:dyDescent="0.35">
      <c r="A40" s="6">
        <v>6</v>
      </c>
      <c r="B40" s="1">
        <v>24</v>
      </c>
      <c r="C40" s="7">
        <v>15</v>
      </c>
      <c r="D40" s="10">
        <v>34980</v>
      </c>
      <c r="E40" s="3">
        <v>41101.5</v>
      </c>
      <c r="F40" s="3">
        <v>43725</v>
      </c>
      <c r="G40" s="31" t="s">
        <v>20</v>
      </c>
      <c r="H40" s="10">
        <v>25889</v>
      </c>
      <c r="I40" s="3">
        <v>2280</v>
      </c>
      <c r="J40" s="3">
        <v>6248</v>
      </c>
      <c r="K40" s="3">
        <v>1687</v>
      </c>
      <c r="L40" s="3">
        <v>1681</v>
      </c>
      <c r="M40" s="3">
        <v>13487.605266398999</v>
      </c>
      <c r="N40" s="3">
        <v>904.66679599999998</v>
      </c>
      <c r="O40" s="3">
        <v>11665</v>
      </c>
      <c r="P40" s="3">
        <v>0</v>
      </c>
      <c r="Q40" s="11">
        <v>0</v>
      </c>
      <c r="R40" s="10">
        <f t="shared" si="4"/>
        <v>28862.272062398995</v>
      </c>
      <c r="S40" s="57">
        <f t="shared" si="5"/>
        <v>0.82510783483130345</v>
      </c>
      <c r="T40" s="3">
        <f t="shared" si="3"/>
        <v>26315.272062398995</v>
      </c>
      <c r="U40" s="53">
        <f t="shared" si="6"/>
        <v>0.75229479881072026</v>
      </c>
      <c r="Y40" s="5"/>
      <c r="Z40" s="5"/>
      <c r="AA40" s="5"/>
    </row>
    <row r="41" spans="1:27" x14ac:dyDescent="0.35">
      <c r="A41" s="6">
        <v>6</v>
      </c>
      <c r="B41" s="1">
        <v>24</v>
      </c>
      <c r="C41" s="7">
        <v>16</v>
      </c>
      <c r="D41" s="10">
        <v>37916</v>
      </c>
      <c r="E41" s="3">
        <v>44551.3</v>
      </c>
      <c r="F41" s="3">
        <v>47395</v>
      </c>
      <c r="G41" s="31" t="s">
        <v>20</v>
      </c>
      <c r="H41" s="10">
        <v>25889</v>
      </c>
      <c r="I41" s="3">
        <v>2280</v>
      </c>
      <c r="J41" s="3">
        <v>6248</v>
      </c>
      <c r="K41" s="3">
        <v>1687</v>
      </c>
      <c r="L41" s="3">
        <v>1681</v>
      </c>
      <c r="M41" s="3">
        <v>12843.964386</v>
      </c>
      <c r="N41" s="3">
        <v>1412.3667800000001</v>
      </c>
      <c r="O41" s="3">
        <v>11665</v>
      </c>
      <c r="P41" s="3">
        <v>0</v>
      </c>
      <c r="Q41" s="11">
        <v>0</v>
      </c>
      <c r="R41" s="10">
        <f t="shared" si="4"/>
        <v>25790.331165999996</v>
      </c>
      <c r="S41" s="57">
        <f t="shared" si="5"/>
        <v>0.68019651772338841</v>
      </c>
      <c r="T41" s="3">
        <f t="shared" si="3"/>
        <v>23243.331165999996</v>
      </c>
      <c r="U41" s="53">
        <f t="shared" si="6"/>
        <v>0.61302171025424612</v>
      </c>
      <c r="Y41" s="5"/>
      <c r="Z41" s="5"/>
      <c r="AA41" s="5"/>
    </row>
    <row r="42" spans="1:27" x14ac:dyDescent="0.35">
      <c r="A42" s="6">
        <v>6</v>
      </c>
      <c r="B42" s="1">
        <v>24</v>
      </c>
      <c r="C42" s="7">
        <v>17</v>
      </c>
      <c r="D42" s="10">
        <v>39318</v>
      </c>
      <c r="E42" s="3">
        <v>46198.65</v>
      </c>
      <c r="F42" s="3">
        <v>49147.5</v>
      </c>
      <c r="G42" s="31" t="s">
        <v>20</v>
      </c>
      <c r="H42" s="10">
        <v>25889</v>
      </c>
      <c r="I42" s="3">
        <v>2280</v>
      </c>
      <c r="J42" s="3">
        <v>6248</v>
      </c>
      <c r="K42" s="3">
        <v>1687</v>
      </c>
      <c r="L42" s="3">
        <v>1681</v>
      </c>
      <c r="M42" s="3">
        <v>11505.904278</v>
      </c>
      <c r="N42" s="3">
        <v>1972.073752</v>
      </c>
      <c r="O42" s="3">
        <v>6509</v>
      </c>
      <c r="P42" s="3">
        <v>2738.2660367512199</v>
      </c>
      <c r="Q42" s="11">
        <v>0</v>
      </c>
      <c r="R42" s="10">
        <f t="shared" si="4"/>
        <v>21192.24406675122</v>
      </c>
      <c r="S42" s="57">
        <f t="shared" si="5"/>
        <v>0.53899598318203423</v>
      </c>
      <c r="T42" s="3">
        <f t="shared" si="3"/>
        <v>18645.24406675122</v>
      </c>
      <c r="U42" s="53">
        <f t="shared" si="6"/>
        <v>0.47421649287225243</v>
      </c>
      <c r="Y42" s="5"/>
      <c r="Z42" s="5"/>
      <c r="AA42" s="5"/>
    </row>
    <row r="43" spans="1:27" x14ac:dyDescent="0.35">
      <c r="A43" s="6">
        <v>6</v>
      </c>
      <c r="B43" s="1">
        <v>24</v>
      </c>
      <c r="C43" s="7">
        <v>18</v>
      </c>
      <c r="D43" s="10">
        <v>40950</v>
      </c>
      <c r="E43" s="3">
        <v>48116.25</v>
      </c>
      <c r="F43" s="3">
        <v>51187.5</v>
      </c>
      <c r="G43" s="31" t="s">
        <v>20</v>
      </c>
      <c r="H43" s="10">
        <v>25889</v>
      </c>
      <c r="I43" s="3">
        <v>2280</v>
      </c>
      <c r="J43" s="3">
        <v>6248</v>
      </c>
      <c r="K43" s="3">
        <v>1687</v>
      </c>
      <c r="L43" s="3">
        <v>1681</v>
      </c>
      <c r="M43" s="3">
        <v>9660.2111760000007</v>
      </c>
      <c r="N43" s="3">
        <v>2653.8563919999901</v>
      </c>
      <c r="O43" s="3">
        <v>6509</v>
      </c>
      <c r="P43" s="3">
        <v>5563.72931299023</v>
      </c>
      <c r="Q43" s="11">
        <v>864.46434693465596</v>
      </c>
      <c r="R43" s="10">
        <f t="shared" si="4"/>
        <v>22086.261227924871</v>
      </c>
      <c r="S43" s="57">
        <f t="shared" si="5"/>
        <v>0.53934703853296384</v>
      </c>
      <c r="T43" s="3">
        <f t="shared" si="3"/>
        <v>19539.261227924871</v>
      </c>
      <c r="U43" s="53">
        <f t="shared" si="6"/>
        <v>0.47714923633516171</v>
      </c>
      <c r="Y43" s="5"/>
      <c r="Z43" s="5"/>
      <c r="AA43" s="5"/>
    </row>
    <row r="44" spans="1:27" x14ac:dyDescent="0.35">
      <c r="A44" s="6">
        <v>6</v>
      </c>
      <c r="B44" s="1">
        <v>24</v>
      </c>
      <c r="C44" s="7">
        <v>19</v>
      </c>
      <c r="D44" s="10">
        <v>41537</v>
      </c>
      <c r="E44" s="3">
        <v>48805.974999999999</v>
      </c>
      <c r="F44" s="3">
        <v>51921.25</v>
      </c>
      <c r="G44" s="31" t="s">
        <v>20</v>
      </c>
      <c r="H44" s="10">
        <v>25889</v>
      </c>
      <c r="I44" s="3">
        <v>2280</v>
      </c>
      <c r="J44" s="3">
        <v>6248</v>
      </c>
      <c r="K44" s="3">
        <v>1687</v>
      </c>
      <c r="L44" s="3">
        <v>1681</v>
      </c>
      <c r="M44" s="3">
        <v>5699.3294159999996</v>
      </c>
      <c r="N44" s="3">
        <v>2937.8502999999901</v>
      </c>
      <c r="O44" s="3">
        <v>6509</v>
      </c>
      <c r="P44" s="3">
        <v>10168.200141748701</v>
      </c>
      <c r="Q44" s="11">
        <v>864.46434693465596</v>
      </c>
      <c r="R44" s="10">
        <f t="shared" si="4"/>
        <v>22426.844204683344</v>
      </c>
      <c r="S44" s="57">
        <f t="shared" si="5"/>
        <v>0.53992450597499442</v>
      </c>
      <c r="T44" s="3">
        <f t="shared" si="3"/>
        <v>19879.844204683344</v>
      </c>
      <c r="U44" s="53">
        <f t="shared" si="6"/>
        <v>0.47860568179414364</v>
      </c>
      <c r="Y44" s="5"/>
      <c r="Z44" s="5"/>
      <c r="AA44" s="5"/>
    </row>
    <row r="45" spans="1:27" x14ac:dyDescent="0.35">
      <c r="A45" s="6">
        <v>6</v>
      </c>
      <c r="B45" s="1">
        <v>24</v>
      </c>
      <c r="C45" s="7">
        <v>20</v>
      </c>
      <c r="D45" s="10">
        <v>40660</v>
      </c>
      <c r="E45" s="3">
        <v>47775.5</v>
      </c>
      <c r="F45" s="3">
        <v>50825</v>
      </c>
      <c r="G45" s="31" t="s">
        <v>20</v>
      </c>
      <c r="H45" s="10">
        <v>25889</v>
      </c>
      <c r="I45" s="3">
        <v>2280</v>
      </c>
      <c r="J45" s="3">
        <v>6248</v>
      </c>
      <c r="K45" s="3">
        <v>1687</v>
      </c>
      <c r="L45" s="3">
        <v>1681</v>
      </c>
      <c r="M45" s="3">
        <v>1284.6250560000001</v>
      </c>
      <c r="N45" s="3">
        <v>3437.0845079999999</v>
      </c>
      <c r="O45" s="3">
        <v>6509</v>
      </c>
      <c r="P45" s="3">
        <v>12747.970383607601</v>
      </c>
      <c r="Q45" s="11">
        <v>864.46434693465596</v>
      </c>
      <c r="R45" s="10">
        <f t="shared" si="4"/>
        <v>21968.144294542253</v>
      </c>
      <c r="S45" s="57">
        <f t="shared" si="5"/>
        <v>0.54028884147915035</v>
      </c>
      <c r="T45" s="3">
        <f t="shared" si="3"/>
        <v>19421.144294542253</v>
      </c>
      <c r="U45" s="53">
        <f t="shared" si="6"/>
        <v>0.477647424853474</v>
      </c>
      <c r="Y45" s="5"/>
      <c r="Z45" s="5"/>
      <c r="AA45" s="5"/>
    </row>
    <row r="46" spans="1:27" x14ac:dyDescent="0.35">
      <c r="A46" s="6">
        <v>6</v>
      </c>
      <c r="B46" s="1">
        <v>24</v>
      </c>
      <c r="C46" s="7">
        <v>21</v>
      </c>
      <c r="D46" s="10">
        <v>39511</v>
      </c>
      <c r="E46" s="3">
        <v>46425.425000000003</v>
      </c>
      <c r="F46" s="3">
        <v>49388.75</v>
      </c>
      <c r="G46" s="31" t="s">
        <v>20</v>
      </c>
      <c r="H46" s="10">
        <v>25889</v>
      </c>
      <c r="I46" s="3">
        <v>2280</v>
      </c>
      <c r="J46" s="3">
        <v>6248</v>
      </c>
      <c r="K46" s="3">
        <v>1687</v>
      </c>
      <c r="L46" s="3">
        <v>1681</v>
      </c>
      <c r="M46" s="3">
        <v>16.651536</v>
      </c>
      <c r="N46" s="3">
        <v>3747.1949239999999</v>
      </c>
      <c r="O46" s="3">
        <v>6509</v>
      </c>
      <c r="P46" s="3">
        <v>11933.6343794309</v>
      </c>
      <c r="Q46" s="11">
        <v>864.46434693465596</v>
      </c>
      <c r="R46" s="10">
        <f t="shared" si="4"/>
        <v>21344.945186365556</v>
      </c>
      <c r="S46" s="57">
        <f t="shared" si="5"/>
        <v>0.54022791593140029</v>
      </c>
      <c r="T46" s="3">
        <f t="shared" si="3"/>
        <v>18797.945186365556</v>
      </c>
      <c r="U46" s="53">
        <f t="shared" si="6"/>
        <v>0.47576485501165638</v>
      </c>
      <c r="Y46" s="5"/>
      <c r="Z46" s="5"/>
      <c r="AA46" s="5"/>
    </row>
    <row r="47" spans="1:27" x14ac:dyDescent="0.35">
      <c r="A47" s="6">
        <v>6</v>
      </c>
      <c r="B47" s="1">
        <v>24</v>
      </c>
      <c r="C47" s="7">
        <v>22</v>
      </c>
      <c r="D47" s="10">
        <v>37852</v>
      </c>
      <c r="E47" s="3">
        <v>44476.1</v>
      </c>
      <c r="F47" s="3">
        <v>47315</v>
      </c>
      <c r="G47" s="31" t="s">
        <v>20</v>
      </c>
      <c r="H47" s="10">
        <v>25889</v>
      </c>
      <c r="I47" s="3">
        <v>2280</v>
      </c>
      <c r="J47" s="3">
        <v>6248</v>
      </c>
      <c r="K47" s="3">
        <v>1687</v>
      </c>
      <c r="L47" s="3">
        <v>1681</v>
      </c>
      <c r="M47" s="3">
        <v>0</v>
      </c>
      <c r="N47" s="3">
        <v>3992.250372</v>
      </c>
      <c r="O47" s="3">
        <v>6509</v>
      </c>
      <c r="P47" s="3">
        <v>9132.71632318716</v>
      </c>
      <c r="Q47" s="11">
        <v>864.46434693465596</v>
      </c>
      <c r="R47" s="10">
        <f t="shared" si="4"/>
        <v>20431.431042121818</v>
      </c>
      <c r="S47" s="57">
        <f t="shared" si="5"/>
        <v>0.53977150592100331</v>
      </c>
      <c r="T47" s="3">
        <f t="shared" si="3"/>
        <v>17884.431042121818</v>
      </c>
      <c r="U47" s="53">
        <f t="shared" si="6"/>
        <v>0.47248311957417888</v>
      </c>
      <c r="Y47" s="5"/>
      <c r="Z47" s="5"/>
      <c r="AA47" s="5"/>
    </row>
    <row r="48" spans="1:27" x14ac:dyDescent="0.35">
      <c r="A48" s="6">
        <v>6</v>
      </c>
      <c r="B48" s="1">
        <v>24</v>
      </c>
      <c r="C48" s="7">
        <v>23</v>
      </c>
      <c r="D48" s="10">
        <v>34932</v>
      </c>
      <c r="E48" s="3">
        <v>41045.1</v>
      </c>
      <c r="F48" s="3">
        <v>43665</v>
      </c>
      <c r="G48" s="31" t="s">
        <v>20</v>
      </c>
      <c r="H48" s="10">
        <v>25889</v>
      </c>
      <c r="I48" s="3">
        <v>2280</v>
      </c>
      <c r="J48" s="3">
        <v>6248</v>
      </c>
      <c r="K48" s="3">
        <v>1687</v>
      </c>
      <c r="L48" s="3">
        <v>1681</v>
      </c>
      <c r="M48" s="3">
        <v>0</v>
      </c>
      <c r="N48" s="3">
        <v>4079.2095079999999</v>
      </c>
      <c r="O48" s="3">
        <v>6509</v>
      </c>
      <c r="P48" s="3">
        <v>5399.4834222839499</v>
      </c>
      <c r="Q48" s="11">
        <v>0</v>
      </c>
      <c r="R48" s="10">
        <f t="shared" si="4"/>
        <v>18840.692930283949</v>
      </c>
      <c r="S48" s="57">
        <f t="shared" si="5"/>
        <v>0.53935339889739919</v>
      </c>
      <c r="T48" s="3">
        <f t="shared" si="3"/>
        <v>16293.692930283949</v>
      </c>
      <c r="U48" s="53">
        <f t="shared" si="6"/>
        <v>0.46644031061158675</v>
      </c>
      <c r="Y48" s="5"/>
      <c r="Z48" s="5"/>
      <c r="AA48" s="5"/>
    </row>
    <row r="49" spans="1:27" ht="15" thickBot="1" x14ac:dyDescent="0.4">
      <c r="A49" s="8">
        <v>6</v>
      </c>
      <c r="B49" s="2">
        <v>24</v>
      </c>
      <c r="C49" s="9">
        <v>24</v>
      </c>
      <c r="D49" s="12">
        <v>32032</v>
      </c>
      <c r="E49" s="4">
        <v>37637.599999999999</v>
      </c>
      <c r="F49" s="4">
        <v>40040</v>
      </c>
      <c r="G49" s="32" t="s">
        <v>20</v>
      </c>
      <c r="H49" s="12">
        <v>25889</v>
      </c>
      <c r="I49" s="4">
        <v>2280</v>
      </c>
      <c r="J49" s="4">
        <v>6248</v>
      </c>
      <c r="K49" s="4">
        <v>1687</v>
      </c>
      <c r="L49" s="4">
        <v>1681</v>
      </c>
      <c r="M49" s="4">
        <v>0</v>
      </c>
      <c r="N49" s="4">
        <v>3940.5310559999998</v>
      </c>
      <c r="O49" s="4">
        <v>11665</v>
      </c>
      <c r="P49" s="4">
        <v>0</v>
      </c>
      <c r="Q49" s="13">
        <v>0</v>
      </c>
      <c r="R49" s="12">
        <f t="shared" si="4"/>
        <v>21358.531056</v>
      </c>
      <c r="S49" s="58">
        <f t="shared" si="5"/>
        <v>0.6667873081918082</v>
      </c>
      <c r="T49" s="4">
        <f t="shared" si="3"/>
        <v>18811.531056</v>
      </c>
      <c r="U49" s="54">
        <f t="shared" si="6"/>
        <v>0.58727307242757243</v>
      </c>
      <c r="Y49" s="5"/>
      <c r="Z49" s="5"/>
      <c r="AA49" s="5"/>
    </row>
    <row r="50" spans="1:27" x14ac:dyDescent="0.35">
      <c r="A50" s="6">
        <v>7</v>
      </c>
      <c r="B50" s="1">
        <v>22</v>
      </c>
      <c r="C50" s="7">
        <v>1</v>
      </c>
      <c r="D50" s="10">
        <v>32217</v>
      </c>
      <c r="E50" s="3">
        <v>37854.974999999999</v>
      </c>
      <c r="F50" s="3">
        <v>40271.25</v>
      </c>
      <c r="G50" s="31" t="s">
        <v>20</v>
      </c>
      <c r="H50" s="10">
        <v>25823</v>
      </c>
      <c r="I50" s="3">
        <v>2280</v>
      </c>
      <c r="J50" s="3">
        <v>6763</v>
      </c>
      <c r="K50" s="3">
        <v>1915</v>
      </c>
      <c r="L50" s="3">
        <v>1699.7921191519999</v>
      </c>
      <c r="M50" s="3">
        <v>0</v>
      </c>
      <c r="N50" s="3">
        <v>3487.4065599999999</v>
      </c>
      <c r="O50" s="3">
        <v>11665</v>
      </c>
      <c r="P50" s="3">
        <v>0</v>
      </c>
      <c r="Q50" s="11">
        <v>0</v>
      </c>
      <c r="R50" s="10">
        <f t="shared" si="4"/>
        <v>21416.198679152003</v>
      </c>
      <c r="S50" s="57">
        <f t="shared" si="5"/>
        <v>0.66474838374622103</v>
      </c>
      <c r="T50" s="3">
        <f t="shared" si="3"/>
        <v>18869.198679152003</v>
      </c>
      <c r="U50" s="53">
        <f t="shared" si="6"/>
        <v>0.58569074337002214</v>
      </c>
      <c r="Y50" s="5"/>
      <c r="Z50" s="5"/>
      <c r="AA50" s="5"/>
    </row>
    <row r="51" spans="1:27" x14ac:dyDescent="0.35">
      <c r="A51" s="6">
        <v>7</v>
      </c>
      <c r="B51" s="1">
        <v>22</v>
      </c>
      <c r="C51" s="7">
        <v>2</v>
      </c>
      <c r="D51" s="10">
        <v>29273</v>
      </c>
      <c r="E51" s="3">
        <v>34395.775000000001</v>
      </c>
      <c r="F51" s="3">
        <v>36591.25</v>
      </c>
      <c r="G51" s="31" t="s">
        <v>20</v>
      </c>
      <c r="H51" s="10">
        <v>25823</v>
      </c>
      <c r="I51" s="3">
        <v>2280</v>
      </c>
      <c r="J51" s="3">
        <v>6763</v>
      </c>
      <c r="K51" s="3">
        <v>1915</v>
      </c>
      <c r="L51" s="3">
        <v>1699.7921191519999</v>
      </c>
      <c r="M51" s="3">
        <v>0</v>
      </c>
      <c r="N51" s="3">
        <v>3494.08466</v>
      </c>
      <c r="O51" s="3">
        <v>11665</v>
      </c>
      <c r="P51" s="3">
        <v>0</v>
      </c>
      <c r="Q51" s="11">
        <v>0</v>
      </c>
      <c r="R51" s="10">
        <f t="shared" si="4"/>
        <v>24366.876779152</v>
      </c>
      <c r="S51" s="57">
        <f t="shared" si="5"/>
        <v>0.83240107878085612</v>
      </c>
      <c r="T51" s="3">
        <f t="shared" si="3"/>
        <v>21819.876779152</v>
      </c>
      <c r="U51" s="53">
        <f t="shared" si="6"/>
        <v>0.74539257264892567</v>
      </c>
      <c r="Y51" s="5"/>
      <c r="Z51" s="5"/>
      <c r="AA51" s="5"/>
    </row>
    <row r="52" spans="1:27" x14ac:dyDescent="0.35">
      <c r="A52" s="6">
        <v>7</v>
      </c>
      <c r="B52" s="1">
        <v>22</v>
      </c>
      <c r="C52" s="7">
        <v>3</v>
      </c>
      <c r="D52" s="10">
        <v>27641</v>
      </c>
      <c r="E52" s="3">
        <v>32478.175000000003</v>
      </c>
      <c r="F52" s="3">
        <v>34551.25</v>
      </c>
      <c r="G52" s="31" t="s">
        <v>20</v>
      </c>
      <c r="H52" s="10">
        <v>25823</v>
      </c>
      <c r="I52" s="3">
        <v>2280</v>
      </c>
      <c r="J52" s="3">
        <v>6763</v>
      </c>
      <c r="K52" s="3">
        <v>1915</v>
      </c>
      <c r="L52" s="3">
        <v>1699.7921191519999</v>
      </c>
      <c r="M52" s="3">
        <v>0</v>
      </c>
      <c r="N52" s="3">
        <v>3245.0428999999999</v>
      </c>
      <c r="O52" s="3">
        <v>11665</v>
      </c>
      <c r="P52" s="3">
        <v>0</v>
      </c>
      <c r="Q52" s="11">
        <v>0</v>
      </c>
      <c r="R52" s="10">
        <f t="shared" si="4"/>
        <v>25749.835019152</v>
      </c>
      <c r="S52" s="57">
        <f t="shared" si="5"/>
        <v>0.93158116635259214</v>
      </c>
      <c r="T52" s="3">
        <f t="shared" si="3"/>
        <v>23202.835019152</v>
      </c>
      <c r="U52" s="53">
        <f t="shared" si="6"/>
        <v>0.83943544079997112</v>
      </c>
      <c r="Y52" s="5"/>
      <c r="Z52" s="5"/>
      <c r="AA52" s="5"/>
    </row>
    <row r="53" spans="1:27" x14ac:dyDescent="0.35">
      <c r="A53" s="6">
        <v>7</v>
      </c>
      <c r="B53" s="1">
        <v>22</v>
      </c>
      <c r="C53" s="7">
        <v>4</v>
      </c>
      <c r="D53" s="10">
        <v>26675</v>
      </c>
      <c r="E53" s="3">
        <v>31343.125</v>
      </c>
      <c r="F53" s="3">
        <v>33343.75</v>
      </c>
      <c r="G53" s="31" t="s">
        <v>20</v>
      </c>
      <c r="H53" s="10">
        <v>25823</v>
      </c>
      <c r="I53" s="3">
        <v>2280</v>
      </c>
      <c r="J53" s="3">
        <v>6763</v>
      </c>
      <c r="K53" s="3">
        <v>1915</v>
      </c>
      <c r="L53" s="3">
        <v>1699.7921191519999</v>
      </c>
      <c r="M53" s="3">
        <v>0</v>
      </c>
      <c r="N53" s="3">
        <v>3161.289252</v>
      </c>
      <c r="O53" s="3">
        <v>11665</v>
      </c>
      <c r="P53" s="3">
        <v>0</v>
      </c>
      <c r="Q53" s="11">
        <v>0</v>
      </c>
      <c r="R53" s="10">
        <f t="shared" si="4"/>
        <v>26632.081371152002</v>
      </c>
      <c r="S53" s="57">
        <f t="shared" si="5"/>
        <v>0.99839105421375829</v>
      </c>
      <c r="T53" s="3">
        <f t="shared" si="3"/>
        <v>24085.081371152002</v>
      </c>
      <c r="U53" s="53">
        <f t="shared" si="6"/>
        <v>0.90290839254552957</v>
      </c>
      <c r="Y53" s="5"/>
      <c r="Z53" s="5"/>
      <c r="AA53" s="5"/>
    </row>
    <row r="54" spans="1:27" x14ac:dyDescent="0.35">
      <c r="A54" s="6">
        <v>7</v>
      </c>
      <c r="B54" s="1">
        <v>22</v>
      </c>
      <c r="C54" s="7">
        <v>5</v>
      </c>
      <c r="D54" s="10">
        <v>26476</v>
      </c>
      <c r="E54" s="3">
        <v>31109.300000000003</v>
      </c>
      <c r="F54" s="3">
        <v>33095</v>
      </c>
      <c r="G54" s="31" t="s">
        <v>20</v>
      </c>
      <c r="H54" s="10">
        <v>25823</v>
      </c>
      <c r="I54" s="3">
        <v>2280</v>
      </c>
      <c r="J54" s="3">
        <v>6763</v>
      </c>
      <c r="K54" s="3">
        <v>1915</v>
      </c>
      <c r="L54" s="3">
        <v>1699.7921191519999</v>
      </c>
      <c r="M54" s="3">
        <v>0</v>
      </c>
      <c r="N54" s="3">
        <v>2687.1747993419999</v>
      </c>
      <c r="O54" s="3">
        <v>11665</v>
      </c>
      <c r="P54" s="3">
        <v>0</v>
      </c>
      <c r="Q54" s="11">
        <v>0</v>
      </c>
      <c r="R54" s="10">
        <f t="shared" si="4"/>
        <v>26356.966918493999</v>
      </c>
      <c r="S54" s="57">
        <f t="shared" si="5"/>
        <v>0.99550411385760684</v>
      </c>
      <c r="T54" s="3">
        <f t="shared" si="3"/>
        <v>23809.966918493999</v>
      </c>
      <c r="U54" s="53">
        <f t="shared" si="6"/>
        <v>0.89930378148111489</v>
      </c>
      <c r="Y54" s="5"/>
      <c r="Z54" s="5"/>
      <c r="AA54" s="5"/>
    </row>
    <row r="55" spans="1:27" x14ac:dyDescent="0.35">
      <c r="A55" s="6">
        <v>7</v>
      </c>
      <c r="B55" s="1">
        <v>22</v>
      </c>
      <c r="C55" s="7">
        <v>6</v>
      </c>
      <c r="D55" s="10">
        <v>27219</v>
      </c>
      <c r="E55" s="3">
        <v>31982.325000000001</v>
      </c>
      <c r="F55" s="3">
        <v>34023.75</v>
      </c>
      <c r="G55" s="31" t="s">
        <v>20</v>
      </c>
      <c r="H55" s="10">
        <v>25823</v>
      </c>
      <c r="I55" s="3">
        <v>2280</v>
      </c>
      <c r="J55" s="3">
        <v>6763</v>
      </c>
      <c r="K55" s="3">
        <v>1915</v>
      </c>
      <c r="L55" s="3">
        <v>1699.7921191519999</v>
      </c>
      <c r="M55" s="3">
        <v>9.6929579999999902</v>
      </c>
      <c r="N55" s="3">
        <v>2227.9374479999901</v>
      </c>
      <c r="O55" s="3">
        <v>11665</v>
      </c>
      <c r="P55" s="3">
        <v>0</v>
      </c>
      <c r="Q55" s="11">
        <v>0</v>
      </c>
      <c r="R55" s="10">
        <f t="shared" si="4"/>
        <v>25164.422525151989</v>
      </c>
      <c r="S55" s="57">
        <f t="shared" si="5"/>
        <v>0.92451679066651926</v>
      </c>
      <c r="T55" s="3">
        <f t="shared" si="3"/>
        <v>22617.422525151989</v>
      </c>
      <c r="U55" s="53">
        <f t="shared" si="6"/>
        <v>0.83094244921385763</v>
      </c>
      <c r="Y55" s="5"/>
      <c r="Z55" s="5"/>
      <c r="AA55" s="5"/>
    </row>
    <row r="56" spans="1:27" x14ac:dyDescent="0.35">
      <c r="A56" s="6">
        <v>7</v>
      </c>
      <c r="B56" s="1">
        <v>22</v>
      </c>
      <c r="C56" s="7">
        <v>7</v>
      </c>
      <c r="D56" s="10">
        <v>28202</v>
      </c>
      <c r="E56" s="3">
        <v>33137.35</v>
      </c>
      <c r="F56" s="3">
        <v>35252.5</v>
      </c>
      <c r="G56" s="31" t="s">
        <v>20</v>
      </c>
      <c r="H56" s="10">
        <v>25823</v>
      </c>
      <c r="I56" s="3">
        <v>2280</v>
      </c>
      <c r="J56" s="3">
        <v>6763</v>
      </c>
      <c r="K56" s="3">
        <v>1915</v>
      </c>
      <c r="L56" s="3">
        <v>1699.7921191519999</v>
      </c>
      <c r="M56" s="3">
        <v>1179.4653920000001</v>
      </c>
      <c r="N56" s="3">
        <v>1787.2616084839999</v>
      </c>
      <c r="O56" s="3">
        <v>11665</v>
      </c>
      <c r="P56" s="3">
        <v>0</v>
      </c>
      <c r="Q56" s="11">
        <v>0</v>
      </c>
      <c r="R56" s="10">
        <f t="shared" si="4"/>
        <v>24910.519119635996</v>
      </c>
      <c r="S56" s="57">
        <f t="shared" si="5"/>
        <v>0.88328909721423998</v>
      </c>
      <c r="T56" s="3">
        <f t="shared" si="3"/>
        <v>22363.519119635996</v>
      </c>
      <c r="U56" s="53">
        <f t="shared" si="6"/>
        <v>0.79297635343720285</v>
      </c>
      <c r="Y56" s="5"/>
      <c r="Z56" s="5"/>
      <c r="AA56" s="5"/>
    </row>
    <row r="57" spans="1:27" x14ac:dyDescent="0.35">
      <c r="A57" s="6">
        <v>7</v>
      </c>
      <c r="B57" s="1">
        <v>22</v>
      </c>
      <c r="C57" s="7">
        <v>8</v>
      </c>
      <c r="D57" s="10">
        <v>29701</v>
      </c>
      <c r="E57" s="3">
        <v>34898.675000000003</v>
      </c>
      <c r="F57" s="3">
        <v>37126.25</v>
      </c>
      <c r="G57" s="31" t="s">
        <v>20</v>
      </c>
      <c r="H57" s="10">
        <v>25823</v>
      </c>
      <c r="I57" s="3">
        <v>2280</v>
      </c>
      <c r="J57" s="3">
        <v>6763</v>
      </c>
      <c r="K57" s="3">
        <v>1915</v>
      </c>
      <c r="L57" s="3">
        <v>1699.7921191519999</v>
      </c>
      <c r="M57" s="3">
        <v>6047.4209460000002</v>
      </c>
      <c r="N57" s="3">
        <v>1373.407772</v>
      </c>
      <c r="O57" s="3">
        <v>11665</v>
      </c>
      <c r="P57" s="3">
        <v>0</v>
      </c>
      <c r="Q57" s="11">
        <v>0</v>
      </c>
      <c r="R57" s="10">
        <f t="shared" si="4"/>
        <v>27865.620837151997</v>
      </c>
      <c r="S57" s="57">
        <f t="shared" si="5"/>
        <v>0.93820480243601212</v>
      </c>
      <c r="T57" s="3">
        <f t="shared" si="3"/>
        <v>25318.620837151997</v>
      </c>
      <c r="U57" s="53">
        <f t="shared" si="6"/>
        <v>0.85245011404168203</v>
      </c>
      <c r="Y57" s="5"/>
      <c r="Z57" s="5"/>
      <c r="AA57" s="5"/>
    </row>
    <row r="58" spans="1:27" x14ac:dyDescent="0.35">
      <c r="A58" s="6">
        <v>7</v>
      </c>
      <c r="B58" s="1">
        <v>22</v>
      </c>
      <c r="C58" s="7">
        <v>9</v>
      </c>
      <c r="D58" s="10">
        <v>30679</v>
      </c>
      <c r="E58" s="3">
        <v>36047.825000000004</v>
      </c>
      <c r="F58" s="3">
        <v>38348.75</v>
      </c>
      <c r="G58" s="31" t="s">
        <v>20</v>
      </c>
      <c r="H58" s="10">
        <v>25823</v>
      </c>
      <c r="I58" s="3">
        <v>2280</v>
      </c>
      <c r="J58" s="3">
        <v>6763</v>
      </c>
      <c r="K58" s="3">
        <v>1915</v>
      </c>
      <c r="L58" s="3">
        <v>1699.7921191519999</v>
      </c>
      <c r="M58" s="3">
        <v>10518.967345999999</v>
      </c>
      <c r="N58" s="3">
        <v>819.49533599999995</v>
      </c>
      <c r="O58" s="3">
        <v>11665</v>
      </c>
      <c r="P58" s="3">
        <v>0</v>
      </c>
      <c r="Q58" s="11">
        <v>0</v>
      </c>
      <c r="R58" s="10">
        <f t="shared" si="4"/>
        <v>30805.254801151998</v>
      </c>
      <c r="S58" s="57">
        <f t="shared" si="5"/>
        <v>1.0041153492992601</v>
      </c>
      <c r="T58" s="3">
        <f t="shared" si="3"/>
        <v>28258.254801151998</v>
      </c>
      <c r="U58" s="53">
        <f t="shared" si="6"/>
        <v>0.9210943903371035</v>
      </c>
      <c r="Y58" s="5"/>
      <c r="Z58" s="5"/>
      <c r="AA58" s="5"/>
    </row>
    <row r="59" spans="1:27" x14ac:dyDescent="0.35">
      <c r="A59" s="6">
        <v>7</v>
      </c>
      <c r="B59" s="1">
        <v>22</v>
      </c>
      <c r="C59" s="7">
        <v>10</v>
      </c>
      <c r="D59" s="10">
        <v>31350</v>
      </c>
      <c r="E59" s="3">
        <v>36836.25</v>
      </c>
      <c r="F59" s="3">
        <v>39187.5</v>
      </c>
      <c r="G59" s="31" t="s">
        <v>20</v>
      </c>
      <c r="H59" s="10">
        <v>25823</v>
      </c>
      <c r="I59" s="3">
        <v>2280</v>
      </c>
      <c r="J59" s="3">
        <v>6763</v>
      </c>
      <c r="K59" s="3">
        <v>1915</v>
      </c>
      <c r="L59" s="3">
        <v>1699.7921191519999</v>
      </c>
      <c r="M59" s="3">
        <v>12412.7398139999</v>
      </c>
      <c r="N59" s="3">
        <v>572.07686799999999</v>
      </c>
      <c r="O59" s="3">
        <v>11665</v>
      </c>
      <c r="P59" s="3">
        <v>0</v>
      </c>
      <c r="Q59" s="11">
        <v>0</v>
      </c>
      <c r="R59" s="10">
        <f t="shared" si="4"/>
        <v>31780.608801151895</v>
      </c>
      <c r="S59" s="57">
        <f t="shared" si="5"/>
        <v>1.0137355279474289</v>
      </c>
      <c r="T59" s="3">
        <f t="shared" si="3"/>
        <v>29233.608801151895</v>
      </c>
      <c r="U59" s="53">
        <f t="shared" si="6"/>
        <v>0.93249150880867293</v>
      </c>
      <c r="Y59" s="5"/>
      <c r="Z59" s="5"/>
      <c r="AA59" s="5"/>
    </row>
    <row r="60" spans="1:27" x14ac:dyDescent="0.35">
      <c r="A60" s="6">
        <v>7</v>
      </c>
      <c r="B60" s="1">
        <v>22</v>
      </c>
      <c r="C60" s="7">
        <v>11</v>
      </c>
      <c r="D60" s="10">
        <v>32030</v>
      </c>
      <c r="E60" s="3">
        <v>37635.25</v>
      </c>
      <c r="F60" s="3">
        <v>40037.5</v>
      </c>
      <c r="G60" s="31" t="s">
        <v>20</v>
      </c>
      <c r="H60" s="10">
        <v>25823</v>
      </c>
      <c r="I60" s="3">
        <v>2280</v>
      </c>
      <c r="J60" s="3">
        <v>6763</v>
      </c>
      <c r="K60" s="3">
        <v>1915</v>
      </c>
      <c r="L60" s="3">
        <v>1699.7921191519999</v>
      </c>
      <c r="M60" s="3">
        <v>13280.302750000001</v>
      </c>
      <c r="N60" s="3">
        <v>491.46706399999903</v>
      </c>
      <c r="O60" s="3">
        <v>11665</v>
      </c>
      <c r="P60" s="3">
        <v>0</v>
      </c>
      <c r="Q60" s="11">
        <v>0</v>
      </c>
      <c r="R60" s="10">
        <f t="shared" si="4"/>
        <v>31887.561933151999</v>
      </c>
      <c r="S60" s="57">
        <f t="shared" si="5"/>
        <v>0.99555297949272559</v>
      </c>
      <c r="T60" s="3">
        <f t="shared" si="3"/>
        <v>29340.561933151999</v>
      </c>
      <c r="U60" s="53">
        <f t="shared" si="6"/>
        <v>0.91603377874342806</v>
      </c>
      <c r="Y60" s="5"/>
      <c r="Z60" s="5"/>
      <c r="AA60" s="5"/>
    </row>
    <row r="61" spans="1:27" x14ac:dyDescent="0.35">
      <c r="A61" s="6">
        <v>7</v>
      </c>
      <c r="B61" s="1">
        <v>22</v>
      </c>
      <c r="C61" s="7">
        <v>12</v>
      </c>
      <c r="D61" s="10">
        <v>33620</v>
      </c>
      <c r="E61" s="3">
        <v>39503.5</v>
      </c>
      <c r="F61" s="3">
        <v>42025</v>
      </c>
      <c r="G61" s="31" t="s">
        <v>20</v>
      </c>
      <c r="H61" s="10">
        <v>25823</v>
      </c>
      <c r="I61" s="3">
        <v>2280</v>
      </c>
      <c r="J61" s="3">
        <v>6763</v>
      </c>
      <c r="K61" s="3">
        <v>1915</v>
      </c>
      <c r="L61" s="3">
        <v>1699.7921191519999</v>
      </c>
      <c r="M61" s="3">
        <v>13553.692544</v>
      </c>
      <c r="N61" s="3">
        <v>432.45320799999899</v>
      </c>
      <c r="O61" s="3">
        <v>11665</v>
      </c>
      <c r="P61" s="3">
        <v>0</v>
      </c>
      <c r="Q61" s="11">
        <v>0</v>
      </c>
      <c r="R61" s="10">
        <f t="shared" si="4"/>
        <v>30511.937871151997</v>
      </c>
      <c r="S61" s="57">
        <f t="shared" si="5"/>
        <v>0.90755317879690656</v>
      </c>
      <c r="T61" s="3">
        <f t="shared" si="3"/>
        <v>27964.937871151997</v>
      </c>
      <c r="U61" s="53">
        <f t="shared" si="6"/>
        <v>0.83179470169994041</v>
      </c>
      <c r="Y61" s="5"/>
      <c r="Z61" s="5"/>
      <c r="AA61" s="5"/>
    </row>
    <row r="62" spans="1:27" x14ac:dyDescent="0.35">
      <c r="A62" s="6">
        <v>7</v>
      </c>
      <c r="B62" s="1">
        <v>22</v>
      </c>
      <c r="C62" s="7">
        <v>13</v>
      </c>
      <c r="D62" s="10">
        <v>35087</v>
      </c>
      <c r="E62" s="3">
        <v>41227.224999999999</v>
      </c>
      <c r="F62" s="3">
        <v>43858.75</v>
      </c>
      <c r="G62" s="31" t="s">
        <v>20</v>
      </c>
      <c r="H62" s="10">
        <v>25823</v>
      </c>
      <c r="I62" s="3">
        <v>2280</v>
      </c>
      <c r="J62" s="3">
        <v>6763</v>
      </c>
      <c r="K62" s="3">
        <v>1915</v>
      </c>
      <c r="L62" s="3">
        <v>1699.7921191519999</v>
      </c>
      <c r="M62" s="3">
        <v>13566.841102</v>
      </c>
      <c r="N62" s="3">
        <v>602.81667599999901</v>
      </c>
      <c r="O62" s="3">
        <v>11665</v>
      </c>
      <c r="P62" s="3">
        <v>0</v>
      </c>
      <c r="Q62" s="11">
        <v>0</v>
      </c>
      <c r="R62" s="10">
        <f t="shared" si="4"/>
        <v>29228.449897152001</v>
      </c>
      <c r="S62" s="57">
        <f t="shared" si="5"/>
        <v>0.83302789914076436</v>
      </c>
      <c r="T62" s="3">
        <f t="shared" si="3"/>
        <v>26681.449897152001</v>
      </c>
      <c r="U62" s="53">
        <f t="shared" si="6"/>
        <v>0.76043691102550803</v>
      </c>
      <c r="Y62" s="5"/>
      <c r="Z62" s="5"/>
      <c r="AA62" s="5"/>
    </row>
    <row r="63" spans="1:27" x14ac:dyDescent="0.35">
      <c r="A63" s="6">
        <v>7</v>
      </c>
      <c r="B63" s="1">
        <v>22</v>
      </c>
      <c r="C63" s="7">
        <v>14</v>
      </c>
      <c r="D63" s="10">
        <v>37833</v>
      </c>
      <c r="E63" s="3">
        <v>44453.775000000001</v>
      </c>
      <c r="F63" s="3">
        <v>47291.25</v>
      </c>
      <c r="G63" s="31" t="s">
        <v>20</v>
      </c>
      <c r="H63" s="10">
        <v>25823</v>
      </c>
      <c r="I63" s="3">
        <v>2280</v>
      </c>
      <c r="J63" s="3">
        <v>6763</v>
      </c>
      <c r="K63" s="3">
        <v>1915</v>
      </c>
      <c r="L63" s="3">
        <v>1699.7921191519999</v>
      </c>
      <c r="M63" s="3">
        <v>13374.8652439999</v>
      </c>
      <c r="N63" s="3">
        <v>744.82390399999997</v>
      </c>
      <c r="O63" s="3">
        <v>11665</v>
      </c>
      <c r="P63" s="3">
        <v>0</v>
      </c>
      <c r="Q63" s="11">
        <v>0</v>
      </c>
      <c r="R63" s="10">
        <f t="shared" si="4"/>
        <v>26432.481267151896</v>
      </c>
      <c r="S63" s="57">
        <f t="shared" si="5"/>
        <v>0.6986620481365976</v>
      </c>
      <c r="T63" s="3">
        <f t="shared" si="3"/>
        <v>23885.481267151896</v>
      </c>
      <c r="U63" s="53">
        <f t="shared" si="6"/>
        <v>0.63133986908656192</v>
      </c>
      <c r="Y63" s="5"/>
      <c r="Z63" s="5"/>
      <c r="AA63" s="5"/>
    </row>
    <row r="64" spans="1:27" x14ac:dyDescent="0.35">
      <c r="A64" s="6">
        <v>7</v>
      </c>
      <c r="B64" s="1">
        <v>22</v>
      </c>
      <c r="C64" s="7">
        <v>15</v>
      </c>
      <c r="D64" s="10">
        <v>40911</v>
      </c>
      <c r="E64" s="3">
        <v>48070.425000000003</v>
      </c>
      <c r="F64" s="3">
        <v>51138.75</v>
      </c>
      <c r="G64" s="31" t="s">
        <v>20</v>
      </c>
      <c r="H64" s="10">
        <v>25823</v>
      </c>
      <c r="I64" s="3">
        <v>2280</v>
      </c>
      <c r="J64" s="3">
        <v>6763</v>
      </c>
      <c r="K64" s="3">
        <v>1915</v>
      </c>
      <c r="L64" s="3">
        <v>1699.7921191519999</v>
      </c>
      <c r="M64" s="3">
        <v>13031.672329999999</v>
      </c>
      <c r="N64" s="3">
        <v>1085.5302919999999</v>
      </c>
      <c r="O64" s="3">
        <v>11665</v>
      </c>
      <c r="P64" s="3">
        <v>0</v>
      </c>
      <c r="Q64" s="11">
        <v>0</v>
      </c>
      <c r="R64" s="10">
        <f t="shared" si="4"/>
        <v>23351.994741152004</v>
      </c>
      <c r="S64" s="57">
        <f t="shared" si="5"/>
        <v>0.57079990078834553</v>
      </c>
      <c r="T64" s="3">
        <f t="shared" si="3"/>
        <v>20804.994741152004</v>
      </c>
      <c r="U64" s="53">
        <f t="shared" si="6"/>
        <v>0.50854280611943004</v>
      </c>
      <c r="Y64" s="5"/>
      <c r="Z64" s="5"/>
      <c r="AA64" s="5"/>
    </row>
    <row r="65" spans="1:27" x14ac:dyDescent="0.35">
      <c r="A65" s="6">
        <v>7</v>
      </c>
      <c r="B65" s="1">
        <v>22</v>
      </c>
      <c r="C65" s="7">
        <v>16</v>
      </c>
      <c r="D65" s="10">
        <v>43792</v>
      </c>
      <c r="E65" s="3">
        <v>51455.6</v>
      </c>
      <c r="F65" s="3">
        <v>54740</v>
      </c>
      <c r="G65" s="31" t="s">
        <v>20</v>
      </c>
      <c r="H65" s="10">
        <v>25823</v>
      </c>
      <c r="I65" s="3">
        <v>2280</v>
      </c>
      <c r="J65" s="3">
        <v>6763</v>
      </c>
      <c r="K65" s="3">
        <v>1915</v>
      </c>
      <c r="L65" s="3">
        <v>1699.7921191519999</v>
      </c>
      <c r="M65" s="3">
        <v>12436.427952</v>
      </c>
      <c r="N65" s="3">
        <v>1881.1694</v>
      </c>
      <c r="O65" s="3">
        <v>11665</v>
      </c>
      <c r="P65" s="3">
        <v>0</v>
      </c>
      <c r="Q65" s="11">
        <v>0</v>
      </c>
      <c r="R65" s="10">
        <f t="shared" si="4"/>
        <v>20671.389471151997</v>
      </c>
      <c r="S65" s="57">
        <f t="shared" si="5"/>
        <v>0.47203574787979535</v>
      </c>
      <c r="T65" s="3">
        <f t="shared" si="3"/>
        <v>18124.389471151997</v>
      </c>
      <c r="U65" s="53">
        <f t="shared" si="6"/>
        <v>0.41387443987833389</v>
      </c>
      <c r="Y65" s="5"/>
      <c r="Z65" s="5"/>
      <c r="AA65" s="5"/>
    </row>
    <row r="66" spans="1:27" x14ac:dyDescent="0.35">
      <c r="A66" s="6">
        <v>7</v>
      </c>
      <c r="B66" s="1">
        <v>22</v>
      </c>
      <c r="C66" s="7">
        <v>17</v>
      </c>
      <c r="D66" s="10">
        <v>45272</v>
      </c>
      <c r="E66" s="3">
        <v>53194.6</v>
      </c>
      <c r="F66" s="3">
        <v>56590</v>
      </c>
      <c r="G66" s="31" t="s">
        <v>20</v>
      </c>
      <c r="H66" s="10">
        <v>25823</v>
      </c>
      <c r="I66" s="3">
        <v>2280</v>
      </c>
      <c r="J66" s="3">
        <v>6763</v>
      </c>
      <c r="K66" s="3">
        <v>1915</v>
      </c>
      <c r="L66" s="3">
        <v>1699.7921191519999</v>
      </c>
      <c r="M66" s="3">
        <v>11267.467584</v>
      </c>
      <c r="N66" s="3">
        <v>2639.6782720000001</v>
      </c>
      <c r="O66" s="3">
        <v>6509</v>
      </c>
      <c r="P66" s="3">
        <v>5655.9300360959196</v>
      </c>
      <c r="Q66" s="11">
        <v>0</v>
      </c>
      <c r="R66" s="10">
        <f t="shared" ref="R66:R97" si="7">SUM(H66:Q66)-D66</f>
        <v>19280.868011247912</v>
      </c>
      <c r="S66" s="57">
        <f t="shared" ref="S66:S97" si="8">R66/D66</f>
        <v>0.42588946835235714</v>
      </c>
      <c r="T66" s="3">
        <f t="shared" si="3"/>
        <v>16733.868011247912</v>
      </c>
      <c r="U66" s="53">
        <f t="shared" ref="U66:U97" si="9">T66/D66</f>
        <v>0.36962952843364361</v>
      </c>
      <c r="Y66" s="5"/>
      <c r="Z66" s="5"/>
      <c r="AA66" s="5"/>
    </row>
    <row r="67" spans="1:27" x14ac:dyDescent="0.35">
      <c r="A67" s="6">
        <v>7</v>
      </c>
      <c r="B67" s="1">
        <v>22</v>
      </c>
      <c r="C67" s="7">
        <v>18</v>
      </c>
      <c r="D67" s="10">
        <v>46301</v>
      </c>
      <c r="E67" s="3">
        <v>54403.675000000003</v>
      </c>
      <c r="F67" s="3">
        <v>57876.25</v>
      </c>
      <c r="G67" s="31" t="s">
        <v>20</v>
      </c>
      <c r="H67" s="10">
        <v>25823</v>
      </c>
      <c r="I67" s="3">
        <v>2280</v>
      </c>
      <c r="J67" s="3">
        <v>6763</v>
      </c>
      <c r="K67" s="3">
        <v>1915</v>
      </c>
      <c r="L67" s="3">
        <v>1699.7921191519999</v>
      </c>
      <c r="M67" s="3">
        <v>9131.198386</v>
      </c>
      <c r="N67" s="3">
        <v>3230.6387519999998</v>
      </c>
      <c r="O67" s="3">
        <v>6509</v>
      </c>
      <c r="P67" s="3">
        <v>7582.1134026893296</v>
      </c>
      <c r="Q67" s="11">
        <v>1073.3337294425301</v>
      </c>
      <c r="R67" s="10">
        <f t="shared" si="7"/>
        <v>19706.076389283859</v>
      </c>
      <c r="S67" s="57">
        <f t="shared" si="8"/>
        <v>0.4256080082348947</v>
      </c>
      <c r="T67" s="3">
        <f t="shared" ref="T67:T130" si="10">SUM(H67:Q67)-2547-D67</f>
        <v>17159.076389283859</v>
      </c>
      <c r="U67" s="53">
        <f t="shared" si="9"/>
        <v>0.37059839721137466</v>
      </c>
      <c r="Y67" s="5"/>
      <c r="Z67" s="5"/>
      <c r="AA67" s="5"/>
    </row>
    <row r="68" spans="1:27" x14ac:dyDescent="0.35">
      <c r="A68" s="6">
        <v>7</v>
      </c>
      <c r="B68" s="1">
        <v>22</v>
      </c>
      <c r="C68" s="7">
        <v>19</v>
      </c>
      <c r="D68" s="10">
        <v>46016</v>
      </c>
      <c r="E68" s="3">
        <v>54068.800000000003</v>
      </c>
      <c r="F68" s="3">
        <v>57520</v>
      </c>
      <c r="G68" s="31" t="s">
        <v>20</v>
      </c>
      <c r="H68" s="10">
        <v>25823</v>
      </c>
      <c r="I68" s="3">
        <v>2280</v>
      </c>
      <c r="J68" s="3">
        <v>6763</v>
      </c>
      <c r="K68" s="3">
        <v>1915</v>
      </c>
      <c r="L68" s="3">
        <v>1699.7921191519999</v>
      </c>
      <c r="M68" s="3">
        <v>5184.4885139999997</v>
      </c>
      <c r="N68" s="3">
        <v>3305.831579226</v>
      </c>
      <c r="O68" s="3">
        <v>6509</v>
      </c>
      <c r="P68" s="3">
        <v>11022.056001102101</v>
      </c>
      <c r="Q68" s="11">
        <v>1073.3337294425301</v>
      </c>
      <c r="R68" s="10">
        <f t="shared" si="7"/>
        <v>19559.501942922623</v>
      </c>
      <c r="S68" s="57">
        <f t="shared" si="8"/>
        <v>0.42505871746615576</v>
      </c>
      <c r="T68" s="3">
        <f t="shared" si="10"/>
        <v>17012.501942922623</v>
      </c>
      <c r="U68" s="53">
        <f t="shared" si="9"/>
        <v>0.36970840453152432</v>
      </c>
      <c r="Y68" s="5"/>
      <c r="Z68" s="5"/>
      <c r="AA68" s="5"/>
    </row>
    <row r="69" spans="1:27" x14ac:dyDescent="0.35">
      <c r="A69" s="6">
        <v>7</v>
      </c>
      <c r="B69" s="1">
        <v>22</v>
      </c>
      <c r="C69" s="7">
        <v>20</v>
      </c>
      <c r="D69" s="10">
        <v>44183</v>
      </c>
      <c r="E69" s="3">
        <v>51915.025000000001</v>
      </c>
      <c r="F69" s="3">
        <v>55228.75</v>
      </c>
      <c r="G69" s="31" t="s">
        <v>20</v>
      </c>
      <c r="H69" s="10">
        <v>25823</v>
      </c>
      <c r="I69" s="3">
        <v>2280</v>
      </c>
      <c r="J69" s="3">
        <v>6763</v>
      </c>
      <c r="K69" s="3">
        <v>1915</v>
      </c>
      <c r="L69" s="3">
        <v>1699.7921191519999</v>
      </c>
      <c r="M69" s="3">
        <v>961.57253400000002</v>
      </c>
      <c r="N69" s="3">
        <v>3701.9482279999902</v>
      </c>
      <c r="O69" s="3">
        <v>6509</v>
      </c>
      <c r="P69" s="3">
        <v>12224.8203721424</v>
      </c>
      <c r="Q69" s="11">
        <v>1073.3337294425301</v>
      </c>
      <c r="R69" s="10">
        <f t="shared" si="7"/>
        <v>18768.466982736914</v>
      </c>
      <c r="S69" s="57">
        <f t="shared" si="8"/>
        <v>0.42478933034734884</v>
      </c>
      <c r="T69" s="3">
        <f t="shared" si="10"/>
        <v>16221.466982736914</v>
      </c>
      <c r="U69" s="53">
        <f t="shared" si="9"/>
        <v>0.36714272418660832</v>
      </c>
      <c r="Y69" s="5"/>
      <c r="Z69" s="5"/>
      <c r="AA69" s="5"/>
    </row>
    <row r="70" spans="1:27" x14ac:dyDescent="0.35">
      <c r="A70" s="6">
        <v>7</v>
      </c>
      <c r="B70" s="1">
        <v>22</v>
      </c>
      <c r="C70" s="7">
        <v>21</v>
      </c>
      <c r="D70" s="10">
        <v>42183</v>
      </c>
      <c r="E70" s="3">
        <v>49565.025000000001</v>
      </c>
      <c r="F70" s="3">
        <v>52728.75</v>
      </c>
      <c r="G70" s="31" t="s">
        <v>20</v>
      </c>
      <c r="H70" s="10">
        <v>25823</v>
      </c>
      <c r="I70" s="3">
        <v>2280</v>
      </c>
      <c r="J70" s="3">
        <v>6763</v>
      </c>
      <c r="K70" s="3">
        <v>1915</v>
      </c>
      <c r="L70" s="3">
        <v>1699.7921191519999</v>
      </c>
      <c r="M70" s="3">
        <v>0</v>
      </c>
      <c r="N70" s="3">
        <v>4111.5315119999996</v>
      </c>
      <c r="O70" s="3">
        <v>6509</v>
      </c>
      <c r="P70" s="3">
        <v>9931.5508876485001</v>
      </c>
      <c r="Q70" s="11">
        <v>1073.3337294425301</v>
      </c>
      <c r="R70" s="10">
        <f t="shared" si="7"/>
        <v>17923.208248243027</v>
      </c>
      <c r="S70" s="57">
        <f t="shared" si="8"/>
        <v>0.42489173952167997</v>
      </c>
      <c r="T70" s="3">
        <f t="shared" si="10"/>
        <v>15376.208248243027</v>
      </c>
      <c r="U70" s="53">
        <f t="shared" si="9"/>
        <v>0.3645119656791368</v>
      </c>
      <c r="Y70" s="5"/>
      <c r="Z70" s="5"/>
      <c r="AA70" s="5"/>
    </row>
    <row r="71" spans="1:27" x14ac:dyDescent="0.35">
      <c r="A71" s="6">
        <v>7</v>
      </c>
      <c r="B71" s="1">
        <v>22</v>
      </c>
      <c r="C71" s="7">
        <v>22</v>
      </c>
      <c r="D71" s="10">
        <v>40436</v>
      </c>
      <c r="E71" s="3">
        <v>47512.3</v>
      </c>
      <c r="F71" s="3">
        <v>50545</v>
      </c>
      <c r="G71" s="31" t="s">
        <v>20</v>
      </c>
      <c r="H71" s="10">
        <v>25823</v>
      </c>
      <c r="I71" s="3">
        <v>2280</v>
      </c>
      <c r="J71" s="3">
        <v>6763</v>
      </c>
      <c r="K71" s="3">
        <v>1915</v>
      </c>
      <c r="L71" s="3">
        <v>1699.7921191519999</v>
      </c>
      <c r="M71" s="3">
        <v>0</v>
      </c>
      <c r="N71" s="3">
        <v>4274.6561867239998</v>
      </c>
      <c r="O71" s="3">
        <v>6443.6885199999997</v>
      </c>
      <c r="P71" s="3">
        <v>7363.25282519352</v>
      </c>
      <c r="Q71" s="11">
        <v>1073.3337294425301</v>
      </c>
      <c r="R71" s="10">
        <f t="shared" si="7"/>
        <v>17199.723380512056</v>
      </c>
      <c r="S71" s="57">
        <f t="shared" si="8"/>
        <v>0.4253566965207255</v>
      </c>
      <c r="T71" s="3">
        <f t="shared" si="10"/>
        <v>14652.723380512056</v>
      </c>
      <c r="U71" s="53">
        <f t="shared" si="9"/>
        <v>0.36236827036581404</v>
      </c>
      <c r="Y71" s="5"/>
      <c r="Z71" s="5"/>
      <c r="AA71" s="5"/>
    </row>
    <row r="72" spans="1:27" x14ac:dyDescent="0.35">
      <c r="A72" s="6">
        <v>7</v>
      </c>
      <c r="B72" s="1">
        <v>22</v>
      </c>
      <c r="C72" s="7">
        <v>23</v>
      </c>
      <c r="D72" s="10">
        <v>37291</v>
      </c>
      <c r="E72" s="3">
        <v>43816.925000000003</v>
      </c>
      <c r="F72" s="3">
        <v>46613.75</v>
      </c>
      <c r="G72" s="31" t="s">
        <v>20</v>
      </c>
      <c r="H72" s="10">
        <v>25823</v>
      </c>
      <c r="I72" s="3">
        <v>2280</v>
      </c>
      <c r="J72" s="3">
        <v>6763</v>
      </c>
      <c r="K72" s="3">
        <v>1915</v>
      </c>
      <c r="L72" s="3">
        <v>1699.7921191519999</v>
      </c>
      <c r="M72" s="3">
        <v>0</v>
      </c>
      <c r="N72" s="3">
        <v>4136.3534959999997</v>
      </c>
      <c r="O72" s="3">
        <v>6359.1059180000002</v>
      </c>
      <c r="P72" s="3">
        <v>4105.6764751281198</v>
      </c>
      <c r="Q72" s="11">
        <v>89</v>
      </c>
      <c r="R72" s="10">
        <f t="shared" si="7"/>
        <v>15879.92800828012</v>
      </c>
      <c r="S72" s="57">
        <f t="shared" si="8"/>
        <v>0.42583808447829558</v>
      </c>
      <c r="T72" s="3">
        <f t="shared" si="10"/>
        <v>13332.92800828012</v>
      </c>
      <c r="U72" s="53">
        <f t="shared" si="9"/>
        <v>0.35753742212008582</v>
      </c>
      <c r="Y72" s="5"/>
      <c r="Z72" s="5"/>
      <c r="AA72" s="5"/>
    </row>
    <row r="73" spans="1:27" ht="15" thickBot="1" x14ac:dyDescent="0.4">
      <c r="A73" s="8">
        <v>7</v>
      </c>
      <c r="B73" s="2">
        <v>22</v>
      </c>
      <c r="C73" s="9">
        <v>24</v>
      </c>
      <c r="D73" s="12">
        <v>34306</v>
      </c>
      <c r="E73" s="4">
        <v>40309.550000000003</v>
      </c>
      <c r="F73" s="4">
        <v>42882.5</v>
      </c>
      <c r="G73" s="32" t="s">
        <v>20</v>
      </c>
      <c r="H73" s="12">
        <v>25823</v>
      </c>
      <c r="I73" s="4">
        <v>2280</v>
      </c>
      <c r="J73" s="4">
        <v>6763</v>
      </c>
      <c r="K73" s="4">
        <v>1915</v>
      </c>
      <c r="L73" s="4">
        <v>1699.7921191519999</v>
      </c>
      <c r="M73" s="4">
        <v>0</v>
      </c>
      <c r="N73" s="4">
        <v>3979.1818439999902</v>
      </c>
      <c r="O73" s="4">
        <v>11665</v>
      </c>
      <c r="P73" s="4">
        <v>0</v>
      </c>
      <c r="Q73" s="13">
        <v>0</v>
      </c>
      <c r="R73" s="12">
        <f t="shared" si="7"/>
        <v>19818.973963151991</v>
      </c>
      <c r="S73" s="58">
        <f t="shared" si="8"/>
        <v>0.57771159456514876</v>
      </c>
      <c r="T73" s="4">
        <f t="shared" si="10"/>
        <v>17271.973963151991</v>
      </c>
      <c r="U73" s="54">
        <f t="shared" si="9"/>
        <v>0.5034680220122425</v>
      </c>
      <c r="Y73" s="5"/>
      <c r="Z73" s="5"/>
      <c r="AA73" s="5"/>
    </row>
    <row r="74" spans="1:27" x14ac:dyDescent="0.35">
      <c r="A74" s="6">
        <v>8</v>
      </c>
      <c r="B74" s="1">
        <v>12</v>
      </c>
      <c r="C74" s="7">
        <v>1</v>
      </c>
      <c r="D74" s="10">
        <v>31805</v>
      </c>
      <c r="E74" s="3">
        <v>37370.875</v>
      </c>
      <c r="F74" s="3">
        <v>39756.25</v>
      </c>
      <c r="G74" s="31" t="s">
        <v>20</v>
      </c>
      <c r="H74" s="10">
        <v>25862</v>
      </c>
      <c r="I74" s="3">
        <v>2280</v>
      </c>
      <c r="J74" s="3">
        <v>6635</v>
      </c>
      <c r="K74" s="3">
        <v>1392</v>
      </c>
      <c r="L74" s="3">
        <v>1700.79944617</v>
      </c>
      <c r="M74" s="3">
        <v>0</v>
      </c>
      <c r="N74" s="3">
        <v>2839.325249596</v>
      </c>
      <c r="O74" s="3">
        <v>11665</v>
      </c>
      <c r="P74" s="3">
        <v>0</v>
      </c>
      <c r="Q74" s="11">
        <v>0</v>
      </c>
      <c r="R74" s="10">
        <f t="shared" si="7"/>
        <v>20569.124695765997</v>
      </c>
      <c r="S74" s="57">
        <f t="shared" si="8"/>
        <v>0.64672613412249635</v>
      </c>
      <c r="T74" s="3">
        <f t="shared" si="10"/>
        <v>18022.124695765997</v>
      </c>
      <c r="U74" s="53">
        <f t="shared" si="9"/>
        <v>0.56664438596969025</v>
      </c>
      <c r="Y74" s="5"/>
      <c r="Z74" s="5"/>
      <c r="AA74" s="5"/>
    </row>
    <row r="75" spans="1:27" x14ac:dyDescent="0.35">
      <c r="A75" s="6">
        <v>8</v>
      </c>
      <c r="B75" s="1">
        <v>12</v>
      </c>
      <c r="C75" s="7">
        <v>2</v>
      </c>
      <c r="D75" s="10">
        <v>29064</v>
      </c>
      <c r="E75" s="3">
        <v>34150.200000000004</v>
      </c>
      <c r="F75" s="3">
        <v>36330</v>
      </c>
      <c r="G75" s="31" t="s">
        <v>20</v>
      </c>
      <c r="H75" s="10">
        <v>25862</v>
      </c>
      <c r="I75" s="3">
        <v>2280</v>
      </c>
      <c r="J75" s="3">
        <v>6635</v>
      </c>
      <c r="K75" s="3">
        <v>1392</v>
      </c>
      <c r="L75" s="3">
        <v>1700.79944617</v>
      </c>
      <c r="M75" s="3">
        <v>0</v>
      </c>
      <c r="N75" s="3">
        <v>2773.0758879999998</v>
      </c>
      <c r="O75" s="3">
        <v>11665</v>
      </c>
      <c r="P75" s="3">
        <v>0</v>
      </c>
      <c r="Q75" s="11">
        <v>0</v>
      </c>
      <c r="R75" s="10">
        <f t="shared" si="7"/>
        <v>23243.875334169999</v>
      </c>
      <c r="S75" s="57">
        <f t="shared" si="8"/>
        <v>0.79974798149497661</v>
      </c>
      <c r="T75" s="3">
        <f t="shared" si="10"/>
        <v>20696.875334169999</v>
      </c>
      <c r="U75" s="53">
        <f t="shared" si="9"/>
        <v>0.7121137948723506</v>
      </c>
      <c r="Y75" s="5"/>
      <c r="Z75" s="5"/>
      <c r="AA75" s="5"/>
    </row>
    <row r="76" spans="1:27" x14ac:dyDescent="0.35">
      <c r="A76" s="6">
        <v>8</v>
      </c>
      <c r="B76" s="1">
        <v>12</v>
      </c>
      <c r="C76" s="7">
        <v>3</v>
      </c>
      <c r="D76" s="10">
        <v>27467</v>
      </c>
      <c r="E76" s="3">
        <v>32273.725000000002</v>
      </c>
      <c r="F76" s="3">
        <v>34333.75</v>
      </c>
      <c r="G76" s="31" t="s">
        <v>20</v>
      </c>
      <c r="H76" s="10">
        <v>25862</v>
      </c>
      <c r="I76" s="3">
        <v>2280</v>
      </c>
      <c r="J76" s="3">
        <v>6635</v>
      </c>
      <c r="K76" s="3">
        <v>1392</v>
      </c>
      <c r="L76" s="3">
        <v>1700.79944617</v>
      </c>
      <c r="M76" s="3">
        <v>0</v>
      </c>
      <c r="N76" s="3">
        <v>2366.9446680000001</v>
      </c>
      <c r="O76" s="3">
        <v>11665</v>
      </c>
      <c r="P76" s="3">
        <v>0</v>
      </c>
      <c r="Q76" s="11">
        <v>0</v>
      </c>
      <c r="R76" s="10">
        <f t="shared" si="7"/>
        <v>24434.744114169996</v>
      </c>
      <c r="S76" s="57">
        <f t="shared" si="8"/>
        <v>0.88960367401499973</v>
      </c>
      <c r="T76" s="3">
        <f t="shared" si="10"/>
        <v>21887.744114169996</v>
      </c>
      <c r="U76" s="53">
        <f t="shared" si="9"/>
        <v>0.79687421684821769</v>
      </c>
      <c r="Y76" s="5"/>
      <c r="Z76" s="5"/>
      <c r="AA76" s="5"/>
    </row>
    <row r="77" spans="1:27" x14ac:dyDescent="0.35">
      <c r="A77" s="6">
        <v>8</v>
      </c>
      <c r="B77" s="1">
        <v>12</v>
      </c>
      <c r="C77" s="7">
        <v>4</v>
      </c>
      <c r="D77" s="10">
        <v>26449</v>
      </c>
      <c r="E77" s="3">
        <v>31077.575000000001</v>
      </c>
      <c r="F77" s="3">
        <v>33061.25</v>
      </c>
      <c r="G77" s="31" t="s">
        <v>20</v>
      </c>
      <c r="H77" s="10">
        <v>25862</v>
      </c>
      <c r="I77" s="3">
        <v>2280</v>
      </c>
      <c r="J77" s="3">
        <v>6635</v>
      </c>
      <c r="K77" s="3">
        <v>1392</v>
      </c>
      <c r="L77" s="3">
        <v>1700.79944617</v>
      </c>
      <c r="M77" s="3">
        <v>0</v>
      </c>
      <c r="N77" s="3">
        <v>2053.6904079999999</v>
      </c>
      <c r="O77" s="3">
        <v>11665</v>
      </c>
      <c r="P77" s="3">
        <v>0</v>
      </c>
      <c r="Q77" s="11">
        <v>0</v>
      </c>
      <c r="R77" s="10">
        <f t="shared" si="7"/>
        <v>25139.489854170002</v>
      </c>
      <c r="S77" s="57">
        <f t="shared" si="8"/>
        <v>0.95048923793602791</v>
      </c>
      <c r="T77" s="3">
        <f t="shared" si="10"/>
        <v>22592.489854170002</v>
      </c>
      <c r="U77" s="53">
        <f t="shared" si="9"/>
        <v>0.85419070112934337</v>
      </c>
      <c r="Y77" s="5"/>
      <c r="Z77" s="5"/>
      <c r="AA77" s="5"/>
    </row>
    <row r="78" spans="1:27" x14ac:dyDescent="0.35">
      <c r="A78" s="6">
        <v>8</v>
      </c>
      <c r="B78" s="1">
        <v>12</v>
      </c>
      <c r="C78" s="7">
        <v>5</v>
      </c>
      <c r="D78" s="10">
        <v>26322</v>
      </c>
      <c r="E78" s="3">
        <v>30928.350000000002</v>
      </c>
      <c r="F78" s="3">
        <v>32902.5</v>
      </c>
      <c r="G78" s="31" t="s">
        <v>20</v>
      </c>
      <c r="H78" s="10">
        <v>25862</v>
      </c>
      <c r="I78" s="3">
        <v>2280</v>
      </c>
      <c r="J78" s="3">
        <v>6635</v>
      </c>
      <c r="K78" s="3">
        <v>1392</v>
      </c>
      <c r="L78" s="3">
        <v>1700.79944617</v>
      </c>
      <c r="M78" s="3">
        <v>0</v>
      </c>
      <c r="N78" s="3">
        <v>1742.306016</v>
      </c>
      <c r="O78" s="3">
        <v>11665</v>
      </c>
      <c r="P78" s="3">
        <v>0</v>
      </c>
      <c r="Q78" s="11">
        <v>0</v>
      </c>
      <c r="R78" s="10">
        <f t="shared" si="7"/>
        <v>24955.105462170002</v>
      </c>
      <c r="S78" s="57">
        <f t="shared" si="8"/>
        <v>0.94807026298039676</v>
      </c>
      <c r="T78" s="3">
        <f t="shared" si="10"/>
        <v>22408.105462170002</v>
      </c>
      <c r="U78" s="53">
        <f t="shared" si="9"/>
        <v>0.85130709908707558</v>
      </c>
      <c r="Y78" s="5"/>
      <c r="Z78" s="5"/>
      <c r="AA78" s="5"/>
    </row>
    <row r="79" spans="1:27" x14ac:dyDescent="0.35">
      <c r="A79" s="6">
        <v>8</v>
      </c>
      <c r="B79" s="1">
        <v>12</v>
      </c>
      <c r="C79" s="7">
        <v>6</v>
      </c>
      <c r="D79" s="10">
        <v>27221</v>
      </c>
      <c r="E79" s="3">
        <v>31984.675000000003</v>
      </c>
      <c r="F79" s="3">
        <v>34026.25</v>
      </c>
      <c r="G79" s="31" t="s">
        <v>20</v>
      </c>
      <c r="H79" s="10">
        <v>25862</v>
      </c>
      <c r="I79" s="3">
        <v>2280</v>
      </c>
      <c r="J79" s="3">
        <v>6635</v>
      </c>
      <c r="K79" s="3">
        <v>1392</v>
      </c>
      <c r="L79" s="3">
        <v>1700.79944617</v>
      </c>
      <c r="M79" s="3">
        <v>0</v>
      </c>
      <c r="N79" s="3">
        <v>1580.6421088699999</v>
      </c>
      <c r="O79" s="3">
        <v>11665</v>
      </c>
      <c r="P79" s="3">
        <v>0</v>
      </c>
      <c r="Q79" s="11">
        <v>0</v>
      </c>
      <c r="R79" s="10">
        <f t="shared" si="7"/>
        <v>23894.441555040001</v>
      </c>
      <c r="S79" s="57">
        <f t="shared" si="8"/>
        <v>0.87779440707688916</v>
      </c>
      <c r="T79" s="3">
        <f t="shared" si="10"/>
        <v>21347.441555040001</v>
      </c>
      <c r="U79" s="53">
        <f t="shared" si="9"/>
        <v>0.78422694078248412</v>
      </c>
      <c r="Y79" s="5"/>
      <c r="Z79" s="5"/>
      <c r="AA79" s="5"/>
    </row>
    <row r="80" spans="1:27" x14ac:dyDescent="0.35">
      <c r="A80" s="6">
        <v>8</v>
      </c>
      <c r="B80" s="1">
        <v>12</v>
      </c>
      <c r="C80" s="7">
        <v>7</v>
      </c>
      <c r="D80" s="10">
        <v>28524</v>
      </c>
      <c r="E80" s="3">
        <v>33515.700000000004</v>
      </c>
      <c r="F80" s="3">
        <v>35655</v>
      </c>
      <c r="G80" s="31" t="s">
        <v>20</v>
      </c>
      <c r="H80" s="10">
        <v>25862</v>
      </c>
      <c r="I80" s="3">
        <v>2280</v>
      </c>
      <c r="J80" s="3">
        <v>6635</v>
      </c>
      <c r="K80" s="3">
        <v>1392</v>
      </c>
      <c r="L80" s="3">
        <v>1700.79944617</v>
      </c>
      <c r="M80" s="3">
        <v>392.02054199999998</v>
      </c>
      <c r="N80" s="3">
        <v>1207.051164</v>
      </c>
      <c r="O80" s="3">
        <v>11665</v>
      </c>
      <c r="P80" s="3">
        <v>0</v>
      </c>
      <c r="Q80" s="11">
        <v>0</v>
      </c>
      <c r="R80" s="10">
        <f t="shared" si="7"/>
        <v>22609.871152169995</v>
      </c>
      <c r="S80" s="57">
        <f t="shared" si="8"/>
        <v>0.79266130809739155</v>
      </c>
      <c r="T80" s="3">
        <f t="shared" si="10"/>
        <v>20062.871152169995</v>
      </c>
      <c r="U80" s="53">
        <f t="shared" si="9"/>
        <v>0.70336808134097584</v>
      </c>
      <c r="Y80" s="5"/>
      <c r="Z80" s="5"/>
      <c r="AA80" s="5"/>
    </row>
    <row r="81" spans="1:27" x14ac:dyDescent="0.35">
      <c r="A81" s="6">
        <v>8</v>
      </c>
      <c r="B81" s="1">
        <v>12</v>
      </c>
      <c r="C81" s="7">
        <v>8</v>
      </c>
      <c r="D81" s="10">
        <v>29522</v>
      </c>
      <c r="E81" s="3">
        <v>34688.35</v>
      </c>
      <c r="F81" s="3">
        <v>36902.5</v>
      </c>
      <c r="G81" s="31" t="s">
        <v>20</v>
      </c>
      <c r="H81" s="10">
        <v>25862</v>
      </c>
      <c r="I81" s="3">
        <v>2280</v>
      </c>
      <c r="J81" s="3">
        <v>6635</v>
      </c>
      <c r="K81" s="3">
        <v>1392</v>
      </c>
      <c r="L81" s="3">
        <v>1700.79944617</v>
      </c>
      <c r="M81" s="3">
        <v>4245.2737120000002</v>
      </c>
      <c r="N81" s="3">
        <v>890.65305999999998</v>
      </c>
      <c r="O81" s="3">
        <v>11665</v>
      </c>
      <c r="P81" s="3">
        <v>0</v>
      </c>
      <c r="Q81" s="11">
        <v>0</v>
      </c>
      <c r="R81" s="10">
        <f t="shared" si="7"/>
        <v>25148.726218169999</v>
      </c>
      <c r="S81" s="57">
        <f t="shared" si="8"/>
        <v>0.85186390549996605</v>
      </c>
      <c r="T81" s="3">
        <f t="shared" si="10"/>
        <v>22601.726218169999</v>
      </c>
      <c r="U81" s="53">
        <f t="shared" si="9"/>
        <v>0.76558926286057849</v>
      </c>
      <c r="Y81" s="5"/>
      <c r="Z81" s="5"/>
      <c r="AA81" s="5"/>
    </row>
    <row r="82" spans="1:27" x14ac:dyDescent="0.35">
      <c r="A82" s="6">
        <v>8</v>
      </c>
      <c r="B82" s="1">
        <v>12</v>
      </c>
      <c r="C82" s="7">
        <v>9</v>
      </c>
      <c r="D82" s="10">
        <v>30164</v>
      </c>
      <c r="E82" s="3">
        <v>35442.700000000004</v>
      </c>
      <c r="F82" s="3">
        <v>37705</v>
      </c>
      <c r="G82" s="31" t="s">
        <v>20</v>
      </c>
      <c r="H82" s="10">
        <v>25862</v>
      </c>
      <c r="I82" s="3">
        <v>2280</v>
      </c>
      <c r="J82" s="3">
        <v>6635</v>
      </c>
      <c r="K82" s="3">
        <v>1392</v>
      </c>
      <c r="L82" s="3">
        <v>1700.79944617</v>
      </c>
      <c r="M82" s="3">
        <v>9007.9025779999993</v>
      </c>
      <c r="N82" s="3">
        <v>569.05631200000005</v>
      </c>
      <c r="O82" s="3">
        <v>11665</v>
      </c>
      <c r="P82" s="3">
        <v>0</v>
      </c>
      <c r="Q82" s="11">
        <v>0</v>
      </c>
      <c r="R82" s="10">
        <f t="shared" si="7"/>
        <v>28947.758336170002</v>
      </c>
      <c r="S82" s="57">
        <f t="shared" si="8"/>
        <v>0.95967903249469577</v>
      </c>
      <c r="T82" s="3">
        <f t="shared" si="10"/>
        <v>26400.758336170002</v>
      </c>
      <c r="U82" s="53">
        <f t="shared" si="9"/>
        <v>0.87524062909992051</v>
      </c>
      <c r="Y82" s="5"/>
      <c r="Z82" s="5"/>
      <c r="AA82" s="5"/>
    </row>
    <row r="83" spans="1:27" x14ac:dyDescent="0.35">
      <c r="A83" s="6">
        <v>8</v>
      </c>
      <c r="B83" s="1">
        <v>12</v>
      </c>
      <c r="C83" s="7">
        <v>10</v>
      </c>
      <c r="D83" s="10">
        <v>30630</v>
      </c>
      <c r="E83" s="3">
        <v>35990.25</v>
      </c>
      <c r="F83" s="3">
        <v>38287.5</v>
      </c>
      <c r="G83" s="31" t="s">
        <v>20</v>
      </c>
      <c r="H83" s="10">
        <v>25862</v>
      </c>
      <c r="I83" s="3">
        <v>2280</v>
      </c>
      <c r="J83" s="3">
        <v>6635</v>
      </c>
      <c r="K83" s="3">
        <v>1392</v>
      </c>
      <c r="L83" s="3">
        <v>1700.79944617</v>
      </c>
      <c r="M83" s="3">
        <v>11527.104090000001</v>
      </c>
      <c r="N83" s="3">
        <v>536.04453218799995</v>
      </c>
      <c r="O83" s="3">
        <v>11665</v>
      </c>
      <c r="P83" s="3">
        <v>0</v>
      </c>
      <c r="Q83" s="11">
        <v>0</v>
      </c>
      <c r="R83" s="10">
        <f t="shared" si="7"/>
        <v>30967.948068358004</v>
      </c>
      <c r="S83" s="57">
        <f t="shared" si="8"/>
        <v>1.011033237621874</v>
      </c>
      <c r="T83" s="3">
        <f t="shared" si="10"/>
        <v>28420.948068358004</v>
      </c>
      <c r="U83" s="53">
        <f t="shared" si="9"/>
        <v>0.92787946680894562</v>
      </c>
      <c r="Y83" s="5"/>
      <c r="Z83" s="5"/>
      <c r="AA83" s="5"/>
    </row>
    <row r="84" spans="1:27" x14ac:dyDescent="0.35">
      <c r="A84" s="6">
        <v>8</v>
      </c>
      <c r="B84" s="1">
        <v>12</v>
      </c>
      <c r="C84" s="7">
        <v>11</v>
      </c>
      <c r="D84" s="10">
        <v>31346</v>
      </c>
      <c r="E84" s="3">
        <v>36831.550000000003</v>
      </c>
      <c r="F84" s="3">
        <v>39182.5</v>
      </c>
      <c r="G84" s="31" t="s">
        <v>20</v>
      </c>
      <c r="H84" s="10">
        <v>25862</v>
      </c>
      <c r="I84" s="3">
        <v>2280</v>
      </c>
      <c r="J84" s="3">
        <v>6635</v>
      </c>
      <c r="K84" s="3">
        <v>1392</v>
      </c>
      <c r="L84" s="3">
        <v>1700.79944617</v>
      </c>
      <c r="M84" s="3">
        <v>12766.8178679999</v>
      </c>
      <c r="N84" s="3">
        <v>407.014783999999</v>
      </c>
      <c r="O84" s="3">
        <v>11665</v>
      </c>
      <c r="P84" s="3">
        <v>0</v>
      </c>
      <c r="Q84" s="11">
        <v>0</v>
      </c>
      <c r="R84" s="10">
        <f t="shared" si="7"/>
        <v>31362.632098169895</v>
      </c>
      <c r="S84" s="57">
        <f t="shared" si="8"/>
        <v>1.0005305971470011</v>
      </c>
      <c r="T84" s="3">
        <f t="shared" si="10"/>
        <v>28815.632098169895</v>
      </c>
      <c r="U84" s="53">
        <f t="shared" si="9"/>
        <v>0.91927621062240461</v>
      </c>
      <c r="Y84" s="5"/>
      <c r="Z84" s="5"/>
      <c r="AA84" s="5"/>
    </row>
    <row r="85" spans="1:27" x14ac:dyDescent="0.35">
      <c r="A85" s="6">
        <v>8</v>
      </c>
      <c r="B85" s="1">
        <v>12</v>
      </c>
      <c r="C85" s="7">
        <v>12</v>
      </c>
      <c r="D85" s="10">
        <v>32786</v>
      </c>
      <c r="E85" s="3">
        <v>38523.550000000003</v>
      </c>
      <c r="F85" s="3">
        <v>40982.5</v>
      </c>
      <c r="G85" s="31" t="s">
        <v>20</v>
      </c>
      <c r="H85" s="10">
        <v>25862</v>
      </c>
      <c r="I85" s="3">
        <v>2280</v>
      </c>
      <c r="J85" s="3">
        <v>6635</v>
      </c>
      <c r="K85" s="3">
        <v>1392</v>
      </c>
      <c r="L85" s="3">
        <v>1700.79944617</v>
      </c>
      <c r="M85" s="3">
        <v>13307.014537999999</v>
      </c>
      <c r="N85" s="3">
        <v>324.51456400000001</v>
      </c>
      <c r="O85" s="3">
        <v>11665</v>
      </c>
      <c r="P85" s="3">
        <v>0</v>
      </c>
      <c r="Q85" s="11">
        <v>0</v>
      </c>
      <c r="R85" s="10">
        <f t="shared" si="7"/>
        <v>30380.32854817</v>
      </c>
      <c r="S85" s="57">
        <f t="shared" si="8"/>
        <v>0.92662503959525411</v>
      </c>
      <c r="T85" s="3">
        <f t="shared" si="10"/>
        <v>27833.32854817</v>
      </c>
      <c r="U85" s="53">
        <f t="shared" si="9"/>
        <v>0.84893944208412131</v>
      </c>
      <c r="Y85" s="5"/>
      <c r="Z85" s="5"/>
      <c r="AA85" s="5"/>
    </row>
    <row r="86" spans="1:27" x14ac:dyDescent="0.35">
      <c r="A86" s="6">
        <v>8</v>
      </c>
      <c r="B86" s="1">
        <v>12</v>
      </c>
      <c r="C86" s="7">
        <v>13</v>
      </c>
      <c r="D86" s="10">
        <v>34498</v>
      </c>
      <c r="E86" s="3">
        <v>40535.15</v>
      </c>
      <c r="F86" s="3">
        <v>43122.5</v>
      </c>
      <c r="G86" s="31" t="s">
        <v>20</v>
      </c>
      <c r="H86" s="10">
        <v>25862</v>
      </c>
      <c r="I86" s="3">
        <v>2280</v>
      </c>
      <c r="J86" s="3">
        <v>6635</v>
      </c>
      <c r="K86" s="3">
        <v>1392</v>
      </c>
      <c r="L86" s="3">
        <v>1700.79944617</v>
      </c>
      <c r="M86" s="3">
        <v>13562.331543999901</v>
      </c>
      <c r="N86" s="3">
        <v>398.17914400000001</v>
      </c>
      <c r="O86" s="3">
        <v>11665</v>
      </c>
      <c r="P86" s="3">
        <v>0</v>
      </c>
      <c r="Q86" s="11">
        <v>0</v>
      </c>
      <c r="R86" s="10">
        <f t="shared" si="7"/>
        <v>28997.3101341699</v>
      </c>
      <c r="S86" s="57">
        <f t="shared" si="8"/>
        <v>0.84055047058292942</v>
      </c>
      <c r="T86" s="3">
        <f t="shared" si="10"/>
        <v>26450.3101341699</v>
      </c>
      <c r="U86" s="53">
        <f t="shared" si="9"/>
        <v>0.76672010360513365</v>
      </c>
      <c r="Y86" s="5"/>
      <c r="Z86" s="5"/>
      <c r="AA86" s="5"/>
    </row>
    <row r="87" spans="1:27" x14ac:dyDescent="0.35">
      <c r="A87" s="6">
        <v>8</v>
      </c>
      <c r="B87" s="1">
        <v>12</v>
      </c>
      <c r="C87" s="7">
        <v>14</v>
      </c>
      <c r="D87" s="10">
        <v>37412</v>
      </c>
      <c r="E87" s="3">
        <v>43959.1</v>
      </c>
      <c r="F87" s="3">
        <v>46765</v>
      </c>
      <c r="G87" s="31" t="s">
        <v>20</v>
      </c>
      <c r="H87" s="10">
        <v>25862</v>
      </c>
      <c r="I87" s="3">
        <v>2280</v>
      </c>
      <c r="J87" s="3">
        <v>6635</v>
      </c>
      <c r="K87" s="3">
        <v>1392</v>
      </c>
      <c r="L87" s="3">
        <v>1700.79944617</v>
      </c>
      <c r="M87" s="3">
        <v>13041.952740000001</v>
      </c>
      <c r="N87" s="3">
        <v>461.77520399999997</v>
      </c>
      <c r="O87" s="3">
        <v>11665</v>
      </c>
      <c r="P87" s="3">
        <v>0</v>
      </c>
      <c r="Q87" s="11">
        <v>0</v>
      </c>
      <c r="R87" s="10">
        <f t="shared" si="7"/>
        <v>25626.527390169998</v>
      </c>
      <c r="S87" s="57">
        <f t="shared" si="8"/>
        <v>0.68498148696060079</v>
      </c>
      <c r="T87" s="3">
        <f t="shared" si="10"/>
        <v>23079.527390169998</v>
      </c>
      <c r="U87" s="53">
        <f t="shared" si="9"/>
        <v>0.61690172645594987</v>
      </c>
      <c r="Y87" s="5"/>
      <c r="Z87" s="5"/>
      <c r="AA87" s="5"/>
    </row>
    <row r="88" spans="1:27" x14ac:dyDescent="0.35">
      <c r="A88" s="6">
        <v>8</v>
      </c>
      <c r="B88" s="1">
        <v>12</v>
      </c>
      <c r="C88" s="7">
        <v>15</v>
      </c>
      <c r="D88" s="10">
        <v>40213</v>
      </c>
      <c r="E88" s="3">
        <v>47250.275000000001</v>
      </c>
      <c r="F88" s="3">
        <v>50266.25</v>
      </c>
      <c r="G88" s="31" t="s">
        <v>20</v>
      </c>
      <c r="H88" s="10">
        <v>25862</v>
      </c>
      <c r="I88" s="3">
        <v>2280</v>
      </c>
      <c r="J88" s="3">
        <v>6635</v>
      </c>
      <c r="K88" s="3">
        <v>1392</v>
      </c>
      <c r="L88" s="3">
        <v>1700.79944617</v>
      </c>
      <c r="M88" s="3">
        <v>12671.322362000001</v>
      </c>
      <c r="N88" s="3">
        <v>523.21372399999996</v>
      </c>
      <c r="O88" s="3">
        <v>11665</v>
      </c>
      <c r="P88" s="3">
        <v>0</v>
      </c>
      <c r="Q88" s="11">
        <v>0</v>
      </c>
      <c r="R88" s="10">
        <f t="shared" si="7"/>
        <v>22516.33553217</v>
      </c>
      <c r="S88" s="57">
        <f t="shared" si="8"/>
        <v>0.55992677821028025</v>
      </c>
      <c r="T88" s="3">
        <f t="shared" si="10"/>
        <v>19969.33553217</v>
      </c>
      <c r="U88" s="53">
        <f t="shared" si="9"/>
        <v>0.49658905160445627</v>
      </c>
      <c r="Y88" s="5"/>
      <c r="Z88" s="5"/>
      <c r="AA88" s="5"/>
    </row>
    <row r="89" spans="1:27" x14ac:dyDescent="0.35">
      <c r="A89" s="6">
        <v>8</v>
      </c>
      <c r="B89" s="1">
        <v>12</v>
      </c>
      <c r="C89" s="7">
        <v>16</v>
      </c>
      <c r="D89" s="10">
        <v>42688</v>
      </c>
      <c r="E89" s="3">
        <v>50158.400000000001</v>
      </c>
      <c r="F89" s="3">
        <v>53360</v>
      </c>
      <c r="G89" s="31" t="s">
        <v>20</v>
      </c>
      <c r="H89" s="10">
        <v>25862</v>
      </c>
      <c r="I89" s="3">
        <v>2280</v>
      </c>
      <c r="J89" s="3">
        <v>6635</v>
      </c>
      <c r="K89" s="3">
        <v>1392</v>
      </c>
      <c r="L89" s="3">
        <v>1700.79944617</v>
      </c>
      <c r="M89" s="3">
        <v>11556.079296</v>
      </c>
      <c r="N89" s="3">
        <v>690.20731999999998</v>
      </c>
      <c r="O89" s="3">
        <v>11665</v>
      </c>
      <c r="P89" s="3">
        <v>0</v>
      </c>
      <c r="Q89" s="11">
        <v>0</v>
      </c>
      <c r="R89" s="10">
        <f t="shared" si="7"/>
        <v>19093.086062169998</v>
      </c>
      <c r="S89" s="57">
        <f t="shared" si="8"/>
        <v>0.44727056929746056</v>
      </c>
      <c r="T89" s="3">
        <f t="shared" si="10"/>
        <v>16546.086062169998</v>
      </c>
      <c r="U89" s="53">
        <f t="shared" si="9"/>
        <v>0.38760508953734063</v>
      </c>
      <c r="Y89" s="5"/>
      <c r="Z89" s="5"/>
      <c r="AA89" s="5"/>
    </row>
    <row r="90" spans="1:27" x14ac:dyDescent="0.35">
      <c r="A90" s="6">
        <v>8</v>
      </c>
      <c r="B90" s="1">
        <v>12</v>
      </c>
      <c r="C90" s="7">
        <v>17</v>
      </c>
      <c r="D90" s="10">
        <v>44147</v>
      </c>
      <c r="E90" s="3">
        <v>51872.724999999999</v>
      </c>
      <c r="F90" s="3">
        <v>55183.75</v>
      </c>
      <c r="G90" s="31" t="s">
        <v>20</v>
      </c>
      <c r="H90" s="10">
        <v>25862</v>
      </c>
      <c r="I90" s="3">
        <v>2280</v>
      </c>
      <c r="J90" s="3">
        <v>6635</v>
      </c>
      <c r="K90" s="3">
        <v>1392</v>
      </c>
      <c r="L90" s="3">
        <v>1700.79944617</v>
      </c>
      <c r="M90" s="3">
        <v>10023.140579999999</v>
      </c>
      <c r="N90" s="3">
        <v>1221.9073679999999</v>
      </c>
      <c r="O90" s="3">
        <v>6474.33439</v>
      </c>
      <c r="P90" s="3">
        <v>5387.1367051418902</v>
      </c>
      <c r="Q90" s="11">
        <v>0</v>
      </c>
      <c r="R90" s="10">
        <f t="shared" si="7"/>
        <v>16829.318489311889</v>
      </c>
      <c r="S90" s="57">
        <f t="shared" si="8"/>
        <v>0.38121092009223478</v>
      </c>
      <c r="T90" s="3">
        <f t="shared" si="10"/>
        <v>14282.318489311889</v>
      </c>
      <c r="U90" s="53">
        <f t="shared" si="9"/>
        <v>0.32351730557709218</v>
      </c>
      <c r="Y90" s="5"/>
      <c r="Z90" s="5"/>
      <c r="AA90" s="5"/>
    </row>
    <row r="91" spans="1:27" x14ac:dyDescent="0.35">
      <c r="A91" s="6">
        <v>8</v>
      </c>
      <c r="B91" s="1">
        <v>12</v>
      </c>
      <c r="C91" s="7">
        <v>18</v>
      </c>
      <c r="D91" s="10">
        <v>45511</v>
      </c>
      <c r="E91" s="3">
        <v>53475.425000000003</v>
      </c>
      <c r="F91" s="3">
        <v>56888.75</v>
      </c>
      <c r="G91" s="31" t="s">
        <v>20</v>
      </c>
      <c r="H91" s="10">
        <v>25862</v>
      </c>
      <c r="I91" s="3">
        <v>2280</v>
      </c>
      <c r="J91" s="3">
        <v>6635</v>
      </c>
      <c r="K91" s="3">
        <v>1392</v>
      </c>
      <c r="L91" s="3">
        <v>1700.79944617</v>
      </c>
      <c r="M91" s="3">
        <v>6975.4568819999904</v>
      </c>
      <c r="N91" s="3">
        <v>1761.354012</v>
      </c>
      <c r="O91" s="3">
        <v>6509</v>
      </c>
      <c r="P91" s="3">
        <v>8657.8877911886193</v>
      </c>
      <c r="Q91" s="11">
        <v>990.850214101961</v>
      </c>
      <c r="R91" s="10">
        <f t="shared" si="7"/>
        <v>17253.348345460581</v>
      </c>
      <c r="S91" s="57">
        <f t="shared" si="8"/>
        <v>0.37910281790030059</v>
      </c>
      <c r="T91" s="3">
        <f t="shared" si="10"/>
        <v>14706.348345460581</v>
      </c>
      <c r="U91" s="53">
        <f t="shared" si="9"/>
        <v>0.32313832579948981</v>
      </c>
      <c r="Y91" s="5"/>
      <c r="Z91" s="5"/>
      <c r="AA91" s="5"/>
    </row>
    <row r="92" spans="1:27" x14ac:dyDescent="0.35">
      <c r="A92" s="6">
        <v>8</v>
      </c>
      <c r="B92" s="1">
        <v>12</v>
      </c>
      <c r="C92" s="7">
        <v>19</v>
      </c>
      <c r="D92" s="10">
        <v>45390</v>
      </c>
      <c r="E92" s="3">
        <v>53333.25</v>
      </c>
      <c r="F92" s="3">
        <v>56737.5</v>
      </c>
      <c r="G92" s="31" t="s">
        <v>20</v>
      </c>
      <c r="H92" s="10">
        <v>25862</v>
      </c>
      <c r="I92" s="3">
        <v>2280</v>
      </c>
      <c r="J92" s="3">
        <v>6635</v>
      </c>
      <c r="K92" s="3">
        <v>1392</v>
      </c>
      <c r="L92" s="3">
        <v>1700.79944617</v>
      </c>
      <c r="M92" s="3">
        <v>2520.5664740000002</v>
      </c>
      <c r="N92" s="3">
        <v>2334.4377319999999</v>
      </c>
      <c r="O92" s="3">
        <v>6509</v>
      </c>
      <c r="P92" s="3">
        <v>12260.7610348003</v>
      </c>
      <c r="Q92" s="11">
        <v>990.850214101961</v>
      </c>
      <c r="R92" s="10">
        <f t="shared" si="7"/>
        <v>17095.414901072261</v>
      </c>
      <c r="S92" s="57">
        <f t="shared" si="8"/>
        <v>0.37663394802979205</v>
      </c>
      <c r="T92" s="3">
        <f t="shared" si="10"/>
        <v>14548.414901072261</v>
      </c>
      <c r="U92" s="53">
        <f t="shared" si="9"/>
        <v>0.32052026660216482</v>
      </c>
      <c r="Y92" s="5"/>
      <c r="Z92" s="5"/>
      <c r="AA92" s="5"/>
    </row>
    <row r="93" spans="1:27" x14ac:dyDescent="0.35">
      <c r="A93" s="6">
        <v>8</v>
      </c>
      <c r="B93" s="1">
        <v>12</v>
      </c>
      <c r="C93" s="7">
        <v>20</v>
      </c>
      <c r="D93" s="10">
        <v>43810</v>
      </c>
      <c r="E93" s="3">
        <v>51476.75</v>
      </c>
      <c r="F93" s="3">
        <v>54762.5</v>
      </c>
      <c r="G93" s="31" t="s">
        <v>20</v>
      </c>
      <c r="H93" s="10">
        <v>25862</v>
      </c>
      <c r="I93" s="3">
        <v>2280</v>
      </c>
      <c r="J93" s="3">
        <v>6635</v>
      </c>
      <c r="K93" s="3">
        <v>1392</v>
      </c>
      <c r="L93" s="3">
        <v>1700.79944617</v>
      </c>
      <c r="M93" s="3">
        <v>134.65030487000001</v>
      </c>
      <c r="N93" s="3">
        <v>2594.2466439999998</v>
      </c>
      <c r="O93" s="3">
        <v>6509</v>
      </c>
      <c r="P93" s="3">
        <v>12200.459926526501</v>
      </c>
      <c r="Q93" s="11">
        <v>990.850214101961</v>
      </c>
      <c r="R93" s="10">
        <f t="shared" si="7"/>
        <v>16489.006535668464</v>
      </c>
      <c r="S93" s="57">
        <f t="shared" si="8"/>
        <v>0.37637540597280222</v>
      </c>
      <c r="T93" s="3">
        <f t="shared" si="10"/>
        <v>13942.006535668464</v>
      </c>
      <c r="U93" s="53">
        <f t="shared" si="9"/>
        <v>0.31823799442292777</v>
      </c>
      <c r="Y93" s="5"/>
      <c r="Z93" s="5"/>
      <c r="AA93" s="5"/>
    </row>
    <row r="94" spans="1:27" x14ac:dyDescent="0.35">
      <c r="A94" s="6">
        <v>8</v>
      </c>
      <c r="B94" s="1">
        <v>12</v>
      </c>
      <c r="C94" s="7">
        <v>21</v>
      </c>
      <c r="D94" s="10">
        <v>41824</v>
      </c>
      <c r="E94" s="3">
        <v>49143.200000000004</v>
      </c>
      <c r="F94" s="3">
        <v>52280</v>
      </c>
      <c r="G94" s="31" t="s">
        <v>20</v>
      </c>
      <c r="H94" s="10">
        <v>25862</v>
      </c>
      <c r="I94" s="3">
        <v>2280</v>
      </c>
      <c r="J94" s="3">
        <v>6635</v>
      </c>
      <c r="K94" s="3">
        <v>1392</v>
      </c>
      <c r="L94" s="3">
        <v>1700.79944617</v>
      </c>
      <c r="M94" s="3">
        <v>0</v>
      </c>
      <c r="N94" s="3">
        <v>2848.0762318359998</v>
      </c>
      <c r="O94" s="3">
        <v>6509</v>
      </c>
      <c r="P94" s="3">
        <v>9410.1361533141499</v>
      </c>
      <c r="Q94" s="11">
        <v>990.850214101961</v>
      </c>
      <c r="R94" s="10">
        <f t="shared" si="7"/>
        <v>15803.862045422116</v>
      </c>
      <c r="S94" s="57">
        <f t="shared" si="8"/>
        <v>0.37786586757417073</v>
      </c>
      <c r="T94" s="3">
        <f t="shared" si="10"/>
        <v>13256.862045422116</v>
      </c>
      <c r="U94" s="53">
        <f t="shared" si="9"/>
        <v>0.31696781860707052</v>
      </c>
      <c r="Y94" s="5"/>
      <c r="Z94" s="5"/>
      <c r="AA94" s="5"/>
    </row>
    <row r="95" spans="1:27" x14ac:dyDescent="0.35">
      <c r="A95" s="6">
        <v>8</v>
      </c>
      <c r="B95" s="1">
        <v>12</v>
      </c>
      <c r="C95" s="7">
        <v>22</v>
      </c>
      <c r="D95" s="10">
        <v>39818</v>
      </c>
      <c r="E95" s="3">
        <v>46786.15</v>
      </c>
      <c r="F95" s="3">
        <v>49772.5</v>
      </c>
      <c r="G95" s="31" t="s">
        <v>20</v>
      </c>
      <c r="H95" s="10">
        <v>25862</v>
      </c>
      <c r="I95" s="3">
        <v>2280</v>
      </c>
      <c r="J95" s="3">
        <v>6635</v>
      </c>
      <c r="K95" s="3">
        <v>1392</v>
      </c>
      <c r="L95" s="3">
        <v>1700.79944617</v>
      </c>
      <c r="M95" s="3">
        <v>0</v>
      </c>
      <c r="N95" s="3">
        <v>3086.3096</v>
      </c>
      <c r="O95" s="3">
        <v>6506.2060949999996</v>
      </c>
      <c r="P95" s="3">
        <v>6487.2746439954899</v>
      </c>
      <c r="Q95" s="11">
        <v>990.850214101961</v>
      </c>
      <c r="R95" s="10">
        <f t="shared" si="7"/>
        <v>15122.439999267452</v>
      </c>
      <c r="S95" s="57">
        <f t="shared" si="8"/>
        <v>0.37978904011420594</v>
      </c>
      <c r="T95" s="3">
        <f t="shared" si="10"/>
        <v>12575.439999267452</v>
      </c>
      <c r="U95" s="53">
        <f t="shared" si="9"/>
        <v>0.3158229946071488</v>
      </c>
      <c r="Y95" s="5"/>
      <c r="Z95" s="5"/>
      <c r="AA95" s="5"/>
    </row>
    <row r="96" spans="1:27" x14ac:dyDescent="0.35">
      <c r="A96" s="6">
        <v>8</v>
      </c>
      <c r="B96" s="1">
        <v>12</v>
      </c>
      <c r="C96" s="7">
        <v>23</v>
      </c>
      <c r="D96" s="10">
        <v>36619</v>
      </c>
      <c r="E96" s="3">
        <v>43027.325000000004</v>
      </c>
      <c r="F96" s="3">
        <v>45773.75</v>
      </c>
      <c r="G96" s="31" t="s">
        <v>20</v>
      </c>
      <c r="H96" s="10">
        <v>25862</v>
      </c>
      <c r="I96" s="3">
        <v>2280</v>
      </c>
      <c r="J96" s="3">
        <v>6635</v>
      </c>
      <c r="K96" s="3">
        <v>1392</v>
      </c>
      <c r="L96" s="3">
        <v>1700.79944617</v>
      </c>
      <c r="M96" s="3">
        <v>0</v>
      </c>
      <c r="N96" s="3">
        <v>2746.4662279999998</v>
      </c>
      <c r="O96" s="3">
        <v>6447.3660239999999</v>
      </c>
      <c r="P96" s="3">
        <v>3481.7437450329298</v>
      </c>
      <c r="Q96" s="11">
        <v>58</v>
      </c>
      <c r="R96" s="10">
        <f t="shared" si="7"/>
        <v>13984.375443202931</v>
      </c>
      <c r="S96" s="57">
        <f t="shared" si="8"/>
        <v>0.38188851260828888</v>
      </c>
      <c r="T96" s="3">
        <f t="shared" si="10"/>
        <v>11437.375443202931</v>
      </c>
      <c r="U96" s="53">
        <f t="shared" si="9"/>
        <v>0.31233445597102411</v>
      </c>
      <c r="Y96" s="5"/>
      <c r="Z96" s="5"/>
      <c r="AA96" s="5"/>
    </row>
    <row r="97" spans="1:27" ht="15" thickBot="1" x14ac:dyDescent="0.4">
      <c r="A97" s="8">
        <v>8</v>
      </c>
      <c r="B97" s="2">
        <v>12</v>
      </c>
      <c r="C97" s="9">
        <v>24</v>
      </c>
      <c r="D97" s="12">
        <v>33632</v>
      </c>
      <c r="E97" s="4">
        <v>39517.599999999999</v>
      </c>
      <c r="F97" s="4">
        <v>42040</v>
      </c>
      <c r="G97" s="32" t="s">
        <v>20</v>
      </c>
      <c r="H97" s="12">
        <v>25862</v>
      </c>
      <c r="I97" s="4">
        <v>2280</v>
      </c>
      <c r="J97" s="4">
        <v>6635</v>
      </c>
      <c r="K97" s="4">
        <v>1392</v>
      </c>
      <c r="L97" s="4">
        <v>1700.79944617</v>
      </c>
      <c r="M97" s="4">
        <v>0</v>
      </c>
      <c r="N97" s="4">
        <v>2665.4249159999999</v>
      </c>
      <c r="O97" s="4">
        <v>11665</v>
      </c>
      <c r="P97" s="4">
        <v>0</v>
      </c>
      <c r="Q97" s="13">
        <v>0</v>
      </c>
      <c r="R97" s="12">
        <f t="shared" si="7"/>
        <v>18568.224362170004</v>
      </c>
      <c r="S97" s="58">
        <f t="shared" si="8"/>
        <v>0.5520999156211347</v>
      </c>
      <c r="T97" s="4">
        <f t="shared" si="10"/>
        <v>16021.224362170004</v>
      </c>
      <c r="U97" s="54">
        <f t="shared" si="9"/>
        <v>0.47636846937946015</v>
      </c>
      <c r="Y97" s="5"/>
      <c r="Z97" s="5"/>
      <c r="AA97" s="5"/>
    </row>
    <row r="98" spans="1:27" x14ac:dyDescent="0.35">
      <c r="A98" s="6">
        <v>9</v>
      </c>
      <c r="B98" s="1">
        <v>2</v>
      </c>
      <c r="C98" s="7">
        <v>1</v>
      </c>
      <c r="D98" s="10">
        <v>31904</v>
      </c>
      <c r="E98" s="3">
        <v>37487.200000000004</v>
      </c>
      <c r="F98" s="3">
        <v>39880</v>
      </c>
      <c r="G98" s="31" t="s">
        <v>20</v>
      </c>
      <c r="H98" s="10">
        <v>25901</v>
      </c>
      <c r="I98" s="3">
        <v>2280</v>
      </c>
      <c r="J98" s="3">
        <v>6180</v>
      </c>
      <c r="K98" s="3">
        <v>1660</v>
      </c>
      <c r="L98" s="3">
        <v>1701.8101371319999</v>
      </c>
      <c r="M98" s="3">
        <v>0</v>
      </c>
      <c r="N98" s="3">
        <v>1207.7086999999999</v>
      </c>
      <c r="O98" s="3">
        <v>11665</v>
      </c>
      <c r="P98" s="3">
        <v>0</v>
      </c>
      <c r="Q98" s="11">
        <v>0</v>
      </c>
      <c r="R98" s="10">
        <f t="shared" ref="R98:R121" si="11">SUM(H98:Q98)-D98</f>
        <v>18691.518837132004</v>
      </c>
      <c r="S98" s="57">
        <f t="shared" ref="S98:S121" si="12">R98/D98</f>
        <v>0.58586756635945347</v>
      </c>
      <c r="T98" s="3">
        <f t="shared" si="10"/>
        <v>16144.518837132004</v>
      </c>
      <c r="U98" s="53">
        <f t="shared" ref="U98:U121" si="13">T98/D98</f>
        <v>0.5060343166102057</v>
      </c>
      <c r="Y98" s="5"/>
      <c r="Z98" s="5"/>
      <c r="AA98" s="5"/>
    </row>
    <row r="99" spans="1:27" x14ac:dyDescent="0.35">
      <c r="A99" s="6">
        <v>9</v>
      </c>
      <c r="B99" s="1">
        <v>2</v>
      </c>
      <c r="C99" s="7">
        <v>2</v>
      </c>
      <c r="D99" s="10">
        <v>28847</v>
      </c>
      <c r="E99" s="3">
        <v>33895.224999999999</v>
      </c>
      <c r="F99" s="3">
        <v>36058.75</v>
      </c>
      <c r="G99" s="31" t="s">
        <v>20</v>
      </c>
      <c r="H99" s="10">
        <v>25901</v>
      </c>
      <c r="I99" s="3">
        <v>2280</v>
      </c>
      <c r="J99" s="3">
        <v>6180</v>
      </c>
      <c r="K99" s="3">
        <v>1660</v>
      </c>
      <c r="L99" s="3">
        <v>1701.8101371319999</v>
      </c>
      <c r="M99" s="3">
        <v>0</v>
      </c>
      <c r="N99" s="3">
        <v>1179.516844</v>
      </c>
      <c r="O99" s="3">
        <v>11665</v>
      </c>
      <c r="P99" s="3">
        <v>0</v>
      </c>
      <c r="Q99" s="11">
        <v>0</v>
      </c>
      <c r="R99" s="10">
        <f t="shared" si="11"/>
        <v>21720.326981131999</v>
      </c>
      <c r="S99" s="57">
        <f t="shared" si="12"/>
        <v>0.75294924883461012</v>
      </c>
      <c r="T99" s="3">
        <f t="shared" si="10"/>
        <v>19173.326981131999</v>
      </c>
      <c r="U99" s="53">
        <f t="shared" si="13"/>
        <v>0.66465583877463852</v>
      </c>
      <c r="Y99" s="5"/>
      <c r="Z99" s="5"/>
      <c r="AA99" s="5"/>
    </row>
    <row r="100" spans="1:27" x14ac:dyDescent="0.35">
      <c r="A100" s="6">
        <v>9</v>
      </c>
      <c r="B100" s="1">
        <v>2</v>
      </c>
      <c r="C100" s="7">
        <v>3</v>
      </c>
      <c r="D100" s="10">
        <v>27272</v>
      </c>
      <c r="E100" s="3">
        <v>32044.600000000002</v>
      </c>
      <c r="F100" s="3">
        <v>34090</v>
      </c>
      <c r="G100" s="31" t="s">
        <v>20</v>
      </c>
      <c r="H100" s="10">
        <v>25901</v>
      </c>
      <c r="I100" s="3">
        <v>2280</v>
      </c>
      <c r="J100" s="3">
        <v>6180</v>
      </c>
      <c r="K100" s="3">
        <v>1660</v>
      </c>
      <c r="L100" s="3">
        <v>1701.8101371319999</v>
      </c>
      <c r="M100" s="3">
        <v>0</v>
      </c>
      <c r="N100" s="3">
        <v>1170.5168200000001</v>
      </c>
      <c r="O100" s="3">
        <v>11665</v>
      </c>
      <c r="P100" s="3">
        <v>0</v>
      </c>
      <c r="Q100" s="11">
        <v>0</v>
      </c>
      <c r="R100" s="10">
        <f t="shared" si="11"/>
        <v>23286.326957131998</v>
      </c>
      <c r="S100" s="57">
        <f t="shared" si="12"/>
        <v>0.85385475788838361</v>
      </c>
      <c r="T100" s="3">
        <f t="shared" si="10"/>
        <v>20739.326957131998</v>
      </c>
      <c r="U100" s="53">
        <f t="shared" si="13"/>
        <v>0.76046226742197121</v>
      </c>
      <c r="Y100" s="5"/>
      <c r="Z100" s="5"/>
      <c r="AA100" s="5"/>
    </row>
    <row r="101" spans="1:27" x14ac:dyDescent="0.35">
      <c r="A101" s="6">
        <v>9</v>
      </c>
      <c r="B101" s="1">
        <v>2</v>
      </c>
      <c r="C101" s="7">
        <v>4</v>
      </c>
      <c r="D101" s="10">
        <v>26279</v>
      </c>
      <c r="E101" s="3">
        <v>30877.825000000001</v>
      </c>
      <c r="F101" s="3">
        <v>32848.75</v>
      </c>
      <c r="G101" s="31" t="s">
        <v>20</v>
      </c>
      <c r="H101" s="10">
        <v>25901</v>
      </c>
      <c r="I101" s="3">
        <v>2280</v>
      </c>
      <c r="J101" s="3">
        <v>6180</v>
      </c>
      <c r="K101" s="3">
        <v>1660</v>
      </c>
      <c r="L101" s="3">
        <v>1701.8101371319999</v>
      </c>
      <c r="M101" s="3">
        <v>0</v>
      </c>
      <c r="N101" s="3">
        <v>962.75599199999999</v>
      </c>
      <c r="O101" s="3">
        <v>11665</v>
      </c>
      <c r="P101" s="3">
        <v>0</v>
      </c>
      <c r="Q101" s="11">
        <v>0</v>
      </c>
      <c r="R101" s="10">
        <f t="shared" si="11"/>
        <v>24071.566129131999</v>
      </c>
      <c r="S101" s="57">
        <f t="shared" si="12"/>
        <v>0.9160000810202823</v>
      </c>
      <c r="T101" s="3">
        <f t="shared" si="10"/>
        <v>21524.566129131999</v>
      </c>
      <c r="U101" s="53">
        <f t="shared" si="13"/>
        <v>0.81907858476852236</v>
      </c>
      <c r="Y101" s="5"/>
      <c r="Z101" s="5"/>
      <c r="AA101" s="5"/>
    </row>
    <row r="102" spans="1:27" x14ac:dyDescent="0.35">
      <c r="A102" s="6">
        <v>9</v>
      </c>
      <c r="B102" s="1">
        <v>2</v>
      </c>
      <c r="C102" s="7">
        <v>5</v>
      </c>
      <c r="D102" s="10">
        <v>26059</v>
      </c>
      <c r="E102" s="3">
        <v>30619.325000000001</v>
      </c>
      <c r="F102" s="3">
        <v>32573.75</v>
      </c>
      <c r="G102" s="31" t="s">
        <v>20</v>
      </c>
      <c r="H102" s="10">
        <v>25901</v>
      </c>
      <c r="I102" s="3">
        <v>2280</v>
      </c>
      <c r="J102" s="3">
        <v>6180</v>
      </c>
      <c r="K102" s="3">
        <v>1660</v>
      </c>
      <c r="L102" s="3">
        <v>1701.8101371319999</v>
      </c>
      <c r="M102" s="3">
        <v>0</v>
      </c>
      <c r="N102" s="3">
        <v>580.70702800000004</v>
      </c>
      <c r="O102" s="3">
        <v>11665</v>
      </c>
      <c r="P102" s="3">
        <v>0</v>
      </c>
      <c r="Q102" s="11">
        <v>0</v>
      </c>
      <c r="R102" s="10">
        <f t="shared" si="11"/>
        <v>23909.517165131998</v>
      </c>
      <c r="S102" s="57">
        <f t="shared" si="12"/>
        <v>0.91751476131593679</v>
      </c>
      <c r="T102" s="3">
        <f t="shared" si="10"/>
        <v>21362.517165131998</v>
      </c>
      <c r="U102" s="53">
        <f t="shared" si="13"/>
        <v>0.8197750168898269</v>
      </c>
      <c r="Y102" s="5"/>
      <c r="Z102" s="5"/>
      <c r="AA102" s="5"/>
    </row>
    <row r="103" spans="1:27" x14ac:dyDescent="0.35">
      <c r="A103" s="6">
        <v>9</v>
      </c>
      <c r="B103" s="1">
        <v>2</v>
      </c>
      <c r="C103" s="7">
        <v>6</v>
      </c>
      <c r="D103" s="10">
        <v>27014</v>
      </c>
      <c r="E103" s="3">
        <v>31741.45</v>
      </c>
      <c r="F103" s="3">
        <v>33767.5</v>
      </c>
      <c r="G103" s="31" t="s">
        <v>20</v>
      </c>
      <c r="H103" s="10">
        <v>25901</v>
      </c>
      <c r="I103" s="3">
        <v>2280</v>
      </c>
      <c r="J103" s="3">
        <v>6180</v>
      </c>
      <c r="K103" s="3">
        <v>1660</v>
      </c>
      <c r="L103" s="3">
        <v>1701.8101371319999</v>
      </c>
      <c r="M103" s="3">
        <v>0</v>
      </c>
      <c r="N103" s="3">
        <v>534.02197200000001</v>
      </c>
      <c r="O103" s="3">
        <v>11665</v>
      </c>
      <c r="P103" s="3">
        <v>0</v>
      </c>
      <c r="Q103" s="11">
        <v>0</v>
      </c>
      <c r="R103" s="10">
        <f t="shared" si="11"/>
        <v>22907.832109132003</v>
      </c>
      <c r="S103" s="57">
        <f t="shared" si="12"/>
        <v>0.84799852332612735</v>
      </c>
      <c r="T103" s="3">
        <f t="shared" si="10"/>
        <v>20360.832109132003</v>
      </c>
      <c r="U103" s="53">
        <f t="shared" si="13"/>
        <v>0.75371407822358794</v>
      </c>
      <c r="Y103" s="5"/>
      <c r="Z103" s="5"/>
      <c r="AA103" s="5"/>
    </row>
    <row r="104" spans="1:27" x14ac:dyDescent="0.35">
      <c r="A104" s="6">
        <v>9</v>
      </c>
      <c r="B104" s="1">
        <v>2</v>
      </c>
      <c r="C104" s="7">
        <v>7</v>
      </c>
      <c r="D104" s="10">
        <v>28829</v>
      </c>
      <c r="E104" s="3">
        <v>33874.075000000004</v>
      </c>
      <c r="F104" s="3">
        <v>36036.25</v>
      </c>
      <c r="G104" s="31" t="s">
        <v>20</v>
      </c>
      <c r="H104" s="10">
        <v>25901</v>
      </c>
      <c r="I104" s="3">
        <v>2280</v>
      </c>
      <c r="J104" s="3">
        <v>6180</v>
      </c>
      <c r="K104" s="3">
        <v>1660</v>
      </c>
      <c r="L104" s="3">
        <v>1701.8101371319999</v>
      </c>
      <c r="M104" s="3">
        <v>158.594762</v>
      </c>
      <c r="N104" s="3">
        <v>538.35760000000005</v>
      </c>
      <c r="O104" s="3">
        <v>11665</v>
      </c>
      <c r="P104" s="3">
        <v>0</v>
      </c>
      <c r="Q104" s="11">
        <v>0</v>
      </c>
      <c r="R104" s="10">
        <f t="shared" si="11"/>
        <v>21255.762499132004</v>
      </c>
      <c r="S104" s="57">
        <f t="shared" si="12"/>
        <v>0.737304883940893</v>
      </c>
      <c r="T104" s="3">
        <f t="shared" si="10"/>
        <v>18708.762499132004</v>
      </c>
      <c r="U104" s="53">
        <f t="shared" si="13"/>
        <v>0.64895634601033692</v>
      </c>
      <c r="Y104" s="5"/>
      <c r="Z104" s="5"/>
      <c r="AA104" s="5"/>
    </row>
    <row r="105" spans="1:27" x14ac:dyDescent="0.35">
      <c r="A105" s="6">
        <v>9</v>
      </c>
      <c r="B105" s="1">
        <v>2</v>
      </c>
      <c r="C105" s="7">
        <v>8</v>
      </c>
      <c r="D105" s="10">
        <v>30065</v>
      </c>
      <c r="E105" s="3">
        <v>35326.375</v>
      </c>
      <c r="F105" s="3">
        <v>37581.25</v>
      </c>
      <c r="G105" s="31" t="s">
        <v>20</v>
      </c>
      <c r="H105" s="10">
        <v>25901</v>
      </c>
      <c r="I105" s="3">
        <v>2280</v>
      </c>
      <c r="J105" s="3">
        <v>6180</v>
      </c>
      <c r="K105" s="3">
        <v>1660</v>
      </c>
      <c r="L105" s="3">
        <v>1701.8101371319999</v>
      </c>
      <c r="M105" s="3">
        <v>3489.948664</v>
      </c>
      <c r="N105" s="3">
        <v>526.41166061000001</v>
      </c>
      <c r="O105" s="3">
        <v>11665</v>
      </c>
      <c r="P105" s="3">
        <v>0</v>
      </c>
      <c r="Q105" s="11">
        <v>0</v>
      </c>
      <c r="R105" s="10">
        <f t="shared" si="11"/>
        <v>23339.170461742004</v>
      </c>
      <c r="S105" s="57">
        <f t="shared" si="12"/>
        <v>0.77629038622125413</v>
      </c>
      <c r="T105" s="3">
        <f t="shared" si="10"/>
        <v>20792.170461742004</v>
      </c>
      <c r="U105" s="53">
        <f t="shared" si="13"/>
        <v>0.69157393852459681</v>
      </c>
      <c r="Y105" s="5"/>
      <c r="Z105" s="5"/>
      <c r="AA105" s="5"/>
    </row>
    <row r="106" spans="1:27" x14ac:dyDescent="0.35">
      <c r="A106" s="6">
        <v>9</v>
      </c>
      <c r="B106" s="1">
        <v>2</v>
      </c>
      <c r="C106" s="7">
        <v>9</v>
      </c>
      <c r="D106" s="10">
        <v>31045</v>
      </c>
      <c r="E106" s="3">
        <v>36477.875</v>
      </c>
      <c r="F106" s="3">
        <v>38806.25</v>
      </c>
      <c r="G106" s="31" t="s">
        <v>20</v>
      </c>
      <c r="H106" s="10">
        <v>25901</v>
      </c>
      <c r="I106" s="3">
        <v>2280</v>
      </c>
      <c r="J106" s="3">
        <v>6180</v>
      </c>
      <c r="K106" s="3">
        <v>1660</v>
      </c>
      <c r="L106" s="3">
        <v>1701.8101371319999</v>
      </c>
      <c r="M106" s="3">
        <v>8805.2316379999993</v>
      </c>
      <c r="N106" s="3">
        <v>452.19983599999898</v>
      </c>
      <c r="O106" s="3">
        <v>11665</v>
      </c>
      <c r="P106" s="3">
        <v>0</v>
      </c>
      <c r="Q106" s="11">
        <v>0</v>
      </c>
      <c r="R106" s="10">
        <f t="shared" si="11"/>
        <v>27600.241611131998</v>
      </c>
      <c r="S106" s="57">
        <f t="shared" si="12"/>
        <v>0.88903983285978416</v>
      </c>
      <c r="T106" s="3">
        <f t="shared" si="10"/>
        <v>25053.241611131998</v>
      </c>
      <c r="U106" s="53">
        <f t="shared" si="13"/>
        <v>0.80699763604870345</v>
      </c>
      <c r="Y106" s="5"/>
      <c r="Z106" s="5"/>
      <c r="AA106" s="5"/>
    </row>
    <row r="107" spans="1:27" x14ac:dyDescent="0.35">
      <c r="A107" s="6">
        <v>9</v>
      </c>
      <c r="B107" s="1">
        <v>2</v>
      </c>
      <c r="C107" s="7">
        <v>10</v>
      </c>
      <c r="D107" s="10">
        <v>32164</v>
      </c>
      <c r="E107" s="3">
        <v>37792.700000000004</v>
      </c>
      <c r="F107" s="3">
        <v>40205</v>
      </c>
      <c r="G107" s="31" t="s">
        <v>20</v>
      </c>
      <c r="H107" s="10">
        <v>25901</v>
      </c>
      <c r="I107" s="3">
        <v>2280</v>
      </c>
      <c r="J107" s="3">
        <v>6180</v>
      </c>
      <c r="K107" s="3">
        <v>1660</v>
      </c>
      <c r="L107" s="3">
        <v>1701.8101371319999</v>
      </c>
      <c r="M107" s="3">
        <v>11543.742804</v>
      </c>
      <c r="N107" s="3">
        <v>334.70637199999999</v>
      </c>
      <c r="O107" s="3">
        <v>11665</v>
      </c>
      <c r="P107" s="3">
        <v>0</v>
      </c>
      <c r="Q107" s="11">
        <v>0</v>
      </c>
      <c r="R107" s="10">
        <f t="shared" si="11"/>
        <v>29102.259313132003</v>
      </c>
      <c r="S107" s="57">
        <f t="shared" si="12"/>
        <v>0.90480846017696814</v>
      </c>
      <c r="T107" s="3">
        <f t="shared" si="10"/>
        <v>26555.259313132003</v>
      </c>
      <c r="U107" s="53">
        <f t="shared" si="13"/>
        <v>0.82562054822571829</v>
      </c>
      <c r="Y107" s="5"/>
      <c r="Z107" s="5"/>
      <c r="AA107" s="5"/>
    </row>
    <row r="108" spans="1:27" x14ac:dyDescent="0.35">
      <c r="A108" s="6">
        <v>9</v>
      </c>
      <c r="B108" s="1">
        <v>2</v>
      </c>
      <c r="C108" s="7">
        <v>11</v>
      </c>
      <c r="D108" s="10">
        <v>33020</v>
      </c>
      <c r="E108" s="3">
        <v>38798.5</v>
      </c>
      <c r="F108" s="3">
        <v>41275</v>
      </c>
      <c r="G108" s="31" t="s">
        <v>20</v>
      </c>
      <c r="H108" s="10">
        <v>25901</v>
      </c>
      <c r="I108" s="3">
        <v>2280</v>
      </c>
      <c r="J108" s="3">
        <v>6180</v>
      </c>
      <c r="K108" s="3">
        <v>1660</v>
      </c>
      <c r="L108" s="3">
        <v>1701.8101371319999</v>
      </c>
      <c r="M108" s="3">
        <v>12652.3511179999</v>
      </c>
      <c r="N108" s="3">
        <v>360.45301599999999</v>
      </c>
      <c r="O108" s="3">
        <v>11665</v>
      </c>
      <c r="P108" s="3">
        <v>0</v>
      </c>
      <c r="Q108" s="11">
        <v>0</v>
      </c>
      <c r="R108" s="10">
        <f t="shared" si="11"/>
        <v>29380.614271131897</v>
      </c>
      <c r="S108" s="57">
        <f t="shared" si="12"/>
        <v>0.8897823825297364</v>
      </c>
      <c r="T108" s="3">
        <f t="shared" si="10"/>
        <v>26833.614271131897</v>
      </c>
      <c r="U108" s="53">
        <f t="shared" si="13"/>
        <v>0.81264731287498171</v>
      </c>
      <c r="Y108" s="5"/>
      <c r="Z108" s="5"/>
      <c r="AA108" s="5"/>
    </row>
    <row r="109" spans="1:27" x14ac:dyDescent="0.35">
      <c r="A109" s="6">
        <v>9</v>
      </c>
      <c r="B109" s="1">
        <v>2</v>
      </c>
      <c r="C109" s="7">
        <v>12</v>
      </c>
      <c r="D109" s="10">
        <v>34225</v>
      </c>
      <c r="E109" s="3">
        <v>40214.375</v>
      </c>
      <c r="F109" s="3">
        <v>42781.25</v>
      </c>
      <c r="G109" s="31" t="s">
        <v>20</v>
      </c>
      <c r="H109" s="10">
        <v>25901</v>
      </c>
      <c r="I109" s="3">
        <v>2280</v>
      </c>
      <c r="J109" s="3">
        <v>6180</v>
      </c>
      <c r="K109" s="3">
        <v>1660</v>
      </c>
      <c r="L109" s="3">
        <v>1701.8101371319999</v>
      </c>
      <c r="M109" s="3">
        <v>13197.437462</v>
      </c>
      <c r="N109" s="3">
        <v>325.110456</v>
      </c>
      <c r="O109" s="3">
        <v>11665</v>
      </c>
      <c r="P109" s="3">
        <v>0</v>
      </c>
      <c r="Q109" s="11">
        <v>0</v>
      </c>
      <c r="R109" s="10">
        <f t="shared" si="11"/>
        <v>28685.358055132005</v>
      </c>
      <c r="S109" s="57">
        <f t="shared" si="12"/>
        <v>0.83814048371459471</v>
      </c>
      <c r="T109" s="3">
        <f t="shared" si="10"/>
        <v>26138.358055132005</v>
      </c>
      <c r="U109" s="53">
        <f t="shared" si="13"/>
        <v>0.76372119956558082</v>
      </c>
      <c r="Y109" s="5"/>
      <c r="Z109" s="5"/>
      <c r="AA109" s="5"/>
    </row>
    <row r="110" spans="1:27" x14ac:dyDescent="0.35">
      <c r="A110" s="6">
        <v>9</v>
      </c>
      <c r="B110" s="1">
        <v>2</v>
      </c>
      <c r="C110" s="7">
        <v>13</v>
      </c>
      <c r="D110" s="10">
        <v>36070</v>
      </c>
      <c r="E110" s="3">
        <v>42382.25</v>
      </c>
      <c r="F110" s="3">
        <v>45087.5</v>
      </c>
      <c r="G110" s="31" t="s">
        <v>20</v>
      </c>
      <c r="H110" s="10">
        <v>25901</v>
      </c>
      <c r="I110" s="3">
        <v>2280</v>
      </c>
      <c r="J110" s="3">
        <v>6180</v>
      </c>
      <c r="K110" s="3">
        <v>1660</v>
      </c>
      <c r="L110" s="3">
        <v>1701.8101371319999</v>
      </c>
      <c r="M110" s="3">
        <v>13311.662319999999</v>
      </c>
      <c r="N110" s="3">
        <v>351.98723999999999</v>
      </c>
      <c r="O110" s="3">
        <v>11665</v>
      </c>
      <c r="P110" s="3">
        <v>0</v>
      </c>
      <c r="Q110" s="11">
        <v>0</v>
      </c>
      <c r="R110" s="10">
        <f t="shared" si="11"/>
        <v>26981.459697131999</v>
      </c>
      <c r="S110" s="57">
        <f t="shared" si="12"/>
        <v>0.74803048786060433</v>
      </c>
      <c r="T110" s="3">
        <f t="shared" si="10"/>
        <v>24434.459697131999</v>
      </c>
      <c r="U110" s="53">
        <f t="shared" si="13"/>
        <v>0.67741779032802885</v>
      </c>
      <c r="W110" s="5"/>
      <c r="Y110" s="5"/>
      <c r="Z110" s="5"/>
      <c r="AA110" s="5"/>
    </row>
    <row r="111" spans="1:27" x14ac:dyDescent="0.35">
      <c r="A111" s="6">
        <v>9</v>
      </c>
      <c r="B111" s="1">
        <v>2</v>
      </c>
      <c r="C111" s="7">
        <v>14</v>
      </c>
      <c r="D111" s="10">
        <v>38804</v>
      </c>
      <c r="E111" s="3">
        <v>45594.700000000004</v>
      </c>
      <c r="F111" s="3">
        <v>48505</v>
      </c>
      <c r="G111" s="31" t="s">
        <v>20</v>
      </c>
      <c r="H111" s="10">
        <v>25901</v>
      </c>
      <c r="I111" s="3">
        <v>2280</v>
      </c>
      <c r="J111" s="3">
        <v>6180</v>
      </c>
      <c r="K111" s="3">
        <v>1660</v>
      </c>
      <c r="L111" s="3">
        <v>1701.8101371319999</v>
      </c>
      <c r="M111" s="3">
        <v>12859.311995341999</v>
      </c>
      <c r="N111" s="3">
        <v>506.939708</v>
      </c>
      <c r="O111" s="3">
        <v>11665</v>
      </c>
      <c r="P111" s="3">
        <v>0</v>
      </c>
      <c r="Q111" s="11">
        <v>0</v>
      </c>
      <c r="R111" s="10">
        <f t="shared" si="11"/>
        <v>23950.061840474002</v>
      </c>
      <c r="S111" s="57">
        <f t="shared" si="12"/>
        <v>0.61720600557865168</v>
      </c>
      <c r="T111" s="3">
        <f t="shared" si="10"/>
        <v>21403.061840474002</v>
      </c>
      <c r="U111" s="53">
        <f t="shared" si="13"/>
        <v>0.55156844244083092</v>
      </c>
      <c r="Y111" s="5"/>
      <c r="Z111" s="5"/>
      <c r="AA111" s="5"/>
    </row>
    <row r="112" spans="1:27" x14ac:dyDescent="0.35">
      <c r="A112" s="6">
        <v>9</v>
      </c>
      <c r="B112" s="1">
        <v>2</v>
      </c>
      <c r="C112" s="7">
        <v>15</v>
      </c>
      <c r="D112" s="10">
        <v>41613</v>
      </c>
      <c r="E112" s="3">
        <v>48895.275000000001</v>
      </c>
      <c r="F112" s="3">
        <v>52016.25</v>
      </c>
      <c r="G112" s="31" t="s">
        <v>20</v>
      </c>
      <c r="H112" s="10">
        <v>25901</v>
      </c>
      <c r="I112" s="3">
        <v>2280</v>
      </c>
      <c r="J112" s="3">
        <v>6180</v>
      </c>
      <c r="K112" s="3">
        <v>1660</v>
      </c>
      <c r="L112" s="3">
        <v>1701.8101371319999</v>
      </c>
      <c r="M112" s="3">
        <v>12424.195127999999</v>
      </c>
      <c r="N112" s="3">
        <v>514.93379438600005</v>
      </c>
      <c r="O112" s="3">
        <v>11665</v>
      </c>
      <c r="P112" s="3">
        <v>0</v>
      </c>
      <c r="Q112" s="11">
        <v>0</v>
      </c>
      <c r="R112" s="10">
        <f t="shared" si="11"/>
        <v>20713.939059518001</v>
      </c>
      <c r="S112" s="57">
        <f t="shared" si="12"/>
        <v>0.49777567249460508</v>
      </c>
      <c r="T112" s="3">
        <f t="shared" si="10"/>
        <v>18166.939059518001</v>
      </c>
      <c r="U112" s="53">
        <f t="shared" si="13"/>
        <v>0.4365688380918944</v>
      </c>
      <c r="Y112" s="5"/>
      <c r="Z112" s="5"/>
      <c r="AA112" s="5"/>
    </row>
    <row r="113" spans="1:27" x14ac:dyDescent="0.35">
      <c r="A113" s="6">
        <v>9</v>
      </c>
      <c r="B113" s="1">
        <v>2</v>
      </c>
      <c r="C113" s="7">
        <v>16</v>
      </c>
      <c r="D113" s="10">
        <v>45004</v>
      </c>
      <c r="E113" s="3">
        <v>52879.700000000004</v>
      </c>
      <c r="F113" s="3">
        <v>56255</v>
      </c>
      <c r="G113" s="31" t="s">
        <v>20</v>
      </c>
      <c r="H113" s="10">
        <v>25901</v>
      </c>
      <c r="I113" s="3">
        <v>2280</v>
      </c>
      <c r="J113" s="3">
        <v>6180</v>
      </c>
      <c r="K113" s="3">
        <v>1660</v>
      </c>
      <c r="L113" s="3">
        <v>1701.8101371319999</v>
      </c>
      <c r="M113" s="3">
        <v>11773.815667154</v>
      </c>
      <c r="N113" s="3">
        <v>527.549352</v>
      </c>
      <c r="O113" s="3">
        <v>11665</v>
      </c>
      <c r="P113" s="3">
        <v>0</v>
      </c>
      <c r="Q113" s="11">
        <v>0</v>
      </c>
      <c r="R113" s="10">
        <f t="shared" si="11"/>
        <v>16685.175156286001</v>
      </c>
      <c r="S113" s="57">
        <f t="shared" si="12"/>
        <v>0.37074871469838239</v>
      </c>
      <c r="T113" s="3">
        <f t="shared" si="10"/>
        <v>14138.175156286001</v>
      </c>
      <c r="U113" s="53">
        <f t="shared" si="13"/>
        <v>0.31415374536232338</v>
      </c>
      <c r="Y113" s="5"/>
      <c r="Z113" s="5"/>
      <c r="AA113" s="5"/>
    </row>
    <row r="114" spans="1:27" x14ac:dyDescent="0.35">
      <c r="A114" s="6">
        <v>9</v>
      </c>
      <c r="B114" s="1">
        <v>2</v>
      </c>
      <c r="C114" s="7">
        <v>17</v>
      </c>
      <c r="D114" s="10">
        <v>46087</v>
      </c>
      <c r="E114" s="3">
        <v>54152.224999999999</v>
      </c>
      <c r="F114" s="3">
        <v>57608.75</v>
      </c>
      <c r="G114" s="31" t="s">
        <v>20</v>
      </c>
      <c r="H114" s="10">
        <v>25901</v>
      </c>
      <c r="I114" s="3">
        <v>2280</v>
      </c>
      <c r="J114" s="3">
        <v>6180</v>
      </c>
      <c r="K114" s="3">
        <v>1660</v>
      </c>
      <c r="L114" s="3">
        <v>1701.8101371319999</v>
      </c>
      <c r="M114" s="3">
        <v>8964.9145857179992</v>
      </c>
      <c r="N114" s="3">
        <v>644.47088296799996</v>
      </c>
      <c r="O114" s="3">
        <v>6509</v>
      </c>
      <c r="P114" s="3">
        <v>6682.9046109915798</v>
      </c>
      <c r="Q114" s="11">
        <v>0</v>
      </c>
      <c r="R114" s="10">
        <f t="shared" si="11"/>
        <v>14437.10021680958</v>
      </c>
      <c r="S114" s="57">
        <f t="shared" si="12"/>
        <v>0.31325753936705752</v>
      </c>
      <c r="T114" s="3">
        <f t="shared" si="10"/>
        <v>11890.10021680958</v>
      </c>
      <c r="U114" s="53">
        <f t="shared" si="13"/>
        <v>0.25799249716426714</v>
      </c>
      <c r="Y114" s="5"/>
      <c r="Z114" s="5"/>
      <c r="AA114" s="5"/>
    </row>
    <row r="115" spans="1:27" x14ac:dyDescent="0.35">
      <c r="A115" s="6">
        <v>9</v>
      </c>
      <c r="B115" s="1">
        <v>2</v>
      </c>
      <c r="C115" s="7">
        <v>18</v>
      </c>
      <c r="D115" s="10">
        <v>46844</v>
      </c>
      <c r="E115" s="3">
        <v>55041.700000000004</v>
      </c>
      <c r="F115" s="3">
        <v>58555</v>
      </c>
      <c r="G115" s="31" t="s">
        <v>20</v>
      </c>
      <c r="H115" s="10">
        <v>25901</v>
      </c>
      <c r="I115" s="3">
        <v>2280</v>
      </c>
      <c r="J115" s="3">
        <v>6180</v>
      </c>
      <c r="K115" s="3">
        <v>1660</v>
      </c>
      <c r="L115" s="3">
        <v>1701.8101371319999</v>
      </c>
      <c r="M115" s="3">
        <v>5520.3037219999997</v>
      </c>
      <c r="N115" s="3">
        <v>871.276296</v>
      </c>
      <c r="O115" s="3">
        <v>6509</v>
      </c>
      <c r="P115" s="3">
        <v>9800.33950981821</v>
      </c>
      <c r="Q115" s="11">
        <v>970.50183727165199</v>
      </c>
      <c r="R115" s="10">
        <f t="shared" si="11"/>
        <v>14550.231502221861</v>
      </c>
      <c r="S115" s="59">
        <f t="shared" si="12"/>
        <v>0.31061035569596662</v>
      </c>
      <c r="T115" s="3">
        <f t="shared" si="10"/>
        <v>12003.231502221861</v>
      </c>
      <c r="U115" s="55">
        <f t="shared" si="13"/>
        <v>0.25623839770775042</v>
      </c>
      <c r="Y115" s="5"/>
      <c r="Z115" s="5"/>
      <c r="AA115" s="5"/>
    </row>
    <row r="116" spans="1:27" x14ac:dyDescent="0.35">
      <c r="A116" s="6">
        <v>9</v>
      </c>
      <c r="B116" s="1">
        <v>2</v>
      </c>
      <c r="C116" s="7">
        <v>19</v>
      </c>
      <c r="D116" s="10">
        <v>46546</v>
      </c>
      <c r="E116" s="3">
        <v>54691.55</v>
      </c>
      <c r="F116" s="3">
        <v>58182.5</v>
      </c>
      <c r="G116" s="31" t="s">
        <v>20</v>
      </c>
      <c r="H116" s="10">
        <v>25901</v>
      </c>
      <c r="I116" s="3">
        <v>2280</v>
      </c>
      <c r="J116" s="3">
        <v>6180</v>
      </c>
      <c r="K116" s="3">
        <v>1660</v>
      </c>
      <c r="L116" s="3">
        <v>1701.8101371319999</v>
      </c>
      <c r="M116" s="3">
        <v>1172.8306399999999</v>
      </c>
      <c r="N116" s="3">
        <v>1277.6951879999999</v>
      </c>
      <c r="O116" s="3">
        <v>6509</v>
      </c>
      <c r="P116" s="3">
        <v>13207.774351550401</v>
      </c>
      <c r="Q116" s="11">
        <v>970.50183727165199</v>
      </c>
      <c r="R116" s="10">
        <f t="shared" si="11"/>
        <v>14314.612153954055</v>
      </c>
      <c r="S116" s="57">
        <f t="shared" si="12"/>
        <v>0.3075368915471588</v>
      </c>
      <c r="T116" s="3">
        <f t="shared" si="10"/>
        <v>11767.612153954055</v>
      </c>
      <c r="U116" s="53">
        <f t="shared" si="13"/>
        <v>0.25281682967288394</v>
      </c>
      <c r="Y116" s="5"/>
      <c r="Z116" s="5"/>
      <c r="AA116" s="5"/>
    </row>
    <row r="117" spans="1:27" x14ac:dyDescent="0.35">
      <c r="A117" s="6">
        <v>9</v>
      </c>
      <c r="B117" s="1">
        <v>2</v>
      </c>
      <c r="C117" s="7">
        <v>20</v>
      </c>
      <c r="D117" s="10">
        <v>44877</v>
      </c>
      <c r="E117" s="3">
        <v>52730.474999999999</v>
      </c>
      <c r="F117" s="3">
        <v>56096.25</v>
      </c>
      <c r="G117" s="31" t="s">
        <v>20</v>
      </c>
      <c r="H117" s="10">
        <v>25901</v>
      </c>
      <c r="I117" s="3">
        <v>2280</v>
      </c>
      <c r="J117" s="3">
        <v>6180</v>
      </c>
      <c r="K117" s="3">
        <v>1660</v>
      </c>
      <c r="L117" s="3">
        <v>1701.8101371319999</v>
      </c>
      <c r="M117" s="3">
        <v>13.062168</v>
      </c>
      <c r="N117" s="3">
        <v>1472.325844</v>
      </c>
      <c r="O117" s="3">
        <v>6509</v>
      </c>
      <c r="P117" s="3">
        <v>12020.075433932099</v>
      </c>
      <c r="Q117" s="11">
        <v>970.50183727165199</v>
      </c>
      <c r="R117" s="10">
        <f t="shared" si="11"/>
        <v>13830.775420335747</v>
      </c>
      <c r="S117" s="57">
        <f t="shared" si="12"/>
        <v>0.30819295898424021</v>
      </c>
      <c r="T117" s="3">
        <f t="shared" si="10"/>
        <v>11283.775420335747</v>
      </c>
      <c r="U117" s="53">
        <f t="shared" si="13"/>
        <v>0.25143782829368599</v>
      </c>
      <c r="Y117" s="5"/>
      <c r="Z117" s="5"/>
      <c r="AA117" s="5"/>
    </row>
    <row r="118" spans="1:27" x14ac:dyDescent="0.35">
      <c r="A118" s="6">
        <v>9</v>
      </c>
      <c r="B118" s="1">
        <v>2</v>
      </c>
      <c r="C118" s="7">
        <v>21</v>
      </c>
      <c r="D118" s="10">
        <v>42389</v>
      </c>
      <c r="E118" s="3">
        <v>49807.075000000004</v>
      </c>
      <c r="F118" s="3">
        <v>52986.25</v>
      </c>
      <c r="G118" s="31" t="s">
        <v>20</v>
      </c>
      <c r="H118" s="10">
        <v>25901</v>
      </c>
      <c r="I118" s="3">
        <v>2280</v>
      </c>
      <c r="J118" s="3">
        <v>6180</v>
      </c>
      <c r="K118" s="3">
        <v>1660</v>
      </c>
      <c r="L118" s="3">
        <v>1701.8101371319999</v>
      </c>
      <c r="M118" s="3">
        <v>0</v>
      </c>
      <c r="N118" s="3">
        <v>1759.4430479999901</v>
      </c>
      <c r="O118" s="3">
        <v>6509</v>
      </c>
      <c r="P118" s="3">
        <v>8599.3366855763798</v>
      </c>
      <c r="Q118" s="11">
        <v>970.50183727165199</v>
      </c>
      <c r="R118" s="10">
        <f t="shared" si="11"/>
        <v>13172.091707980027</v>
      </c>
      <c r="S118" s="57">
        <f t="shared" si="12"/>
        <v>0.31074315761117338</v>
      </c>
      <c r="T118" s="3">
        <f t="shared" si="10"/>
        <v>10625.091707980027</v>
      </c>
      <c r="U118" s="53">
        <f t="shared" si="13"/>
        <v>0.25065681445610954</v>
      </c>
      <c r="Y118" s="5"/>
      <c r="Z118" s="5"/>
      <c r="AA118" s="5"/>
    </row>
    <row r="119" spans="1:27" x14ac:dyDescent="0.35">
      <c r="A119" s="6">
        <v>9</v>
      </c>
      <c r="B119" s="1">
        <v>2</v>
      </c>
      <c r="C119" s="7">
        <v>22</v>
      </c>
      <c r="D119" s="10">
        <v>40017</v>
      </c>
      <c r="E119" s="3">
        <v>47019.974999999999</v>
      </c>
      <c r="F119" s="3">
        <v>50021.25</v>
      </c>
      <c r="G119" s="31" t="s">
        <v>20</v>
      </c>
      <c r="H119" s="10">
        <v>25901</v>
      </c>
      <c r="I119" s="3">
        <v>2280</v>
      </c>
      <c r="J119" s="3">
        <v>6180</v>
      </c>
      <c r="K119" s="3">
        <v>1660</v>
      </c>
      <c r="L119" s="3">
        <v>1701.8101371319999</v>
      </c>
      <c r="M119" s="3">
        <v>0</v>
      </c>
      <c r="N119" s="3">
        <v>1893.5392959999999</v>
      </c>
      <c r="O119" s="3">
        <v>6509</v>
      </c>
      <c r="P119" s="3">
        <v>5466.5411524455403</v>
      </c>
      <c r="Q119" s="11">
        <v>970.50183727165199</v>
      </c>
      <c r="R119" s="10">
        <f t="shared" si="11"/>
        <v>12545.392422849196</v>
      </c>
      <c r="S119" s="57">
        <f t="shared" si="12"/>
        <v>0.31350157240295862</v>
      </c>
      <c r="T119" s="3">
        <f t="shared" si="10"/>
        <v>9998.392422849196</v>
      </c>
      <c r="U119" s="53">
        <f t="shared" si="13"/>
        <v>0.24985362278154774</v>
      </c>
      <c r="Y119" s="5"/>
      <c r="Z119" s="5"/>
      <c r="AA119" s="5"/>
    </row>
    <row r="120" spans="1:27" x14ac:dyDescent="0.35">
      <c r="A120" s="6">
        <v>9</v>
      </c>
      <c r="B120" s="1">
        <v>2</v>
      </c>
      <c r="C120" s="7">
        <v>23</v>
      </c>
      <c r="D120" s="10">
        <v>36609</v>
      </c>
      <c r="E120" s="3">
        <v>43015.575000000004</v>
      </c>
      <c r="F120" s="3">
        <v>45761.25</v>
      </c>
      <c r="G120" s="31" t="s">
        <v>20</v>
      </c>
      <c r="H120" s="10">
        <v>25901</v>
      </c>
      <c r="I120" s="3">
        <v>2280</v>
      </c>
      <c r="J120" s="3">
        <v>6180</v>
      </c>
      <c r="K120" s="3">
        <v>1660</v>
      </c>
      <c r="L120" s="3">
        <v>1701.8101371319999</v>
      </c>
      <c r="M120" s="3">
        <v>0</v>
      </c>
      <c r="N120" s="3">
        <v>1783.77188</v>
      </c>
      <c r="O120" s="3">
        <v>6509</v>
      </c>
      <c r="P120" s="3">
        <v>2108.4282556856201</v>
      </c>
      <c r="Q120" s="11">
        <v>81</v>
      </c>
      <c r="R120" s="10">
        <f t="shared" si="11"/>
        <v>11596.010272817621</v>
      </c>
      <c r="S120" s="57">
        <f t="shared" si="12"/>
        <v>0.3167529916910492</v>
      </c>
      <c r="T120" s="3">
        <f t="shared" si="10"/>
        <v>9049.0102728176207</v>
      </c>
      <c r="U120" s="53">
        <f t="shared" si="13"/>
        <v>0.24717993588509987</v>
      </c>
      <c r="Y120" s="5"/>
      <c r="Z120" s="5"/>
      <c r="AA120" s="5"/>
    </row>
    <row r="121" spans="1:27" ht="15" thickBot="1" x14ac:dyDescent="0.4">
      <c r="A121" s="8">
        <v>9</v>
      </c>
      <c r="B121" s="2">
        <v>2</v>
      </c>
      <c r="C121" s="9">
        <v>24</v>
      </c>
      <c r="D121" s="12">
        <v>33702</v>
      </c>
      <c r="E121" s="4">
        <v>39599.85</v>
      </c>
      <c r="F121" s="4">
        <v>42127.5</v>
      </c>
      <c r="G121" s="32" t="s">
        <v>20</v>
      </c>
      <c r="H121" s="12">
        <v>25901</v>
      </c>
      <c r="I121" s="4">
        <v>2280</v>
      </c>
      <c r="J121" s="4">
        <v>6180</v>
      </c>
      <c r="K121" s="4">
        <v>1660</v>
      </c>
      <c r="L121" s="4">
        <v>1701.8101371319999</v>
      </c>
      <c r="M121" s="4">
        <v>0</v>
      </c>
      <c r="N121" s="4">
        <v>1722.1895239999999</v>
      </c>
      <c r="O121" s="4">
        <v>11665</v>
      </c>
      <c r="P121" s="4">
        <v>0</v>
      </c>
      <c r="Q121" s="13">
        <v>0</v>
      </c>
      <c r="R121" s="12">
        <f t="shared" si="11"/>
        <v>17407.999661132002</v>
      </c>
      <c r="S121" s="58">
        <f t="shared" si="12"/>
        <v>0.51652719901287758</v>
      </c>
      <c r="T121" s="4">
        <f t="shared" si="10"/>
        <v>14860.999661132002</v>
      </c>
      <c r="U121" s="54">
        <f t="shared" si="13"/>
        <v>0.44095304911079469</v>
      </c>
      <c r="Y121" s="5"/>
      <c r="Z121" s="5"/>
      <c r="AA121" s="5"/>
    </row>
    <row r="122" spans="1:27" x14ac:dyDescent="0.35">
      <c r="A122" s="16">
        <v>5</v>
      </c>
      <c r="B122" s="17">
        <v>27</v>
      </c>
      <c r="C122" s="19">
        <v>1</v>
      </c>
      <c r="D122" s="16">
        <v>25190</v>
      </c>
      <c r="E122" s="17">
        <v>29598.25</v>
      </c>
      <c r="F122" s="17">
        <v>31487.5</v>
      </c>
      <c r="G122" s="33" t="s">
        <v>19</v>
      </c>
      <c r="H122" s="16">
        <v>25945</v>
      </c>
      <c r="I122" s="17">
        <v>2280</v>
      </c>
      <c r="J122" s="17">
        <v>5968</v>
      </c>
      <c r="K122" s="17">
        <v>1106</v>
      </c>
      <c r="L122" s="17">
        <v>1665</v>
      </c>
      <c r="M122" s="17">
        <v>0</v>
      </c>
      <c r="N122" s="17">
        <v>4064.5745579999998</v>
      </c>
      <c r="O122" s="17">
        <v>11665</v>
      </c>
      <c r="P122" s="18">
        <v>0</v>
      </c>
      <c r="Q122" s="52">
        <v>0</v>
      </c>
      <c r="R122" s="20">
        <f t="shared" ref="R122:R185" si="14">SUM(H122:Q122)-D122</f>
        <v>27503.574558</v>
      </c>
      <c r="S122" s="60">
        <f t="shared" ref="S122:S185" si="15">R122/D122</f>
        <v>1.0918449606192935</v>
      </c>
      <c r="T122" s="18">
        <f t="shared" si="10"/>
        <v>24956.574558</v>
      </c>
      <c r="U122" s="56">
        <f t="shared" ref="U122:U185" si="16">T122/D122</f>
        <v>0.99073340841603807</v>
      </c>
    </row>
    <row r="123" spans="1:27" x14ac:dyDescent="0.35">
      <c r="A123" s="6">
        <v>5</v>
      </c>
      <c r="B123" s="1">
        <v>27</v>
      </c>
      <c r="C123" s="7">
        <v>2</v>
      </c>
      <c r="D123" s="6">
        <v>23503</v>
      </c>
      <c r="E123" s="1">
        <v>27616.025000000001</v>
      </c>
      <c r="F123" s="1">
        <v>29378.75</v>
      </c>
      <c r="G123" s="34" t="s">
        <v>19</v>
      </c>
      <c r="H123" s="6">
        <v>25945</v>
      </c>
      <c r="I123" s="1">
        <v>2280</v>
      </c>
      <c r="J123" s="1">
        <v>5968</v>
      </c>
      <c r="K123" s="1">
        <v>1106</v>
      </c>
      <c r="L123" s="1">
        <v>1665</v>
      </c>
      <c r="M123" s="1">
        <v>0</v>
      </c>
      <c r="N123" s="1">
        <v>3773.4783809999999</v>
      </c>
      <c r="O123" s="1">
        <v>11665</v>
      </c>
      <c r="P123" s="3">
        <v>0</v>
      </c>
      <c r="Q123" s="11">
        <v>0</v>
      </c>
      <c r="R123" s="10">
        <f t="shared" si="14"/>
        <v>28899.478381000001</v>
      </c>
      <c r="S123" s="57">
        <f t="shared" si="15"/>
        <v>1.229608066246862</v>
      </c>
      <c r="T123" s="3">
        <f t="shared" si="10"/>
        <v>26352.478381000001</v>
      </c>
      <c r="U123" s="53">
        <f t="shared" si="16"/>
        <v>1.1212389218823129</v>
      </c>
    </row>
    <row r="124" spans="1:27" x14ac:dyDescent="0.35">
      <c r="A124" s="6">
        <v>5</v>
      </c>
      <c r="B124" s="1">
        <v>27</v>
      </c>
      <c r="C124" s="7">
        <v>3</v>
      </c>
      <c r="D124" s="6">
        <v>22463</v>
      </c>
      <c r="E124" s="1">
        <v>26394.025000000001</v>
      </c>
      <c r="F124" s="1">
        <v>28078.75</v>
      </c>
      <c r="G124" s="34" t="s">
        <v>19</v>
      </c>
      <c r="H124" s="6">
        <v>25945</v>
      </c>
      <c r="I124" s="1">
        <v>2280</v>
      </c>
      <c r="J124" s="1">
        <v>5968</v>
      </c>
      <c r="K124" s="1">
        <v>1106</v>
      </c>
      <c r="L124" s="1">
        <v>1665</v>
      </c>
      <c r="M124" s="1">
        <v>0</v>
      </c>
      <c r="N124" s="1">
        <v>3512.4238919999998</v>
      </c>
      <c r="O124" s="1">
        <v>11665</v>
      </c>
      <c r="P124" s="3">
        <v>0</v>
      </c>
      <c r="Q124" s="11">
        <v>0</v>
      </c>
      <c r="R124" s="10">
        <f t="shared" si="14"/>
        <v>29678.423891999999</v>
      </c>
      <c r="S124" s="57">
        <f t="shared" si="15"/>
        <v>1.3212137244357387</v>
      </c>
      <c r="T124" s="3">
        <f t="shared" si="10"/>
        <v>27131.423891999999</v>
      </c>
      <c r="U124" s="53">
        <f t="shared" si="16"/>
        <v>1.2078272667052485</v>
      </c>
    </row>
    <row r="125" spans="1:27" x14ac:dyDescent="0.35">
      <c r="A125" s="6">
        <v>5</v>
      </c>
      <c r="B125" s="1">
        <v>27</v>
      </c>
      <c r="C125" s="7">
        <v>4</v>
      </c>
      <c r="D125" s="6">
        <v>21857</v>
      </c>
      <c r="E125" s="1">
        <v>25681.975000000002</v>
      </c>
      <c r="F125" s="1">
        <v>27321.25</v>
      </c>
      <c r="G125" s="34" t="s">
        <v>19</v>
      </c>
      <c r="H125" s="6">
        <v>25945</v>
      </c>
      <c r="I125" s="1">
        <v>2280</v>
      </c>
      <c r="J125" s="1">
        <v>5968</v>
      </c>
      <c r="K125" s="1">
        <v>1106</v>
      </c>
      <c r="L125" s="1">
        <v>1665</v>
      </c>
      <c r="M125" s="1">
        <v>0</v>
      </c>
      <c r="N125" s="1">
        <v>3135.5164060000002</v>
      </c>
      <c r="O125" s="1">
        <v>11665</v>
      </c>
      <c r="P125" s="3">
        <v>0</v>
      </c>
      <c r="Q125" s="11">
        <v>0</v>
      </c>
      <c r="R125" s="10">
        <f t="shared" si="14"/>
        <v>29907.516406000002</v>
      </c>
      <c r="S125" s="57">
        <f t="shared" si="15"/>
        <v>1.3683266873770419</v>
      </c>
      <c r="T125" s="3">
        <f t="shared" si="10"/>
        <v>27360.516406000002</v>
      </c>
      <c r="U125" s="53">
        <f t="shared" si="16"/>
        <v>1.2517965139772156</v>
      </c>
    </row>
    <row r="126" spans="1:27" x14ac:dyDescent="0.35">
      <c r="A126" s="6">
        <v>5</v>
      </c>
      <c r="B126" s="1">
        <v>27</v>
      </c>
      <c r="C126" s="7">
        <v>5</v>
      </c>
      <c r="D126" s="6">
        <v>21889</v>
      </c>
      <c r="E126" s="1">
        <v>25719.575000000001</v>
      </c>
      <c r="F126" s="1">
        <v>27361.25</v>
      </c>
      <c r="G126" s="34" t="s">
        <v>19</v>
      </c>
      <c r="H126" s="6">
        <v>25945</v>
      </c>
      <c r="I126" s="1">
        <v>2280</v>
      </c>
      <c r="J126" s="1">
        <v>5968</v>
      </c>
      <c r="K126" s="1">
        <v>1106</v>
      </c>
      <c r="L126" s="1">
        <v>1665</v>
      </c>
      <c r="M126" s="1">
        <v>0</v>
      </c>
      <c r="N126" s="1">
        <v>2693.3739729999902</v>
      </c>
      <c r="O126" s="1">
        <v>11665</v>
      </c>
      <c r="P126" s="3">
        <v>0</v>
      </c>
      <c r="Q126" s="11">
        <v>0</v>
      </c>
      <c r="R126" s="10">
        <f t="shared" si="14"/>
        <v>29433.373972999987</v>
      </c>
      <c r="S126" s="57">
        <f t="shared" si="15"/>
        <v>1.344665081684864</v>
      </c>
      <c r="T126" s="3">
        <f t="shared" si="10"/>
        <v>26886.373972999987</v>
      </c>
      <c r="U126" s="53">
        <f t="shared" si="16"/>
        <v>1.228305266252455</v>
      </c>
    </row>
    <row r="127" spans="1:27" x14ac:dyDescent="0.35">
      <c r="A127" s="6">
        <v>5</v>
      </c>
      <c r="B127" s="1">
        <v>27</v>
      </c>
      <c r="C127" s="7">
        <v>6</v>
      </c>
      <c r="D127" s="6">
        <v>22612</v>
      </c>
      <c r="E127" s="1">
        <v>26569.100000000002</v>
      </c>
      <c r="F127" s="1">
        <v>28265</v>
      </c>
      <c r="G127" s="34" t="s">
        <v>19</v>
      </c>
      <c r="H127" s="6">
        <v>25945</v>
      </c>
      <c r="I127" s="1">
        <v>2280</v>
      </c>
      <c r="J127" s="1">
        <v>5968</v>
      </c>
      <c r="K127" s="1">
        <v>1106</v>
      </c>
      <c r="L127" s="1">
        <v>1665</v>
      </c>
      <c r="M127" s="1">
        <v>16.377451000000001</v>
      </c>
      <c r="N127" s="1">
        <v>2235.6471649999999</v>
      </c>
      <c r="O127" s="1">
        <v>11665</v>
      </c>
      <c r="P127" s="3">
        <v>0</v>
      </c>
      <c r="Q127" s="11">
        <v>0</v>
      </c>
      <c r="R127" s="10">
        <f t="shared" si="14"/>
        <v>28269.024616000002</v>
      </c>
      <c r="S127" s="57">
        <f t="shared" si="15"/>
        <v>1.2501779858482223</v>
      </c>
      <c r="T127" s="3">
        <f t="shared" si="10"/>
        <v>25722.024616000002</v>
      </c>
      <c r="U127" s="53">
        <f t="shared" si="16"/>
        <v>1.1375386792853353</v>
      </c>
    </row>
    <row r="128" spans="1:27" x14ac:dyDescent="0.35">
      <c r="A128" s="6">
        <v>5</v>
      </c>
      <c r="B128" s="1">
        <v>27</v>
      </c>
      <c r="C128" s="7">
        <v>7</v>
      </c>
      <c r="D128" s="6">
        <v>23304</v>
      </c>
      <c r="E128" s="1">
        <v>27382.2</v>
      </c>
      <c r="F128" s="1">
        <v>29130</v>
      </c>
      <c r="G128" s="34" t="s">
        <v>19</v>
      </c>
      <c r="H128" s="6">
        <v>25945</v>
      </c>
      <c r="I128" s="1">
        <v>2280</v>
      </c>
      <c r="J128" s="1">
        <v>5968</v>
      </c>
      <c r="K128" s="1">
        <v>1106</v>
      </c>
      <c r="L128" s="1">
        <v>1665</v>
      </c>
      <c r="M128" s="1">
        <v>1768.7479450000001</v>
      </c>
      <c r="N128" s="1">
        <v>1853.5831209999999</v>
      </c>
      <c r="O128" s="1">
        <v>11665</v>
      </c>
      <c r="P128" s="3">
        <v>0</v>
      </c>
      <c r="Q128" s="11">
        <v>0</v>
      </c>
      <c r="R128" s="10">
        <f t="shared" si="14"/>
        <v>28947.331066000006</v>
      </c>
      <c r="S128" s="57">
        <f t="shared" si="15"/>
        <v>1.2421614772571234</v>
      </c>
      <c r="T128" s="3">
        <f t="shared" si="10"/>
        <v>26400.331066000006</v>
      </c>
      <c r="U128" s="53">
        <f t="shared" si="16"/>
        <v>1.1328669355475458</v>
      </c>
    </row>
    <row r="129" spans="1:21" x14ac:dyDescent="0.35">
      <c r="A129" s="6">
        <v>5</v>
      </c>
      <c r="B129" s="1">
        <v>27</v>
      </c>
      <c r="C129" s="7">
        <v>8</v>
      </c>
      <c r="D129" s="6">
        <v>23834</v>
      </c>
      <c r="E129" s="1">
        <v>28004.95</v>
      </c>
      <c r="F129" s="1">
        <v>29792.5</v>
      </c>
      <c r="G129" s="34" t="s">
        <v>19</v>
      </c>
      <c r="H129" s="6">
        <v>25945</v>
      </c>
      <c r="I129" s="1">
        <v>2280</v>
      </c>
      <c r="J129" s="1">
        <v>5968</v>
      </c>
      <c r="K129" s="1">
        <v>1106</v>
      </c>
      <c r="L129" s="1">
        <v>1665</v>
      </c>
      <c r="M129" s="1">
        <v>7546.6355480000002</v>
      </c>
      <c r="N129" s="1">
        <v>1203.996449</v>
      </c>
      <c r="O129" s="1">
        <v>11665</v>
      </c>
      <c r="P129" s="3">
        <v>0</v>
      </c>
      <c r="Q129" s="11">
        <v>0</v>
      </c>
      <c r="R129" s="10">
        <f t="shared" si="14"/>
        <v>33545.631996999997</v>
      </c>
      <c r="S129" s="57">
        <f t="shared" si="15"/>
        <v>1.4074696650583198</v>
      </c>
      <c r="T129" s="3">
        <f t="shared" si="10"/>
        <v>30998.631996999997</v>
      </c>
      <c r="U129" s="53">
        <f t="shared" si="16"/>
        <v>1.3006055213980028</v>
      </c>
    </row>
    <row r="130" spans="1:21" x14ac:dyDescent="0.35">
      <c r="A130" s="6">
        <v>5</v>
      </c>
      <c r="B130" s="1">
        <v>27</v>
      </c>
      <c r="C130" s="7">
        <v>9</v>
      </c>
      <c r="D130" s="6">
        <v>27516.382955284738</v>
      </c>
      <c r="E130" s="1">
        <v>31658.107955284744</v>
      </c>
      <c r="F130" s="1">
        <v>33433.132955284738</v>
      </c>
      <c r="G130" s="34" t="s">
        <v>19</v>
      </c>
      <c r="H130" s="6">
        <v>25945</v>
      </c>
      <c r="I130" s="1">
        <v>2280</v>
      </c>
      <c r="J130" s="1">
        <v>5968</v>
      </c>
      <c r="K130" s="1">
        <v>1106</v>
      </c>
      <c r="L130" s="1">
        <v>1665</v>
      </c>
      <c r="M130" s="1">
        <v>11491.304708</v>
      </c>
      <c r="N130" s="1">
        <v>845.94979699999999</v>
      </c>
      <c r="O130" s="1">
        <v>11665</v>
      </c>
      <c r="P130" s="3">
        <v>0</v>
      </c>
      <c r="Q130" s="11">
        <v>0</v>
      </c>
      <c r="R130" s="10">
        <f t="shared" si="14"/>
        <v>33449.871549715259</v>
      </c>
      <c r="S130" s="57">
        <f t="shared" si="15"/>
        <v>1.2156347585390379</v>
      </c>
      <c r="T130" s="3">
        <f t="shared" si="10"/>
        <v>30902.871549715259</v>
      </c>
      <c r="U130" s="53">
        <f t="shared" si="16"/>
        <v>1.1230717205794709</v>
      </c>
    </row>
    <row r="131" spans="1:21" x14ac:dyDescent="0.35">
      <c r="A131" s="6">
        <v>5</v>
      </c>
      <c r="B131" s="1">
        <v>27</v>
      </c>
      <c r="C131" s="7">
        <v>10</v>
      </c>
      <c r="D131" s="6">
        <v>29596.682380354272</v>
      </c>
      <c r="E131" s="1">
        <v>33605.757380354269</v>
      </c>
      <c r="F131" s="1">
        <v>35323.932380354272</v>
      </c>
      <c r="G131" s="34" t="s">
        <v>19</v>
      </c>
      <c r="H131" s="6">
        <v>25945</v>
      </c>
      <c r="I131" s="1">
        <v>2280</v>
      </c>
      <c r="J131" s="1">
        <v>5968</v>
      </c>
      <c r="K131" s="1">
        <v>1106</v>
      </c>
      <c r="L131" s="1">
        <v>1665</v>
      </c>
      <c r="M131" s="1">
        <v>13096.278143</v>
      </c>
      <c r="N131" s="1">
        <v>756.47802999999999</v>
      </c>
      <c r="O131" s="1">
        <v>11665</v>
      </c>
      <c r="P131" s="3">
        <v>0</v>
      </c>
      <c r="Q131" s="11">
        <v>0</v>
      </c>
      <c r="R131" s="10">
        <f t="shared" si="14"/>
        <v>32885.07379264573</v>
      </c>
      <c r="S131" s="57">
        <f t="shared" si="15"/>
        <v>1.1111067575085454</v>
      </c>
      <c r="T131" s="3">
        <f t="shared" ref="T131:T194" si="17">SUM(H131:Q131)-2547-D131</f>
        <v>30338.07379264573</v>
      </c>
      <c r="U131" s="53">
        <f t="shared" si="16"/>
        <v>1.025049814798958</v>
      </c>
    </row>
    <row r="132" spans="1:21" x14ac:dyDescent="0.35">
      <c r="A132" s="6">
        <v>5</v>
      </c>
      <c r="B132" s="1">
        <v>27</v>
      </c>
      <c r="C132" s="7">
        <v>11</v>
      </c>
      <c r="D132" s="6">
        <v>30583.773887920011</v>
      </c>
      <c r="E132" s="1">
        <v>34375.148887920011</v>
      </c>
      <c r="F132" s="1">
        <v>36000.023887920011</v>
      </c>
      <c r="G132" s="34" t="s">
        <v>19</v>
      </c>
      <c r="H132" s="6">
        <v>25945</v>
      </c>
      <c r="I132" s="1">
        <v>2280</v>
      </c>
      <c r="J132" s="1">
        <v>5968</v>
      </c>
      <c r="K132" s="1">
        <v>1106</v>
      </c>
      <c r="L132" s="1">
        <v>1665</v>
      </c>
      <c r="M132" s="1">
        <v>13683.808720749999</v>
      </c>
      <c r="N132" s="1">
        <v>712.07048060600005</v>
      </c>
      <c r="O132" s="1">
        <v>11665</v>
      </c>
      <c r="P132" s="3">
        <v>0</v>
      </c>
      <c r="Q132" s="11">
        <v>0</v>
      </c>
      <c r="R132" s="10">
        <f t="shared" si="14"/>
        <v>32441.10531343599</v>
      </c>
      <c r="S132" s="57">
        <f t="shared" si="15"/>
        <v>1.0607293080416602</v>
      </c>
      <c r="T132" s="3">
        <f t="shared" si="17"/>
        <v>29894.10531343599</v>
      </c>
      <c r="U132" s="53">
        <f t="shared" si="16"/>
        <v>0.97744985373579329</v>
      </c>
    </row>
    <row r="133" spans="1:21" x14ac:dyDescent="0.35">
      <c r="A133" s="6">
        <v>5</v>
      </c>
      <c r="B133" s="1">
        <v>27</v>
      </c>
      <c r="C133" s="7">
        <v>12</v>
      </c>
      <c r="D133" s="6">
        <v>31042.6122619749</v>
      </c>
      <c r="E133" s="1">
        <v>34684.3622619749</v>
      </c>
      <c r="F133" s="1">
        <v>36245.1122619749</v>
      </c>
      <c r="G133" s="34" t="s">
        <v>19</v>
      </c>
      <c r="H133" s="6">
        <v>25945</v>
      </c>
      <c r="I133" s="1">
        <v>2280</v>
      </c>
      <c r="J133" s="1">
        <v>5968</v>
      </c>
      <c r="K133" s="1">
        <v>1106</v>
      </c>
      <c r="L133" s="1">
        <v>1665</v>
      </c>
      <c r="M133" s="1">
        <v>13934.109646000001</v>
      </c>
      <c r="N133" s="1">
        <v>659.16512310799999</v>
      </c>
      <c r="O133" s="1">
        <v>11665</v>
      </c>
      <c r="P133" s="3">
        <v>0</v>
      </c>
      <c r="Q133" s="11">
        <v>0</v>
      </c>
      <c r="R133" s="10">
        <f t="shared" si="14"/>
        <v>32179.6625071331</v>
      </c>
      <c r="S133" s="57">
        <f t="shared" si="15"/>
        <v>1.0366286907674651</v>
      </c>
      <c r="T133" s="3">
        <f t="shared" si="17"/>
        <v>29632.6625071331</v>
      </c>
      <c r="U133" s="53">
        <f t="shared" si="16"/>
        <v>0.95458018342841289</v>
      </c>
    </row>
    <row r="134" spans="1:21" x14ac:dyDescent="0.35">
      <c r="A134" s="6">
        <v>5</v>
      </c>
      <c r="B134" s="1">
        <v>27</v>
      </c>
      <c r="C134" s="7">
        <v>13</v>
      </c>
      <c r="D134" s="6">
        <v>31252.585100564102</v>
      </c>
      <c r="E134" s="1">
        <v>34880.160100564099</v>
      </c>
      <c r="F134" s="1">
        <v>36434.835100564102</v>
      </c>
      <c r="G134" s="34" t="s">
        <v>19</v>
      </c>
      <c r="H134" s="6">
        <v>25945</v>
      </c>
      <c r="I134" s="1">
        <v>2280</v>
      </c>
      <c r="J134" s="1">
        <v>5968</v>
      </c>
      <c r="K134" s="1">
        <v>1106</v>
      </c>
      <c r="L134" s="1">
        <v>1665</v>
      </c>
      <c r="M134" s="1">
        <v>14138.598113636999</v>
      </c>
      <c r="N134" s="1">
        <v>606.74834199999998</v>
      </c>
      <c r="O134" s="1">
        <v>11665</v>
      </c>
      <c r="P134" s="3">
        <v>0</v>
      </c>
      <c r="Q134" s="11">
        <v>0</v>
      </c>
      <c r="R134" s="10">
        <f t="shared" si="14"/>
        <v>32121.761355072893</v>
      </c>
      <c r="S134" s="57">
        <f t="shared" si="15"/>
        <v>1.0278113395007795</v>
      </c>
      <c r="T134" s="3">
        <f t="shared" si="17"/>
        <v>29574.761355072893</v>
      </c>
      <c r="U134" s="53">
        <f t="shared" si="16"/>
        <v>0.94631408121624716</v>
      </c>
    </row>
    <row r="135" spans="1:21" x14ac:dyDescent="0.35">
      <c r="A135" s="6">
        <v>5</v>
      </c>
      <c r="B135" s="1">
        <v>27</v>
      </c>
      <c r="C135" s="7">
        <v>14</v>
      </c>
      <c r="D135" s="6">
        <v>30912.634175237472</v>
      </c>
      <c r="E135" s="1">
        <v>34651.509175237472</v>
      </c>
      <c r="F135" s="1">
        <v>36253.884175237472</v>
      </c>
      <c r="G135" s="34" t="s">
        <v>19</v>
      </c>
      <c r="H135" s="6">
        <v>25945</v>
      </c>
      <c r="I135" s="1">
        <v>2280</v>
      </c>
      <c r="J135" s="1">
        <v>5968</v>
      </c>
      <c r="K135" s="1">
        <v>1106</v>
      </c>
      <c r="L135" s="1">
        <v>1665</v>
      </c>
      <c r="M135" s="1">
        <v>13800.240328</v>
      </c>
      <c r="N135" s="1">
        <v>799.36124299999994</v>
      </c>
      <c r="O135" s="1">
        <v>11665</v>
      </c>
      <c r="P135" s="3">
        <v>0</v>
      </c>
      <c r="Q135" s="11">
        <v>0</v>
      </c>
      <c r="R135" s="10">
        <f t="shared" si="14"/>
        <v>32315.967395762527</v>
      </c>
      <c r="S135" s="57">
        <f t="shared" si="15"/>
        <v>1.0453967530741588</v>
      </c>
      <c r="T135" s="3">
        <f t="shared" si="17"/>
        <v>29768.967395762527</v>
      </c>
      <c r="U135" s="53">
        <f t="shared" si="16"/>
        <v>0.96300325708279244</v>
      </c>
    </row>
    <row r="136" spans="1:21" x14ac:dyDescent="0.35">
      <c r="A136" s="6">
        <v>5</v>
      </c>
      <c r="B136" s="1">
        <v>27</v>
      </c>
      <c r="C136" s="7">
        <v>15</v>
      </c>
      <c r="D136" s="6">
        <v>30622.106181273601</v>
      </c>
      <c r="E136" s="1">
        <v>34553.306181273598</v>
      </c>
      <c r="F136" s="1">
        <v>36238.106181273601</v>
      </c>
      <c r="G136" s="34" t="s">
        <v>19</v>
      </c>
      <c r="H136" s="6">
        <v>25945</v>
      </c>
      <c r="I136" s="1">
        <v>2280</v>
      </c>
      <c r="J136" s="1">
        <v>5968</v>
      </c>
      <c r="K136" s="1">
        <v>1106</v>
      </c>
      <c r="L136" s="1">
        <v>1665</v>
      </c>
      <c r="M136" s="1">
        <v>13701.422778259999</v>
      </c>
      <c r="N136" s="1">
        <v>884.15520400000003</v>
      </c>
      <c r="O136" s="1">
        <v>11665</v>
      </c>
      <c r="P136" s="3">
        <v>0</v>
      </c>
      <c r="Q136" s="11">
        <v>0</v>
      </c>
      <c r="R136" s="10">
        <f t="shared" si="14"/>
        <v>32592.471800986401</v>
      </c>
      <c r="S136" s="57">
        <f t="shared" si="15"/>
        <v>1.0643445492628376</v>
      </c>
      <c r="T136" s="3">
        <f t="shared" si="17"/>
        <v>30045.471800986401</v>
      </c>
      <c r="U136" s="53">
        <f t="shared" si="16"/>
        <v>0.98116934292913427</v>
      </c>
    </row>
    <row r="137" spans="1:21" x14ac:dyDescent="0.35">
      <c r="A137" s="6">
        <v>5</v>
      </c>
      <c r="B137" s="1">
        <v>27</v>
      </c>
      <c r="C137" s="7">
        <v>16</v>
      </c>
      <c r="D137" s="6">
        <v>29901.041239209058</v>
      </c>
      <c r="E137" s="1">
        <v>34138.141239209064</v>
      </c>
      <c r="F137" s="1">
        <v>35954.041239209058</v>
      </c>
      <c r="G137" s="34" t="s">
        <v>19</v>
      </c>
      <c r="H137" s="6">
        <v>25945</v>
      </c>
      <c r="I137" s="1">
        <v>2280</v>
      </c>
      <c r="J137" s="1">
        <v>5968</v>
      </c>
      <c r="K137" s="1">
        <v>1106</v>
      </c>
      <c r="L137" s="1">
        <v>1665</v>
      </c>
      <c r="M137" s="1">
        <v>13034.405909999999</v>
      </c>
      <c r="N137" s="1">
        <v>1321.430325</v>
      </c>
      <c r="O137" s="1">
        <v>11665</v>
      </c>
      <c r="P137" s="3">
        <v>0</v>
      </c>
      <c r="Q137" s="11">
        <v>0</v>
      </c>
      <c r="R137" s="10">
        <f t="shared" si="14"/>
        <v>33083.794995790944</v>
      </c>
      <c r="S137" s="57">
        <f t="shared" si="15"/>
        <v>1.1064429071589774</v>
      </c>
      <c r="T137" s="3">
        <f t="shared" si="17"/>
        <v>30536.794995790944</v>
      </c>
      <c r="U137" s="53">
        <f t="shared" si="16"/>
        <v>1.0212619270177195</v>
      </c>
    </row>
    <row r="138" spans="1:21" x14ac:dyDescent="0.35">
      <c r="A138" s="6">
        <v>5</v>
      </c>
      <c r="B138" s="1">
        <v>27</v>
      </c>
      <c r="C138" s="7">
        <v>17</v>
      </c>
      <c r="D138" s="6">
        <v>26243</v>
      </c>
      <c r="E138" s="1">
        <v>30835.525000000001</v>
      </c>
      <c r="F138" s="1">
        <v>32803.75</v>
      </c>
      <c r="G138" s="34" t="s">
        <v>19</v>
      </c>
      <c r="H138" s="6">
        <v>25945</v>
      </c>
      <c r="I138" s="1">
        <v>2280</v>
      </c>
      <c r="J138" s="1">
        <v>5968</v>
      </c>
      <c r="K138" s="1">
        <v>1106</v>
      </c>
      <c r="L138" s="1">
        <v>1665</v>
      </c>
      <c r="M138" s="1">
        <v>11462.455585</v>
      </c>
      <c r="N138" s="1">
        <v>2283.1333789999999</v>
      </c>
      <c r="O138" s="1">
        <v>6509</v>
      </c>
      <c r="P138" s="3">
        <v>0</v>
      </c>
      <c r="Q138" s="11">
        <v>0</v>
      </c>
      <c r="R138" s="10">
        <f t="shared" si="14"/>
        <v>30975.588964000002</v>
      </c>
      <c r="S138" s="57">
        <f t="shared" si="15"/>
        <v>1.1803371933086919</v>
      </c>
      <c r="T138" s="3">
        <f t="shared" si="17"/>
        <v>28428.588964000002</v>
      </c>
      <c r="U138" s="53">
        <f t="shared" si="16"/>
        <v>1.0832827406927563</v>
      </c>
    </row>
    <row r="139" spans="1:21" x14ac:dyDescent="0.35">
      <c r="A139" s="6">
        <v>5</v>
      </c>
      <c r="B139" s="1">
        <v>27</v>
      </c>
      <c r="C139" s="7">
        <v>18</v>
      </c>
      <c r="D139" s="6">
        <v>28610</v>
      </c>
      <c r="E139" s="1">
        <v>33616.75</v>
      </c>
      <c r="F139" s="1">
        <v>35762.5</v>
      </c>
      <c r="G139" s="34" t="s">
        <v>19</v>
      </c>
      <c r="H139" s="6">
        <v>25945</v>
      </c>
      <c r="I139" s="1">
        <v>2280</v>
      </c>
      <c r="J139" s="1">
        <v>5968</v>
      </c>
      <c r="K139" s="1">
        <v>1106</v>
      </c>
      <c r="L139" s="1">
        <v>1665</v>
      </c>
      <c r="M139" s="1">
        <v>9223.8407499999994</v>
      </c>
      <c r="N139" s="1">
        <v>2958.298374</v>
      </c>
      <c r="O139" s="1">
        <v>6509</v>
      </c>
      <c r="P139" s="3">
        <v>2915.4505285713499</v>
      </c>
      <c r="Q139" s="11">
        <v>0</v>
      </c>
      <c r="R139" s="10">
        <f t="shared" si="14"/>
        <v>29960.589652571354</v>
      </c>
      <c r="S139" s="57">
        <f t="shared" si="15"/>
        <v>1.0472069085135041</v>
      </c>
      <c r="T139" s="3">
        <f t="shared" si="17"/>
        <v>27413.589652571354</v>
      </c>
      <c r="U139" s="53">
        <f t="shared" si="16"/>
        <v>0.95818209201577609</v>
      </c>
    </row>
    <row r="140" spans="1:21" x14ac:dyDescent="0.35">
      <c r="A140" s="6">
        <v>5</v>
      </c>
      <c r="B140" s="1">
        <v>27</v>
      </c>
      <c r="C140" s="7">
        <v>19</v>
      </c>
      <c r="D140" s="6">
        <v>30424</v>
      </c>
      <c r="E140" s="1">
        <v>35748.200000000004</v>
      </c>
      <c r="F140" s="1">
        <v>38030</v>
      </c>
      <c r="G140" s="34" t="s">
        <v>19</v>
      </c>
      <c r="H140" s="6">
        <v>25945</v>
      </c>
      <c r="I140" s="1">
        <v>2280</v>
      </c>
      <c r="J140" s="1">
        <v>5968</v>
      </c>
      <c r="K140" s="1">
        <v>1106</v>
      </c>
      <c r="L140" s="1">
        <v>1665</v>
      </c>
      <c r="M140" s="1">
        <v>4412.7256459999999</v>
      </c>
      <c r="N140" s="1">
        <v>3223.876072</v>
      </c>
      <c r="O140" s="1">
        <v>6509</v>
      </c>
      <c r="P140" s="3">
        <v>9071.6893590073705</v>
      </c>
      <c r="Q140" s="11">
        <v>572.53364365914797</v>
      </c>
      <c r="R140" s="10">
        <f t="shared" si="14"/>
        <v>30329.824720666511</v>
      </c>
      <c r="S140" s="57">
        <f t="shared" si="15"/>
        <v>0.99690457272766597</v>
      </c>
      <c r="T140" s="3">
        <f t="shared" si="17"/>
        <v>27782.824720666511</v>
      </c>
      <c r="U140" s="53">
        <f t="shared" si="16"/>
        <v>0.91318777020334307</v>
      </c>
    </row>
    <row r="141" spans="1:21" x14ac:dyDescent="0.35">
      <c r="A141" s="6">
        <v>5</v>
      </c>
      <c r="B141" s="1">
        <v>27</v>
      </c>
      <c r="C141" s="7">
        <v>20</v>
      </c>
      <c r="D141" s="6">
        <v>30978</v>
      </c>
      <c r="E141" s="1">
        <v>36399.15</v>
      </c>
      <c r="F141" s="1">
        <v>38722.5</v>
      </c>
      <c r="G141" s="34" t="s">
        <v>19</v>
      </c>
      <c r="H141" s="6">
        <v>25945</v>
      </c>
      <c r="I141" s="1">
        <v>2280</v>
      </c>
      <c r="J141" s="1">
        <v>5968</v>
      </c>
      <c r="K141" s="1">
        <v>1106</v>
      </c>
      <c r="L141" s="1">
        <v>1665</v>
      </c>
      <c r="M141" s="1">
        <v>452.71834100000001</v>
      </c>
      <c r="N141" s="1">
        <v>3127.59206299999</v>
      </c>
      <c r="O141" s="1">
        <v>6509</v>
      </c>
      <c r="P141" s="3">
        <v>11725.0128727642</v>
      </c>
      <c r="Q141" s="11">
        <v>572.53364365914797</v>
      </c>
      <c r="R141" s="10">
        <f t="shared" si="14"/>
        <v>28372.856920423335</v>
      </c>
      <c r="S141" s="57">
        <f t="shared" si="15"/>
        <v>0.91590344503916765</v>
      </c>
      <c r="T141" s="3">
        <f t="shared" si="17"/>
        <v>25825.856920423335</v>
      </c>
      <c r="U141" s="53">
        <f t="shared" si="16"/>
        <v>0.83368380529483299</v>
      </c>
    </row>
    <row r="142" spans="1:21" x14ac:dyDescent="0.35">
      <c r="A142" s="6">
        <v>5</v>
      </c>
      <c r="B142" s="1">
        <v>27</v>
      </c>
      <c r="C142" s="7">
        <v>21</v>
      </c>
      <c r="D142" s="6">
        <v>31029</v>
      </c>
      <c r="E142" s="1">
        <v>36459.075000000004</v>
      </c>
      <c r="F142" s="1">
        <v>38786.25</v>
      </c>
      <c r="G142" s="34" t="s">
        <v>19</v>
      </c>
      <c r="H142" s="6">
        <v>25945</v>
      </c>
      <c r="I142" s="1">
        <v>2280</v>
      </c>
      <c r="J142" s="1">
        <v>5968</v>
      </c>
      <c r="K142" s="1">
        <v>1106</v>
      </c>
      <c r="L142" s="1">
        <v>1665</v>
      </c>
      <c r="M142" s="1">
        <v>0</v>
      </c>
      <c r="N142" s="1">
        <v>3608.0147080000002</v>
      </c>
      <c r="O142" s="1">
        <v>6509</v>
      </c>
      <c r="P142" s="3">
        <v>11725.0128727642</v>
      </c>
      <c r="Q142" s="11">
        <v>572.53364365914797</v>
      </c>
      <c r="R142" s="10">
        <f t="shared" si="14"/>
        <v>28349.561224423349</v>
      </c>
      <c r="S142" s="57">
        <f t="shared" si="15"/>
        <v>0.91364727269403945</v>
      </c>
      <c r="T142" s="3">
        <f t="shared" si="17"/>
        <v>25802.561224423349</v>
      </c>
      <c r="U142" s="53">
        <f t="shared" si="16"/>
        <v>0.83156277109875754</v>
      </c>
    </row>
    <row r="143" spans="1:21" x14ac:dyDescent="0.35">
      <c r="A143" s="6">
        <v>5</v>
      </c>
      <c r="B143" s="1">
        <v>27</v>
      </c>
      <c r="C143" s="7">
        <v>22</v>
      </c>
      <c r="D143" s="6">
        <v>29988</v>
      </c>
      <c r="E143" s="1">
        <v>35235.9</v>
      </c>
      <c r="F143" s="1">
        <v>37485</v>
      </c>
      <c r="G143" s="34" t="s">
        <v>19</v>
      </c>
      <c r="H143" s="6">
        <v>25945</v>
      </c>
      <c r="I143" s="1">
        <v>2280</v>
      </c>
      <c r="J143" s="1">
        <v>5968</v>
      </c>
      <c r="K143" s="1">
        <v>1106</v>
      </c>
      <c r="L143" s="1">
        <v>1665</v>
      </c>
      <c r="M143" s="1">
        <v>0</v>
      </c>
      <c r="N143" s="1">
        <v>3993.754171</v>
      </c>
      <c r="O143" s="1">
        <v>6509</v>
      </c>
      <c r="P143" s="3">
        <v>11246.566902492899</v>
      </c>
      <c r="Q143" s="11">
        <v>572.53364365914797</v>
      </c>
      <c r="R143" s="10">
        <f t="shared" si="14"/>
        <v>29297.854717152048</v>
      </c>
      <c r="S143" s="57">
        <f t="shared" si="15"/>
        <v>0.97698595161904922</v>
      </c>
      <c r="T143" s="3">
        <f t="shared" si="17"/>
        <v>26750.854717152048</v>
      </c>
      <c r="U143" s="53">
        <f t="shared" si="16"/>
        <v>0.89205197802961345</v>
      </c>
    </row>
    <row r="144" spans="1:21" x14ac:dyDescent="0.35">
      <c r="A144" s="6">
        <v>5</v>
      </c>
      <c r="B144" s="1">
        <v>27</v>
      </c>
      <c r="C144" s="7">
        <v>23</v>
      </c>
      <c r="D144" s="6">
        <v>27939</v>
      </c>
      <c r="E144" s="1">
        <v>32828.325000000004</v>
      </c>
      <c r="F144" s="1">
        <v>34923.75</v>
      </c>
      <c r="G144" s="34" t="s">
        <v>19</v>
      </c>
      <c r="H144" s="6">
        <v>25945</v>
      </c>
      <c r="I144" s="1">
        <v>2280</v>
      </c>
      <c r="J144" s="1">
        <v>5968</v>
      </c>
      <c r="K144" s="1">
        <v>1106</v>
      </c>
      <c r="L144" s="1">
        <v>1665</v>
      </c>
      <c r="M144" s="1">
        <v>0</v>
      </c>
      <c r="N144" s="1">
        <v>3967.4676939999999</v>
      </c>
      <c r="O144" s="1">
        <v>6509</v>
      </c>
      <c r="P144" s="3">
        <v>7886.6984497407802</v>
      </c>
      <c r="Q144" s="11">
        <v>572.53364365914797</v>
      </c>
      <c r="R144" s="10">
        <f t="shared" si="14"/>
        <v>27960.699787399928</v>
      </c>
      <c r="S144" s="57">
        <f t="shared" si="15"/>
        <v>1.000776684469735</v>
      </c>
      <c r="T144" s="3">
        <f t="shared" si="17"/>
        <v>25413.699787399928</v>
      </c>
      <c r="U144" s="53">
        <f t="shared" si="16"/>
        <v>0.90961379388667918</v>
      </c>
    </row>
    <row r="145" spans="1:21" ht="15" thickBot="1" x14ac:dyDescent="0.4">
      <c r="A145" s="8">
        <v>5</v>
      </c>
      <c r="B145" s="2">
        <v>27</v>
      </c>
      <c r="C145" s="9">
        <v>24</v>
      </c>
      <c r="D145" s="8">
        <v>26183</v>
      </c>
      <c r="E145" s="2">
        <v>30765.025000000001</v>
      </c>
      <c r="F145" s="2">
        <v>32728.75</v>
      </c>
      <c r="G145" s="35" t="s">
        <v>19</v>
      </c>
      <c r="H145" s="8">
        <v>25945</v>
      </c>
      <c r="I145" s="2">
        <v>2280</v>
      </c>
      <c r="J145" s="2">
        <v>5968</v>
      </c>
      <c r="K145" s="2">
        <v>1106</v>
      </c>
      <c r="L145" s="2">
        <v>1665</v>
      </c>
      <c r="M145" s="2">
        <v>0</v>
      </c>
      <c r="N145" s="2">
        <v>3888.5135100000002</v>
      </c>
      <c r="O145" s="2">
        <v>11665</v>
      </c>
      <c r="P145" s="4">
        <v>1403.56901465902</v>
      </c>
      <c r="Q145" s="13">
        <v>0</v>
      </c>
      <c r="R145" s="12">
        <f t="shared" si="14"/>
        <v>27738.082524659018</v>
      </c>
      <c r="S145" s="58">
        <f t="shared" si="15"/>
        <v>1.0593928321681632</v>
      </c>
      <c r="T145" s="4">
        <f t="shared" si="17"/>
        <v>25191.082524659018</v>
      </c>
      <c r="U145" s="54">
        <f t="shared" si="16"/>
        <v>0.96211597313749442</v>
      </c>
    </row>
    <row r="146" spans="1:21" x14ac:dyDescent="0.35">
      <c r="A146" s="16">
        <v>6</v>
      </c>
      <c r="B146" s="17">
        <v>24</v>
      </c>
      <c r="C146" s="19">
        <v>1</v>
      </c>
      <c r="D146" s="16">
        <v>30134</v>
      </c>
      <c r="E146" s="17">
        <v>35407.450000000004</v>
      </c>
      <c r="F146" s="17">
        <v>37667.5</v>
      </c>
      <c r="G146" s="33" t="s">
        <v>19</v>
      </c>
      <c r="H146" s="16">
        <v>25889</v>
      </c>
      <c r="I146" s="17">
        <v>2280</v>
      </c>
      <c r="J146" s="17">
        <v>6248</v>
      </c>
      <c r="K146" s="17">
        <v>1687</v>
      </c>
      <c r="L146" s="17">
        <v>1681</v>
      </c>
      <c r="M146" s="17">
        <v>0</v>
      </c>
      <c r="N146" s="17">
        <v>3035.3124434599999</v>
      </c>
      <c r="O146" s="17">
        <v>11665</v>
      </c>
      <c r="P146" s="18">
        <v>0</v>
      </c>
      <c r="Q146" s="52">
        <v>0</v>
      </c>
      <c r="R146" s="20">
        <f t="shared" si="14"/>
        <v>22351.312443460003</v>
      </c>
      <c r="S146" s="60">
        <f t="shared" si="15"/>
        <v>0.74173068439171708</v>
      </c>
      <c r="T146" s="18">
        <f t="shared" si="17"/>
        <v>19804.312443460003</v>
      </c>
      <c r="U146" s="56">
        <f t="shared" si="16"/>
        <v>0.65720821807460017</v>
      </c>
    </row>
    <row r="147" spans="1:21" x14ac:dyDescent="0.35">
      <c r="A147" s="6">
        <v>6</v>
      </c>
      <c r="B147" s="1">
        <v>24</v>
      </c>
      <c r="C147" s="7">
        <v>2</v>
      </c>
      <c r="D147" s="6">
        <v>27085</v>
      </c>
      <c r="E147" s="1">
        <v>31824.875</v>
      </c>
      <c r="F147" s="1">
        <v>33856.25</v>
      </c>
      <c r="G147" s="34" t="s">
        <v>19</v>
      </c>
      <c r="H147" s="6">
        <v>25889</v>
      </c>
      <c r="I147" s="1">
        <v>2280</v>
      </c>
      <c r="J147" s="1">
        <v>6248</v>
      </c>
      <c r="K147" s="1">
        <v>1687</v>
      </c>
      <c r="L147" s="1">
        <v>1681</v>
      </c>
      <c r="M147" s="1">
        <v>0</v>
      </c>
      <c r="N147" s="1">
        <v>2426.6115394399999</v>
      </c>
      <c r="O147" s="1">
        <v>11665</v>
      </c>
      <c r="P147" s="3">
        <v>0</v>
      </c>
      <c r="Q147" s="11">
        <v>0</v>
      </c>
      <c r="R147" s="10">
        <f t="shared" si="14"/>
        <v>24791.611539439997</v>
      </c>
      <c r="S147" s="57">
        <f t="shared" si="15"/>
        <v>0.91532625214842156</v>
      </c>
      <c r="T147" s="3">
        <f t="shared" si="17"/>
        <v>22244.611539439997</v>
      </c>
      <c r="U147" s="53">
        <f t="shared" si="16"/>
        <v>0.82128896213549918</v>
      </c>
    </row>
    <row r="148" spans="1:21" x14ac:dyDescent="0.35">
      <c r="A148" s="6">
        <v>6</v>
      </c>
      <c r="B148" s="1">
        <v>24</v>
      </c>
      <c r="C148" s="7">
        <v>3</v>
      </c>
      <c r="D148" s="6">
        <v>25545</v>
      </c>
      <c r="E148" s="1">
        <v>30015.375</v>
      </c>
      <c r="F148" s="1">
        <v>31931.25</v>
      </c>
      <c r="G148" s="34" t="s">
        <v>19</v>
      </c>
      <c r="H148" s="6">
        <v>25889</v>
      </c>
      <c r="I148" s="1">
        <v>2280</v>
      </c>
      <c r="J148" s="1">
        <v>6248</v>
      </c>
      <c r="K148" s="1">
        <v>1687</v>
      </c>
      <c r="L148" s="1">
        <v>1681</v>
      </c>
      <c r="M148" s="1">
        <v>0</v>
      </c>
      <c r="N148" s="1">
        <v>1985.512144</v>
      </c>
      <c r="O148" s="1">
        <v>11665</v>
      </c>
      <c r="P148" s="3">
        <v>0</v>
      </c>
      <c r="Q148" s="11">
        <v>0</v>
      </c>
      <c r="R148" s="10">
        <f t="shared" si="14"/>
        <v>25890.512144</v>
      </c>
      <c r="S148" s="57">
        <f t="shared" si="15"/>
        <v>1.0135256270894499</v>
      </c>
      <c r="T148" s="3">
        <f t="shared" si="17"/>
        <v>23343.512144</v>
      </c>
      <c r="U148" s="53">
        <f t="shared" si="16"/>
        <v>0.91381922661969073</v>
      </c>
    </row>
    <row r="149" spans="1:21" x14ac:dyDescent="0.35">
      <c r="A149" s="6">
        <v>6</v>
      </c>
      <c r="B149" s="1">
        <v>24</v>
      </c>
      <c r="C149" s="7">
        <v>4</v>
      </c>
      <c r="D149" s="6">
        <v>24852.136400795593</v>
      </c>
      <c r="E149" s="1">
        <v>29172.361400795595</v>
      </c>
      <c r="F149" s="1">
        <v>31023.886400795593</v>
      </c>
      <c r="G149" s="34" t="s">
        <v>19</v>
      </c>
      <c r="H149" s="6">
        <v>25889</v>
      </c>
      <c r="I149" s="1">
        <v>2280</v>
      </c>
      <c r="J149" s="1">
        <v>6248</v>
      </c>
      <c r="K149" s="1">
        <v>1687</v>
      </c>
      <c r="L149" s="1">
        <v>1681</v>
      </c>
      <c r="M149" s="1">
        <v>0</v>
      </c>
      <c r="N149" s="1">
        <v>1837.58823241399</v>
      </c>
      <c r="O149" s="1">
        <v>11665</v>
      </c>
      <c r="P149" s="3">
        <v>0</v>
      </c>
      <c r="Q149" s="11">
        <v>0</v>
      </c>
      <c r="R149" s="10">
        <f t="shared" si="14"/>
        <v>26435.451831618397</v>
      </c>
      <c r="S149" s="57">
        <f t="shared" si="15"/>
        <v>1.0637094294546088</v>
      </c>
      <c r="T149" s="3">
        <f t="shared" si="17"/>
        <v>23888.451831618397</v>
      </c>
      <c r="U149" s="53">
        <f t="shared" si="16"/>
        <v>0.96122327056170731</v>
      </c>
    </row>
    <row r="150" spans="1:21" x14ac:dyDescent="0.35">
      <c r="A150" s="6">
        <v>6</v>
      </c>
      <c r="B150" s="1">
        <v>24</v>
      </c>
      <c r="C150" s="7">
        <v>5</v>
      </c>
      <c r="D150" s="6">
        <v>24588</v>
      </c>
      <c r="E150" s="1">
        <v>28890.9</v>
      </c>
      <c r="F150" s="1">
        <v>30735</v>
      </c>
      <c r="G150" s="34" t="s">
        <v>19</v>
      </c>
      <c r="H150" s="6">
        <v>25889</v>
      </c>
      <c r="I150" s="1">
        <v>2280</v>
      </c>
      <c r="J150" s="1">
        <v>6248</v>
      </c>
      <c r="K150" s="1">
        <v>1687</v>
      </c>
      <c r="L150" s="1">
        <v>1681</v>
      </c>
      <c r="M150" s="1">
        <v>0</v>
      </c>
      <c r="N150" s="1">
        <v>1407.2297799999999</v>
      </c>
      <c r="O150" s="1">
        <v>11665</v>
      </c>
      <c r="P150" s="3">
        <v>0</v>
      </c>
      <c r="Q150" s="11">
        <v>0</v>
      </c>
      <c r="R150" s="10">
        <f t="shared" si="14"/>
        <v>26269.229780000001</v>
      </c>
      <c r="S150" s="57">
        <f t="shared" si="15"/>
        <v>1.0683760281438099</v>
      </c>
      <c r="T150" s="3">
        <f t="shared" si="17"/>
        <v>23722.229780000001</v>
      </c>
      <c r="U150" s="53">
        <f t="shared" si="16"/>
        <v>0.96478891247763143</v>
      </c>
    </row>
    <row r="151" spans="1:21" x14ac:dyDescent="0.35">
      <c r="A151" s="6">
        <v>6</v>
      </c>
      <c r="B151" s="1">
        <v>24</v>
      </c>
      <c r="C151" s="7">
        <v>6</v>
      </c>
      <c r="D151" s="6">
        <v>25165</v>
      </c>
      <c r="E151" s="1">
        <v>29568.875</v>
      </c>
      <c r="F151" s="1">
        <v>31456.25</v>
      </c>
      <c r="G151" s="34" t="s">
        <v>19</v>
      </c>
      <c r="H151" s="6">
        <v>25889</v>
      </c>
      <c r="I151" s="1">
        <v>2280</v>
      </c>
      <c r="J151" s="1">
        <v>6248</v>
      </c>
      <c r="K151" s="1">
        <v>1687</v>
      </c>
      <c r="L151" s="1">
        <v>1681</v>
      </c>
      <c r="M151" s="1">
        <v>31.306934999999999</v>
      </c>
      <c r="N151" s="1">
        <v>1062.5257477779901</v>
      </c>
      <c r="O151" s="1">
        <v>11665</v>
      </c>
      <c r="P151" s="3">
        <v>0</v>
      </c>
      <c r="Q151" s="11">
        <v>0</v>
      </c>
      <c r="R151" s="10">
        <f t="shared" si="14"/>
        <v>25378.832682777989</v>
      </c>
      <c r="S151" s="57">
        <f t="shared" si="15"/>
        <v>1.0084972256220144</v>
      </c>
      <c r="T151" s="3">
        <f t="shared" si="17"/>
        <v>22831.832682777989</v>
      </c>
      <c r="U151" s="53">
        <f t="shared" si="16"/>
        <v>0.90728522482725971</v>
      </c>
    </row>
    <row r="152" spans="1:21" x14ac:dyDescent="0.35">
      <c r="A152" s="6">
        <v>6</v>
      </c>
      <c r="B152" s="1">
        <v>24</v>
      </c>
      <c r="C152" s="7">
        <v>7</v>
      </c>
      <c r="D152" s="6">
        <v>26423.678109048251</v>
      </c>
      <c r="E152" s="1">
        <v>30952.328109048252</v>
      </c>
      <c r="F152" s="1">
        <v>32893.178109048255</v>
      </c>
      <c r="G152" s="34" t="s">
        <v>19</v>
      </c>
      <c r="H152" s="6">
        <v>25889</v>
      </c>
      <c r="I152" s="1">
        <v>2280</v>
      </c>
      <c r="J152" s="1">
        <v>6248</v>
      </c>
      <c r="K152" s="1">
        <v>1687</v>
      </c>
      <c r="L152" s="1">
        <v>1681</v>
      </c>
      <c r="M152" s="1">
        <v>2370.3529739999999</v>
      </c>
      <c r="N152" s="1">
        <v>973.19437600000003</v>
      </c>
      <c r="O152" s="1">
        <v>11665</v>
      </c>
      <c r="P152" s="3">
        <v>0</v>
      </c>
      <c r="Q152" s="11">
        <v>0</v>
      </c>
      <c r="R152" s="10">
        <f t="shared" si="14"/>
        <v>26369.86924095175</v>
      </c>
      <c r="S152" s="57">
        <f t="shared" si="15"/>
        <v>0.99796361173208226</v>
      </c>
      <c r="T152" s="3">
        <f t="shared" si="17"/>
        <v>23822.86924095175</v>
      </c>
      <c r="U152" s="53">
        <f t="shared" si="16"/>
        <v>0.90157279174522231</v>
      </c>
    </row>
    <row r="153" spans="1:21" x14ac:dyDescent="0.35">
      <c r="A153" s="6">
        <v>6</v>
      </c>
      <c r="B153" s="1">
        <v>24</v>
      </c>
      <c r="C153" s="7">
        <v>8</v>
      </c>
      <c r="D153" s="6">
        <v>32621.799975299171</v>
      </c>
      <c r="E153" s="1">
        <v>37374.97497529917</v>
      </c>
      <c r="F153" s="1">
        <v>39412.049975299167</v>
      </c>
      <c r="G153" s="34" t="s">
        <v>19</v>
      </c>
      <c r="H153" s="6">
        <v>25889</v>
      </c>
      <c r="I153" s="1">
        <v>2280</v>
      </c>
      <c r="J153" s="1">
        <v>6248</v>
      </c>
      <c r="K153" s="1">
        <v>1687</v>
      </c>
      <c r="L153" s="1">
        <v>1681</v>
      </c>
      <c r="M153" s="1">
        <v>7888.9210949999997</v>
      </c>
      <c r="N153" s="1">
        <v>745.29643608200001</v>
      </c>
      <c r="O153" s="1">
        <v>11665</v>
      </c>
      <c r="P153" s="3">
        <v>0</v>
      </c>
      <c r="Q153" s="11">
        <v>0</v>
      </c>
      <c r="R153" s="10">
        <f t="shared" si="14"/>
        <v>25462.417555782824</v>
      </c>
      <c r="S153" s="57">
        <f t="shared" si="15"/>
        <v>0.78053380178477749</v>
      </c>
      <c r="T153" s="3">
        <f t="shared" si="17"/>
        <v>22915.417555782824</v>
      </c>
      <c r="U153" s="53">
        <f t="shared" si="16"/>
        <v>0.70245717811813257</v>
      </c>
    </row>
    <row r="154" spans="1:21" x14ac:dyDescent="0.35">
      <c r="A154" s="6">
        <v>6</v>
      </c>
      <c r="B154" s="1">
        <v>24</v>
      </c>
      <c r="C154" s="7">
        <v>9</v>
      </c>
      <c r="D154" s="6">
        <v>36339.682529201586</v>
      </c>
      <c r="E154" s="1">
        <v>41226.907529201591</v>
      </c>
      <c r="F154" s="1">
        <v>43321.432529201586</v>
      </c>
      <c r="G154" s="34" t="s">
        <v>19</v>
      </c>
      <c r="H154" s="6">
        <v>25889</v>
      </c>
      <c r="I154" s="1">
        <v>2280</v>
      </c>
      <c r="J154" s="1">
        <v>6248</v>
      </c>
      <c r="K154" s="1">
        <v>1687</v>
      </c>
      <c r="L154" s="1">
        <v>1681</v>
      </c>
      <c r="M154" s="1">
        <v>11246.8500539999</v>
      </c>
      <c r="N154" s="1">
        <v>560.26032964000001</v>
      </c>
      <c r="O154" s="1">
        <v>11665</v>
      </c>
      <c r="P154" s="3">
        <v>0</v>
      </c>
      <c r="Q154" s="11">
        <v>0</v>
      </c>
      <c r="R154" s="10">
        <f t="shared" si="14"/>
        <v>24917.427854438312</v>
      </c>
      <c r="S154" s="57">
        <f t="shared" si="15"/>
        <v>0.6856809449123652</v>
      </c>
      <c r="T154" s="3">
        <f t="shared" si="17"/>
        <v>22370.427854438312</v>
      </c>
      <c r="U154" s="53">
        <f t="shared" si="16"/>
        <v>0.6155922753717521</v>
      </c>
    </row>
    <row r="155" spans="1:21" x14ac:dyDescent="0.35">
      <c r="A155" s="6">
        <v>6</v>
      </c>
      <c r="B155" s="1">
        <v>24</v>
      </c>
      <c r="C155" s="7">
        <v>10</v>
      </c>
      <c r="D155" s="6">
        <v>38465.842276530799</v>
      </c>
      <c r="E155" s="1">
        <v>43360.417276530803</v>
      </c>
      <c r="F155" s="1">
        <v>45458.092276530799</v>
      </c>
      <c r="G155" s="34" t="s">
        <v>19</v>
      </c>
      <c r="H155" s="6">
        <v>25889</v>
      </c>
      <c r="I155" s="1">
        <v>2280</v>
      </c>
      <c r="J155" s="1">
        <v>6248</v>
      </c>
      <c r="K155" s="1">
        <v>1687</v>
      </c>
      <c r="L155" s="1">
        <v>1681</v>
      </c>
      <c r="M155" s="1">
        <v>13111.139646</v>
      </c>
      <c r="N155" s="1">
        <v>437.34363200000001</v>
      </c>
      <c r="O155" s="1">
        <v>11665</v>
      </c>
      <c r="P155" s="3">
        <v>0</v>
      </c>
      <c r="Q155" s="11">
        <v>0</v>
      </c>
      <c r="R155" s="10">
        <f t="shared" si="14"/>
        <v>24532.641001469194</v>
      </c>
      <c r="S155" s="57">
        <f t="shared" si="15"/>
        <v>0.63777729927513682</v>
      </c>
      <c r="T155" s="3">
        <f t="shared" si="17"/>
        <v>21985.641001469194</v>
      </c>
      <c r="U155" s="53">
        <f t="shared" si="16"/>
        <v>0.57156270863418257</v>
      </c>
    </row>
    <row r="156" spans="1:21" x14ac:dyDescent="0.35">
      <c r="A156" s="6">
        <v>6</v>
      </c>
      <c r="B156" s="1">
        <v>24</v>
      </c>
      <c r="C156" s="7">
        <v>11</v>
      </c>
      <c r="D156" s="6">
        <v>39501.354534075399</v>
      </c>
      <c r="E156" s="1">
        <v>44438.6295340754</v>
      </c>
      <c r="F156" s="1">
        <v>46554.604534075399</v>
      </c>
      <c r="G156" s="34" t="s">
        <v>19</v>
      </c>
      <c r="H156" s="6">
        <v>25889</v>
      </c>
      <c r="I156" s="1">
        <v>2280</v>
      </c>
      <c r="J156" s="1">
        <v>6248</v>
      </c>
      <c r="K156" s="1">
        <v>1687</v>
      </c>
      <c r="L156" s="1">
        <v>1681</v>
      </c>
      <c r="M156" s="1">
        <v>13861.984770084</v>
      </c>
      <c r="N156" s="1">
        <v>575.87824799999999</v>
      </c>
      <c r="O156" s="1">
        <v>11665</v>
      </c>
      <c r="P156" s="3">
        <v>0</v>
      </c>
      <c r="Q156" s="11">
        <v>0</v>
      </c>
      <c r="R156" s="10">
        <f t="shared" si="14"/>
        <v>24386.508484008606</v>
      </c>
      <c r="S156" s="57">
        <f t="shared" si="15"/>
        <v>0.6173587911516264</v>
      </c>
      <c r="T156" s="3">
        <f t="shared" si="17"/>
        <v>21839.508484008606</v>
      </c>
      <c r="U156" s="53">
        <f t="shared" si="16"/>
        <v>0.55287998960058449</v>
      </c>
    </row>
    <row r="157" spans="1:21" x14ac:dyDescent="0.35">
      <c r="A157" s="6">
        <v>6</v>
      </c>
      <c r="B157" s="1">
        <v>24</v>
      </c>
      <c r="C157" s="7">
        <v>12</v>
      </c>
      <c r="D157" s="6">
        <v>39553.972621755398</v>
      </c>
      <c r="E157" s="1">
        <v>44596.597621755398</v>
      </c>
      <c r="F157" s="1">
        <v>46757.722621755398</v>
      </c>
      <c r="G157" s="34" t="s">
        <v>19</v>
      </c>
      <c r="H157" s="6">
        <v>25889</v>
      </c>
      <c r="I157" s="1">
        <v>2280</v>
      </c>
      <c r="J157" s="1">
        <v>6248</v>
      </c>
      <c r="K157" s="1">
        <v>1687</v>
      </c>
      <c r="L157" s="1">
        <v>1681</v>
      </c>
      <c r="M157" s="1">
        <v>14125.162620723</v>
      </c>
      <c r="N157" s="1">
        <v>466.74781999999999</v>
      </c>
      <c r="O157" s="1">
        <v>11665</v>
      </c>
      <c r="P157" s="3">
        <v>0</v>
      </c>
      <c r="Q157" s="11">
        <v>0</v>
      </c>
      <c r="R157" s="10">
        <f t="shared" si="14"/>
        <v>24487.937818967599</v>
      </c>
      <c r="S157" s="57">
        <f t="shared" si="15"/>
        <v>0.61910185490442471</v>
      </c>
      <c r="T157" s="3">
        <f t="shared" si="17"/>
        <v>21940.937818967599</v>
      </c>
      <c r="U157" s="53">
        <f t="shared" si="16"/>
        <v>0.55470882858678239</v>
      </c>
    </row>
    <row r="158" spans="1:21" x14ac:dyDescent="0.35">
      <c r="A158" s="6">
        <v>6</v>
      </c>
      <c r="B158" s="1">
        <v>24</v>
      </c>
      <c r="C158" s="7">
        <v>13</v>
      </c>
      <c r="D158" s="6">
        <v>39372.744497460604</v>
      </c>
      <c r="E158" s="1">
        <v>44630.619497460604</v>
      </c>
      <c r="F158" s="1">
        <v>46883.994497460604</v>
      </c>
      <c r="G158" s="34" t="s">
        <v>19</v>
      </c>
      <c r="H158" s="6">
        <v>25889</v>
      </c>
      <c r="I158" s="1">
        <v>2280</v>
      </c>
      <c r="J158" s="1">
        <v>6248</v>
      </c>
      <c r="K158" s="1">
        <v>1687</v>
      </c>
      <c r="L158" s="1">
        <v>1681</v>
      </c>
      <c r="M158" s="1">
        <v>14178.283016699999</v>
      </c>
      <c r="N158" s="1">
        <v>492.94652000000002</v>
      </c>
      <c r="O158" s="1">
        <v>11665</v>
      </c>
      <c r="P158" s="3">
        <v>0</v>
      </c>
      <c r="Q158" s="11">
        <v>0</v>
      </c>
      <c r="R158" s="10">
        <f t="shared" si="14"/>
        <v>24748.485039239393</v>
      </c>
      <c r="S158" s="57">
        <f t="shared" si="15"/>
        <v>0.62856895944440905</v>
      </c>
      <c r="T158" s="3">
        <f t="shared" si="17"/>
        <v>22201.485039239393</v>
      </c>
      <c r="U158" s="53">
        <f t="shared" si="16"/>
        <v>0.56387953958026238</v>
      </c>
    </row>
    <row r="159" spans="1:21" x14ac:dyDescent="0.35">
      <c r="A159" s="6">
        <v>6</v>
      </c>
      <c r="B159" s="1">
        <v>24</v>
      </c>
      <c r="C159" s="7">
        <v>14</v>
      </c>
      <c r="D159" s="6">
        <v>38510.591822419039</v>
      </c>
      <c r="E159" s="1">
        <v>44168.341822419039</v>
      </c>
      <c r="F159" s="1">
        <v>46593.091822419039</v>
      </c>
      <c r="G159" s="34" t="s">
        <v>19</v>
      </c>
      <c r="H159" s="6">
        <v>25889</v>
      </c>
      <c r="I159" s="1">
        <v>2280</v>
      </c>
      <c r="J159" s="1">
        <v>6248</v>
      </c>
      <c r="K159" s="1">
        <v>1687</v>
      </c>
      <c r="L159" s="1">
        <v>1681</v>
      </c>
      <c r="M159" s="1">
        <v>13765.150782273</v>
      </c>
      <c r="N159" s="1">
        <v>624.96741999999995</v>
      </c>
      <c r="O159" s="1">
        <v>11665</v>
      </c>
      <c r="P159" s="3">
        <v>0</v>
      </c>
      <c r="Q159" s="11">
        <v>0</v>
      </c>
      <c r="R159" s="10">
        <f t="shared" si="14"/>
        <v>25329.52637985396</v>
      </c>
      <c r="S159" s="57">
        <f t="shared" si="15"/>
        <v>0.65772882682909883</v>
      </c>
      <c r="T159" s="3">
        <f t="shared" si="17"/>
        <v>22782.52637985396</v>
      </c>
      <c r="U159" s="53">
        <f t="shared" si="16"/>
        <v>0.59159117795201099</v>
      </c>
    </row>
    <row r="160" spans="1:21" x14ac:dyDescent="0.35">
      <c r="A160" s="6">
        <v>6</v>
      </c>
      <c r="B160" s="1">
        <v>24</v>
      </c>
      <c r="C160" s="7">
        <v>15</v>
      </c>
      <c r="D160" s="6">
        <v>37913.197233413928</v>
      </c>
      <c r="E160" s="1">
        <v>44034.697233413928</v>
      </c>
      <c r="F160" s="1">
        <v>46658.197233413928</v>
      </c>
      <c r="G160" s="34" t="s">
        <v>19</v>
      </c>
      <c r="H160" s="6">
        <v>25889</v>
      </c>
      <c r="I160" s="1">
        <v>2280</v>
      </c>
      <c r="J160" s="1">
        <v>6248</v>
      </c>
      <c r="K160" s="1">
        <v>1687</v>
      </c>
      <c r="L160" s="1">
        <v>1681</v>
      </c>
      <c r="M160" s="1">
        <v>13487.605266398999</v>
      </c>
      <c r="N160" s="1">
        <v>904.66679599999998</v>
      </c>
      <c r="O160" s="1">
        <v>11665</v>
      </c>
      <c r="P160" s="3">
        <v>0</v>
      </c>
      <c r="Q160" s="11">
        <v>0</v>
      </c>
      <c r="R160" s="10">
        <f t="shared" si="14"/>
        <v>25929.074828985067</v>
      </c>
      <c r="S160" s="57">
        <f t="shared" si="15"/>
        <v>0.68390631023154835</v>
      </c>
      <c r="T160" s="3">
        <f t="shared" si="17"/>
        <v>23382.074828985067</v>
      </c>
      <c r="U160" s="53">
        <f t="shared" si="16"/>
        <v>0.61672653680544276</v>
      </c>
    </row>
    <row r="161" spans="1:21" x14ac:dyDescent="0.35">
      <c r="A161" s="6">
        <v>6</v>
      </c>
      <c r="B161" s="1">
        <v>24</v>
      </c>
      <c r="C161" s="7">
        <v>16</v>
      </c>
      <c r="D161" s="6">
        <v>37916</v>
      </c>
      <c r="E161" s="1">
        <v>44551.3</v>
      </c>
      <c r="F161" s="1">
        <v>47395</v>
      </c>
      <c r="G161" s="34" t="s">
        <v>19</v>
      </c>
      <c r="H161" s="6">
        <v>25889</v>
      </c>
      <c r="I161" s="1">
        <v>2280</v>
      </c>
      <c r="J161" s="1">
        <v>6248</v>
      </c>
      <c r="K161" s="1">
        <v>1687</v>
      </c>
      <c r="L161" s="1">
        <v>1681</v>
      </c>
      <c r="M161" s="1">
        <v>12843.964386</v>
      </c>
      <c r="N161" s="1">
        <v>1412.3667800000001</v>
      </c>
      <c r="O161" s="1">
        <v>11665</v>
      </c>
      <c r="P161" s="3">
        <v>0</v>
      </c>
      <c r="Q161" s="11">
        <v>0</v>
      </c>
      <c r="R161" s="10">
        <f t="shared" si="14"/>
        <v>25790.331165999996</v>
      </c>
      <c r="S161" s="57">
        <f t="shared" si="15"/>
        <v>0.68019651772338841</v>
      </c>
      <c r="T161" s="3">
        <f t="shared" si="17"/>
        <v>23243.331165999996</v>
      </c>
      <c r="U161" s="53">
        <f t="shared" si="16"/>
        <v>0.61302171025424612</v>
      </c>
    </row>
    <row r="162" spans="1:21" x14ac:dyDescent="0.35">
      <c r="A162" s="6">
        <v>6</v>
      </c>
      <c r="B162" s="1">
        <v>24</v>
      </c>
      <c r="C162" s="7">
        <v>17</v>
      </c>
      <c r="D162" s="6">
        <v>39318</v>
      </c>
      <c r="E162" s="1">
        <v>46198.65</v>
      </c>
      <c r="F162" s="1">
        <v>49147.5</v>
      </c>
      <c r="G162" s="34" t="s">
        <v>19</v>
      </c>
      <c r="H162" s="6">
        <v>25889</v>
      </c>
      <c r="I162" s="1">
        <v>2280</v>
      </c>
      <c r="J162" s="1">
        <v>6248</v>
      </c>
      <c r="K162" s="1">
        <v>1687</v>
      </c>
      <c r="L162" s="1">
        <v>1681</v>
      </c>
      <c r="M162" s="1">
        <v>11505.904278</v>
      </c>
      <c r="N162" s="1">
        <v>1972.073752</v>
      </c>
      <c r="O162" s="1">
        <v>6509</v>
      </c>
      <c r="P162" s="3">
        <v>2738.2660367512199</v>
      </c>
      <c r="Q162" s="11">
        <v>0</v>
      </c>
      <c r="R162" s="10">
        <f t="shared" si="14"/>
        <v>21192.24406675122</v>
      </c>
      <c r="S162" s="57">
        <f t="shared" si="15"/>
        <v>0.53899598318203423</v>
      </c>
      <c r="T162" s="3">
        <f t="shared" si="17"/>
        <v>18645.24406675122</v>
      </c>
      <c r="U162" s="53">
        <f t="shared" si="16"/>
        <v>0.47421649287225243</v>
      </c>
    </row>
    <row r="163" spans="1:21" x14ac:dyDescent="0.35">
      <c r="A163" s="6">
        <v>6</v>
      </c>
      <c r="B163" s="1">
        <v>24</v>
      </c>
      <c r="C163" s="7">
        <v>18</v>
      </c>
      <c r="D163" s="6">
        <v>40950</v>
      </c>
      <c r="E163" s="1">
        <v>48116.25</v>
      </c>
      <c r="F163" s="1">
        <v>51187.5</v>
      </c>
      <c r="G163" s="34" t="s">
        <v>19</v>
      </c>
      <c r="H163" s="6">
        <v>25889</v>
      </c>
      <c r="I163" s="1">
        <v>2280</v>
      </c>
      <c r="J163" s="1">
        <v>6248</v>
      </c>
      <c r="K163" s="1">
        <v>1687</v>
      </c>
      <c r="L163" s="1">
        <v>1681</v>
      </c>
      <c r="M163" s="1">
        <v>9660.2111760000007</v>
      </c>
      <c r="N163" s="1">
        <v>2653.8563919999901</v>
      </c>
      <c r="O163" s="1">
        <v>6509</v>
      </c>
      <c r="P163" s="3">
        <v>5563.72931299023</v>
      </c>
      <c r="Q163" s="11">
        <v>864.46434693465596</v>
      </c>
      <c r="R163" s="10">
        <f t="shared" si="14"/>
        <v>22086.261227924871</v>
      </c>
      <c r="S163" s="57">
        <f t="shared" si="15"/>
        <v>0.53934703853296384</v>
      </c>
      <c r="T163" s="3">
        <f t="shared" si="17"/>
        <v>19539.261227924871</v>
      </c>
      <c r="U163" s="53">
        <f t="shared" si="16"/>
        <v>0.47714923633516171</v>
      </c>
    </row>
    <row r="164" spans="1:21" x14ac:dyDescent="0.35">
      <c r="A164" s="6">
        <v>6</v>
      </c>
      <c r="B164" s="1">
        <v>24</v>
      </c>
      <c r="C164" s="7">
        <v>19</v>
      </c>
      <c r="D164" s="6">
        <v>41537</v>
      </c>
      <c r="E164" s="1">
        <v>48805.974999999999</v>
      </c>
      <c r="F164" s="1">
        <v>51921.25</v>
      </c>
      <c r="G164" s="34" t="s">
        <v>19</v>
      </c>
      <c r="H164" s="6">
        <v>25889</v>
      </c>
      <c r="I164" s="1">
        <v>2280</v>
      </c>
      <c r="J164" s="1">
        <v>6248</v>
      </c>
      <c r="K164" s="1">
        <v>1687</v>
      </c>
      <c r="L164" s="1">
        <v>1681</v>
      </c>
      <c r="M164" s="1">
        <v>5699.3294159999996</v>
      </c>
      <c r="N164" s="1">
        <v>2937.8502999999901</v>
      </c>
      <c r="O164" s="1">
        <v>6509</v>
      </c>
      <c r="P164" s="3">
        <v>10168.200141748701</v>
      </c>
      <c r="Q164" s="11">
        <v>864.46434693465596</v>
      </c>
      <c r="R164" s="10">
        <f t="shared" si="14"/>
        <v>22426.844204683344</v>
      </c>
      <c r="S164" s="57">
        <f t="shared" si="15"/>
        <v>0.53992450597499442</v>
      </c>
      <c r="T164" s="3">
        <f t="shared" si="17"/>
        <v>19879.844204683344</v>
      </c>
      <c r="U164" s="53">
        <f t="shared" si="16"/>
        <v>0.47860568179414364</v>
      </c>
    </row>
    <row r="165" spans="1:21" x14ac:dyDescent="0.35">
      <c r="A165" s="6">
        <v>6</v>
      </c>
      <c r="B165" s="1">
        <v>24</v>
      </c>
      <c r="C165" s="7">
        <v>20</v>
      </c>
      <c r="D165" s="6">
        <v>40660</v>
      </c>
      <c r="E165" s="1">
        <v>47775.5</v>
      </c>
      <c r="F165" s="1">
        <v>50825</v>
      </c>
      <c r="G165" s="34" t="s">
        <v>19</v>
      </c>
      <c r="H165" s="6">
        <v>25889</v>
      </c>
      <c r="I165" s="1">
        <v>2280</v>
      </c>
      <c r="J165" s="1">
        <v>6248</v>
      </c>
      <c r="K165" s="1">
        <v>1687</v>
      </c>
      <c r="L165" s="1">
        <v>1681</v>
      </c>
      <c r="M165" s="1">
        <v>1284.6250560000001</v>
      </c>
      <c r="N165" s="1">
        <v>3437.0845079999999</v>
      </c>
      <c r="O165" s="1">
        <v>6509</v>
      </c>
      <c r="P165" s="3">
        <v>12747.970383607601</v>
      </c>
      <c r="Q165" s="11">
        <v>864.46434693465596</v>
      </c>
      <c r="R165" s="10">
        <f t="shared" si="14"/>
        <v>21968.144294542253</v>
      </c>
      <c r="S165" s="57">
        <f t="shared" si="15"/>
        <v>0.54028884147915035</v>
      </c>
      <c r="T165" s="3">
        <f t="shared" si="17"/>
        <v>19421.144294542253</v>
      </c>
      <c r="U165" s="53">
        <f t="shared" si="16"/>
        <v>0.477647424853474</v>
      </c>
    </row>
    <row r="166" spans="1:21" x14ac:dyDescent="0.35">
      <c r="A166" s="6">
        <v>6</v>
      </c>
      <c r="B166" s="1">
        <v>24</v>
      </c>
      <c r="C166" s="7">
        <v>21</v>
      </c>
      <c r="D166" s="6">
        <v>39511</v>
      </c>
      <c r="E166" s="1">
        <v>46425.425000000003</v>
      </c>
      <c r="F166" s="1">
        <v>49388.75</v>
      </c>
      <c r="G166" s="34" t="s">
        <v>19</v>
      </c>
      <c r="H166" s="6">
        <v>25889</v>
      </c>
      <c r="I166" s="1">
        <v>2280</v>
      </c>
      <c r="J166" s="1">
        <v>6248</v>
      </c>
      <c r="K166" s="1">
        <v>1687</v>
      </c>
      <c r="L166" s="1">
        <v>1681</v>
      </c>
      <c r="M166" s="1">
        <v>16.651536</v>
      </c>
      <c r="N166" s="1">
        <v>3747.1949239999999</v>
      </c>
      <c r="O166" s="1">
        <v>6509</v>
      </c>
      <c r="P166" s="3">
        <v>11933.6343794309</v>
      </c>
      <c r="Q166" s="11">
        <v>864.46434693465596</v>
      </c>
      <c r="R166" s="10">
        <f t="shared" si="14"/>
        <v>21344.945186365556</v>
      </c>
      <c r="S166" s="57">
        <f t="shared" si="15"/>
        <v>0.54022791593140029</v>
      </c>
      <c r="T166" s="3">
        <f t="shared" si="17"/>
        <v>18797.945186365556</v>
      </c>
      <c r="U166" s="53">
        <f t="shared" si="16"/>
        <v>0.47576485501165638</v>
      </c>
    </row>
    <row r="167" spans="1:21" x14ac:dyDescent="0.35">
      <c r="A167" s="6">
        <v>6</v>
      </c>
      <c r="B167" s="1">
        <v>24</v>
      </c>
      <c r="C167" s="7">
        <v>22</v>
      </c>
      <c r="D167" s="6">
        <v>37852</v>
      </c>
      <c r="E167" s="1">
        <v>44476.1</v>
      </c>
      <c r="F167" s="1">
        <v>47315</v>
      </c>
      <c r="G167" s="34" t="s">
        <v>19</v>
      </c>
      <c r="H167" s="6">
        <v>25889</v>
      </c>
      <c r="I167" s="1">
        <v>2280</v>
      </c>
      <c r="J167" s="1">
        <v>6248</v>
      </c>
      <c r="K167" s="1">
        <v>1687</v>
      </c>
      <c r="L167" s="1">
        <v>1681</v>
      </c>
      <c r="M167" s="1">
        <v>0</v>
      </c>
      <c r="N167" s="1">
        <v>3992.250372</v>
      </c>
      <c r="O167" s="1">
        <v>6509</v>
      </c>
      <c r="P167" s="3">
        <v>9132.71632318716</v>
      </c>
      <c r="Q167" s="11">
        <v>864.46434693465596</v>
      </c>
      <c r="R167" s="10">
        <f t="shared" si="14"/>
        <v>20431.431042121818</v>
      </c>
      <c r="S167" s="57">
        <f t="shared" si="15"/>
        <v>0.53977150592100331</v>
      </c>
      <c r="T167" s="3">
        <f t="shared" si="17"/>
        <v>17884.431042121818</v>
      </c>
      <c r="U167" s="53">
        <f t="shared" si="16"/>
        <v>0.47248311957417888</v>
      </c>
    </row>
    <row r="168" spans="1:21" x14ac:dyDescent="0.35">
      <c r="A168" s="6">
        <v>6</v>
      </c>
      <c r="B168" s="1">
        <v>24</v>
      </c>
      <c r="C168" s="7">
        <v>23</v>
      </c>
      <c r="D168" s="6">
        <v>34932</v>
      </c>
      <c r="E168" s="1">
        <v>41045.1</v>
      </c>
      <c r="F168" s="1">
        <v>43665</v>
      </c>
      <c r="G168" s="34" t="s">
        <v>19</v>
      </c>
      <c r="H168" s="6">
        <v>25889</v>
      </c>
      <c r="I168" s="1">
        <v>2280</v>
      </c>
      <c r="J168" s="1">
        <v>6248</v>
      </c>
      <c r="K168" s="1">
        <v>1687</v>
      </c>
      <c r="L168" s="1">
        <v>1681</v>
      </c>
      <c r="M168" s="1">
        <v>0</v>
      </c>
      <c r="N168" s="1">
        <v>4079.2095079999999</v>
      </c>
      <c r="O168" s="1">
        <v>6509</v>
      </c>
      <c r="P168" s="3">
        <v>5399.4834222839499</v>
      </c>
      <c r="Q168" s="11">
        <v>0</v>
      </c>
      <c r="R168" s="10">
        <f t="shared" si="14"/>
        <v>18840.692930283949</v>
      </c>
      <c r="S168" s="57">
        <f t="shared" si="15"/>
        <v>0.53935339889739919</v>
      </c>
      <c r="T168" s="3">
        <f t="shared" si="17"/>
        <v>16293.692930283949</v>
      </c>
      <c r="U168" s="53">
        <f t="shared" si="16"/>
        <v>0.46644031061158675</v>
      </c>
    </row>
    <row r="169" spans="1:21" ht="15" thickBot="1" x14ac:dyDescent="0.4">
      <c r="A169" s="8">
        <v>6</v>
      </c>
      <c r="B169" s="2">
        <v>24</v>
      </c>
      <c r="C169" s="9">
        <v>24</v>
      </c>
      <c r="D169" s="8">
        <v>32032</v>
      </c>
      <c r="E169" s="2">
        <v>37637.599999999999</v>
      </c>
      <c r="F169" s="2">
        <v>40040</v>
      </c>
      <c r="G169" s="35" t="s">
        <v>19</v>
      </c>
      <c r="H169" s="8">
        <v>25889</v>
      </c>
      <c r="I169" s="2">
        <v>2280</v>
      </c>
      <c r="J169" s="2">
        <v>6248</v>
      </c>
      <c r="K169" s="2">
        <v>1687</v>
      </c>
      <c r="L169" s="2">
        <v>1681</v>
      </c>
      <c r="M169" s="2">
        <v>0</v>
      </c>
      <c r="N169" s="2">
        <v>3940.5310559999998</v>
      </c>
      <c r="O169" s="2">
        <v>11665</v>
      </c>
      <c r="P169" s="4">
        <v>0</v>
      </c>
      <c r="Q169" s="13">
        <v>0</v>
      </c>
      <c r="R169" s="12">
        <f t="shared" si="14"/>
        <v>21358.531056</v>
      </c>
      <c r="S169" s="58">
        <f t="shared" si="15"/>
        <v>0.6667873081918082</v>
      </c>
      <c r="T169" s="4">
        <f t="shared" si="17"/>
        <v>18811.531056</v>
      </c>
      <c r="U169" s="54">
        <f t="shared" si="16"/>
        <v>0.58727307242757243</v>
      </c>
    </row>
    <row r="170" spans="1:21" x14ac:dyDescent="0.35">
      <c r="A170" s="16">
        <v>7</v>
      </c>
      <c r="B170" s="17">
        <v>22</v>
      </c>
      <c r="C170" s="19">
        <v>1</v>
      </c>
      <c r="D170" s="16">
        <v>32217</v>
      </c>
      <c r="E170" s="17">
        <v>37854.974999999999</v>
      </c>
      <c r="F170" s="17">
        <v>40271.25</v>
      </c>
      <c r="G170" s="33" t="s">
        <v>19</v>
      </c>
      <c r="H170" s="16">
        <v>25823</v>
      </c>
      <c r="I170" s="17">
        <v>2280</v>
      </c>
      <c r="J170" s="17">
        <v>6763</v>
      </c>
      <c r="K170" s="17">
        <v>1915</v>
      </c>
      <c r="L170" s="17">
        <v>1699.7921191519999</v>
      </c>
      <c r="M170" s="17">
        <v>0</v>
      </c>
      <c r="N170" s="17">
        <v>3487.4065599999999</v>
      </c>
      <c r="O170" s="17">
        <v>11665</v>
      </c>
      <c r="P170" s="18">
        <v>0</v>
      </c>
      <c r="Q170" s="52">
        <v>0</v>
      </c>
      <c r="R170" s="20">
        <f t="shared" si="14"/>
        <v>21416.198679152003</v>
      </c>
      <c r="S170" s="60">
        <f t="shared" si="15"/>
        <v>0.66474838374622103</v>
      </c>
      <c r="T170" s="18">
        <f t="shared" si="17"/>
        <v>18869.198679152003</v>
      </c>
      <c r="U170" s="56">
        <f t="shared" si="16"/>
        <v>0.58569074337002214</v>
      </c>
    </row>
    <row r="171" spans="1:21" x14ac:dyDescent="0.35">
      <c r="A171" s="6">
        <v>7</v>
      </c>
      <c r="B171" s="1">
        <v>22</v>
      </c>
      <c r="C171" s="7">
        <v>2</v>
      </c>
      <c r="D171" s="6">
        <v>29943.448408898166</v>
      </c>
      <c r="E171" s="1">
        <v>35066.223408898164</v>
      </c>
      <c r="F171" s="1">
        <v>37261.698408898163</v>
      </c>
      <c r="G171" s="34" t="s">
        <v>19</v>
      </c>
      <c r="H171" s="6">
        <v>25823</v>
      </c>
      <c r="I171" s="1">
        <v>2280</v>
      </c>
      <c r="J171" s="1">
        <v>6763</v>
      </c>
      <c r="K171" s="1">
        <v>1915</v>
      </c>
      <c r="L171" s="1">
        <v>1699.7921191519999</v>
      </c>
      <c r="M171" s="1">
        <v>0</v>
      </c>
      <c r="N171" s="1">
        <v>3494.08466</v>
      </c>
      <c r="O171" s="1">
        <v>11665</v>
      </c>
      <c r="P171" s="3">
        <v>0</v>
      </c>
      <c r="Q171" s="11">
        <v>0</v>
      </c>
      <c r="R171" s="10">
        <f t="shared" si="14"/>
        <v>23696.428370253834</v>
      </c>
      <c r="S171" s="57">
        <f t="shared" si="15"/>
        <v>0.7913727252340137</v>
      </c>
      <c r="T171" s="3">
        <f t="shared" si="17"/>
        <v>21149.428370253834</v>
      </c>
      <c r="U171" s="53">
        <f t="shared" si="16"/>
        <v>0.70631238197564949</v>
      </c>
    </row>
    <row r="172" spans="1:21" x14ac:dyDescent="0.35">
      <c r="A172" s="6">
        <v>7</v>
      </c>
      <c r="B172" s="1">
        <v>22</v>
      </c>
      <c r="C172" s="7">
        <v>3</v>
      </c>
      <c r="D172" s="6">
        <v>30070.508840462589</v>
      </c>
      <c r="E172" s="1">
        <v>34907.683840462596</v>
      </c>
      <c r="F172" s="1">
        <v>36980.758840462593</v>
      </c>
      <c r="G172" s="34" t="s">
        <v>19</v>
      </c>
      <c r="H172" s="6">
        <v>25823</v>
      </c>
      <c r="I172" s="1">
        <v>2280</v>
      </c>
      <c r="J172" s="1">
        <v>6763</v>
      </c>
      <c r="K172" s="1">
        <v>1915</v>
      </c>
      <c r="L172" s="1">
        <v>1699.7921191519999</v>
      </c>
      <c r="M172" s="1">
        <v>0</v>
      </c>
      <c r="N172" s="1">
        <v>3245.0428999999999</v>
      </c>
      <c r="O172" s="1">
        <v>11665</v>
      </c>
      <c r="P172" s="3">
        <v>0</v>
      </c>
      <c r="Q172" s="11">
        <v>0</v>
      </c>
      <c r="R172" s="10">
        <f t="shared" si="14"/>
        <v>23320.326178689411</v>
      </c>
      <c r="S172" s="57">
        <f t="shared" si="15"/>
        <v>0.77552150189456726</v>
      </c>
      <c r="T172" s="3">
        <f t="shared" si="17"/>
        <v>20773.326178689411</v>
      </c>
      <c r="U172" s="53">
        <f t="shared" si="16"/>
        <v>0.69082057403488373</v>
      </c>
    </row>
    <row r="173" spans="1:21" x14ac:dyDescent="0.35">
      <c r="A173" s="6">
        <v>7</v>
      </c>
      <c r="B173" s="1">
        <v>22</v>
      </c>
      <c r="C173" s="7">
        <v>4</v>
      </c>
      <c r="D173" s="6">
        <v>30226.590551683788</v>
      </c>
      <c r="E173" s="1">
        <v>34894.715551683788</v>
      </c>
      <c r="F173" s="1">
        <v>36895.340551683788</v>
      </c>
      <c r="G173" s="34" t="s">
        <v>19</v>
      </c>
      <c r="H173" s="6">
        <v>25823</v>
      </c>
      <c r="I173" s="1">
        <v>2280</v>
      </c>
      <c r="J173" s="1">
        <v>6763</v>
      </c>
      <c r="K173" s="1">
        <v>1915</v>
      </c>
      <c r="L173" s="1">
        <v>1699.7921191519999</v>
      </c>
      <c r="M173" s="1">
        <v>0</v>
      </c>
      <c r="N173" s="1">
        <v>3161.289252</v>
      </c>
      <c r="O173" s="1">
        <v>11665</v>
      </c>
      <c r="P173" s="3">
        <v>0</v>
      </c>
      <c r="Q173" s="11">
        <v>0</v>
      </c>
      <c r="R173" s="10">
        <f t="shared" si="14"/>
        <v>23080.490819468214</v>
      </c>
      <c r="S173" s="57">
        <f t="shared" si="15"/>
        <v>0.76358234250744839</v>
      </c>
      <c r="T173" s="3">
        <f t="shared" si="17"/>
        <v>20533.490819468214</v>
      </c>
      <c r="U173" s="53">
        <f t="shared" si="16"/>
        <v>0.67931878669406809</v>
      </c>
    </row>
    <row r="174" spans="1:21" x14ac:dyDescent="0.35">
      <c r="A174" s="6">
        <v>7</v>
      </c>
      <c r="B174" s="1">
        <v>22</v>
      </c>
      <c r="C174" s="7">
        <v>5</v>
      </c>
      <c r="D174" s="6">
        <v>29679.224083487861</v>
      </c>
      <c r="E174" s="1">
        <v>34312.524083487864</v>
      </c>
      <c r="F174" s="1">
        <v>36298.224083487861</v>
      </c>
      <c r="G174" s="34" t="s">
        <v>19</v>
      </c>
      <c r="H174" s="6">
        <v>25823</v>
      </c>
      <c r="I174" s="1">
        <v>2280</v>
      </c>
      <c r="J174" s="1">
        <v>6763</v>
      </c>
      <c r="K174" s="1">
        <v>1915</v>
      </c>
      <c r="L174" s="1">
        <v>1699.7921191519999</v>
      </c>
      <c r="M174" s="1">
        <v>0</v>
      </c>
      <c r="N174" s="1">
        <v>2687.1747993419999</v>
      </c>
      <c r="O174" s="1">
        <v>11665</v>
      </c>
      <c r="P174" s="3">
        <v>0</v>
      </c>
      <c r="Q174" s="11">
        <v>0</v>
      </c>
      <c r="R174" s="10">
        <f t="shared" si="14"/>
        <v>23153.742835006138</v>
      </c>
      <c r="S174" s="57">
        <f t="shared" si="15"/>
        <v>0.7801330240263189</v>
      </c>
      <c r="T174" s="3">
        <f t="shared" si="17"/>
        <v>20606.742835006138</v>
      </c>
      <c r="U174" s="53">
        <f t="shared" si="16"/>
        <v>0.69431541663755192</v>
      </c>
    </row>
    <row r="175" spans="1:21" x14ac:dyDescent="0.35">
      <c r="A175" s="6">
        <v>7</v>
      </c>
      <c r="B175" s="1">
        <v>22</v>
      </c>
      <c r="C175" s="7">
        <v>6</v>
      </c>
      <c r="D175" s="6">
        <v>28898.381141911828</v>
      </c>
      <c r="E175" s="1">
        <v>33661.706141911833</v>
      </c>
      <c r="F175" s="1">
        <v>35703.131141911828</v>
      </c>
      <c r="G175" s="34" t="s">
        <v>19</v>
      </c>
      <c r="H175" s="6">
        <v>25823</v>
      </c>
      <c r="I175" s="1">
        <v>2280</v>
      </c>
      <c r="J175" s="1">
        <v>6763</v>
      </c>
      <c r="K175" s="1">
        <v>1915</v>
      </c>
      <c r="L175" s="1">
        <v>1699.7921191519999</v>
      </c>
      <c r="M175" s="1">
        <v>9.6929579999999902</v>
      </c>
      <c r="N175" s="1">
        <v>2227.9374479999901</v>
      </c>
      <c r="O175" s="1">
        <v>11665</v>
      </c>
      <c r="P175" s="3">
        <v>0</v>
      </c>
      <c r="Q175" s="11">
        <v>0</v>
      </c>
      <c r="R175" s="10">
        <f t="shared" si="14"/>
        <v>23485.041383240161</v>
      </c>
      <c r="S175" s="57">
        <f t="shared" si="15"/>
        <v>0.81267671250897144</v>
      </c>
      <c r="T175" s="3">
        <f t="shared" si="17"/>
        <v>20938.041383240161</v>
      </c>
      <c r="U175" s="53">
        <f t="shared" si="16"/>
        <v>0.72454028758286926</v>
      </c>
    </row>
    <row r="176" spans="1:21" x14ac:dyDescent="0.35">
      <c r="A176" s="6">
        <v>7</v>
      </c>
      <c r="B176" s="1">
        <v>22</v>
      </c>
      <c r="C176" s="7">
        <v>7</v>
      </c>
      <c r="D176" s="6">
        <v>29558.65729683411</v>
      </c>
      <c r="E176" s="1">
        <v>34494.007296834112</v>
      </c>
      <c r="F176" s="1">
        <v>36609.157296834113</v>
      </c>
      <c r="G176" s="34" t="s">
        <v>19</v>
      </c>
      <c r="H176" s="6">
        <v>25823</v>
      </c>
      <c r="I176" s="1">
        <v>2280</v>
      </c>
      <c r="J176" s="1">
        <v>6763</v>
      </c>
      <c r="K176" s="1">
        <v>1915</v>
      </c>
      <c r="L176" s="1">
        <v>1699.7921191519999</v>
      </c>
      <c r="M176" s="1">
        <v>1179.4653920000001</v>
      </c>
      <c r="N176" s="1">
        <v>1787.2616084839999</v>
      </c>
      <c r="O176" s="1">
        <v>11665</v>
      </c>
      <c r="P176" s="3">
        <v>0</v>
      </c>
      <c r="Q176" s="11">
        <v>0</v>
      </c>
      <c r="R176" s="10">
        <f t="shared" si="14"/>
        <v>23553.861822801886</v>
      </c>
      <c r="S176" s="57">
        <f t="shared" si="15"/>
        <v>0.79685154796678237</v>
      </c>
      <c r="T176" s="3">
        <f t="shared" si="17"/>
        <v>21006.861822801886</v>
      </c>
      <c r="U176" s="53">
        <f t="shared" si="16"/>
        <v>0.71068389919902863</v>
      </c>
    </row>
    <row r="177" spans="1:21" x14ac:dyDescent="0.35">
      <c r="A177" s="6">
        <v>7</v>
      </c>
      <c r="B177" s="1">
        <v>22</v>
      </c>
      <c r="C177" s="7">
        <v>8</v>
      </c>
      <c r="D177" s="6">
        <v>34813.738421206639</v>
      </c>
      <c r="E177" s="1">
        <v>40011.413421206642</v>
      </c>
      <c r="F177" s="1">
        <v>42238.988421206639</v>
      </c>
      <c r="G177" s="34" t="s">
        <v>19</v>
      </c>
      <c r="H177" s="6">
        <v>25823</v>
      </c>
      <c r="I177" s="1">
        <v>2280</v>
      </c>
      <c r="J177" s="1">
        <v>6763</v>
      </c>
      <c r="K177" s="1">
        <v>1915</v>
      </c>
      <c r="L177" s="1">
        <v>1699.7921191519999</v>
      </c>
      <c r="M177" s="1">
        <v>6047.4209460000002</v>
      </c>
      <c r="N177" s="1">
        <v>1373.407772</v>
      </c>
      <c r="O177" s="1">
        <v>11665</v>
      </c>
      <c r="P177" s="3">
        <v>0</v>
      </c>
      <c r="Q177" s="11">
        <v>0</v>
      </c>
      <c r="R177" s="10">
        <f t="shared" si="14"/>
        <v>22752.882415945358</v>
      </c>
      <c r="S177" s="57">
        <f t="shared" si="15"/>
        <v>0.65356044618539266</v>
      </c>
      <c r="T177" s="3">
        <f t="shared" si="17"/>
        <v>20205.882415945358</v>
      </c>
      <c r="U177" s="53">
        <f t="shared" si="16"/>
        <v>0.58039967358509914</v>
      </c>
    </row>
    <row r="178" spans="1:21" x14ac:dyDescent="0.35">
      <c r="A178" s="6">
        <v>7</v>
      </c>
      <c r="B178" s="1">
        <v>22</v>
      </c>
      <c r="C178" s="7">
        <v>9</v>
      </c>
      <c r="D178" s="6">
        <v>39528.159262255067</v>
      </c>
      <c r="E178" s="1">
        <v>44896.984262255079</v>
      </c>
      <c r="F178" s="1">
        <v>47197.909262255067</v>
      </c>
      <c r="G178" s="34" t="s">
        <v>19</v>
      </c>
      <c r="H178" s="6">
        <v>25823</v>
      </c>
      <c r="I178" s="1">
        <v>2280</v>
      </c>
      <c r="J178" s="1">
        <v>6763</v>
      </c>
      <c r="K178" s="1">
        <v>1915</v>
      </c>
      <c r="L178" s="1">
        <v>1699.7921191519999</v>
      </c>
      <c r="M178" s="1">
        <v>10518.967345999999</v>
      </c>
      <c r="N178" s="1">
        <v>819.49533599999995</v>
      </c>
      <c r="O178" s="1">
        <v>11665</v>
      </c>
      <c r="P178" s="3">
        <v>0</v>
      </c>
      <c r="Q178" s="11">
        <v>0</v>
      </c>
      <c r="R178" s="10">
        <f t="shared" si="14"/>
        <v>21956.095538896931</v>
      </c>
      <c r="S178" s="57">
        <f t="shared" si="15"/>
        <v>0.55545454047647813</v>
      </c>
      <c r="T178" s="3">
        <f t="shared" si="17"/>
        <v>19409.095538896931</v>
      </c>
      <c r="U178" s="53">
        <f t="shared" si="16"/>
        <v>0.49101946311551187</v>
      </c>
    </row>
    <row r="179" spans="1:21" x14ac:dyDescent="0.35">
      <c r="A179" s="6">
        <v>7</v>
      </c>
      <c r="B179" s="1">
        <v>22</v>
      </c>
      <c r="C179" s="7">
        <v>10</v>
      </c>
      <c r="D179" s="6">
        <v>41438.882662389202</v>
      </c>
      <c r="E179" s="1">
        <v>46925.132662389202</v>
      </c>
      <c r="F179" s="1">
        <v>49276.382662389202</v>
      </c>
      <c r="G179" s="34" t="s">
        <v>19</v>
      </c>
      <c r="H179" s="6">
        <v>25823</v>
      </c>
      <c r="I179" s="1">
        <v>2280</v>
      </c>
      <c r="J179" s="1">
        <v>6763</v>
      </c>
      <c r="K179" s="1">
        <v>1915</v>
      </c>
      <c r="L179" s="1">
        <v>1699.7921191519999</v>
      </c>
      <c r="M179" s="1">
        <v>12412.7398139999</v>
      </c>
      <c r="N179" s="1">
        <v>572.07686799999999</v>
      </c>
      <c r="O179" s="1">
        <v>11665</v>
      </c>
      <c r="P179" s="3">
        <v>0</v>
      </c>
      <c r="Q179" s="11">
        <v>0</v>
      </c>
      <c r="R179" s="10">
        <f t="shared" si="14"/>
        <v>21691.726138762693</v>
      </c>
      <c r="S179" s="57">
        <f t="shared" si="15"/>
        <v>0.52346310385561046</v>
      </c>
      <c r="T179" s="3">
        <f t="shared" si="17"/>
        <v>19144.726138762693</v>
      </c>
      <c r="U179" s="53">
        <f t="shared" si="16"/>
        <v>0.46199909140259826</v>
      </c>
    </row>
    <row r="180" spans="1:21" x14ac:dyDescent="0.35">
      <c r="A180" s="6">
        <v>7</v>
      </c>
      <c r="B180" s="1">
        <v>22</v>
      </c>
      <c r="C180" s="7">
        <v>11</v>
      </c>
      <c r="D180" s="6">
        <v>42254.825407749398</v>
      </c>
      <c r="E180" s="1">
        <v>47860.075407749398</v>
      </c>
      <c r="F180" s="1">
        <v>50262.325407749398</v>
      </c>
      <c r="G180" s="34" t="s">
        <v>19</v>
      </c>
      <c r="H180" s="6">
        <v>25823</v>
      </c>
      <c r="I180" s="1">
        <v>2280</v>
      </c>
      <c r="J180" s="1">
        <v>6763</v>
      </c>
      <c r="K180" s="1">
        <v>1915</v>
      </c>
      <c r="L180" s="1">
        <v>1699.7921191519999</v>
      </c>
      <c r="M180" s="1">
        <v>13280.302750000001</v>
      </c>
      <c r="N180" s="1">
        <v>491.46706399999903</v>
      </c>
      <c r="O180" s="1">
        <v>11665</v>
      </c>
      <c r="P180" s="3">
        <v>0</v>
      </c>
      <c r="Q180" s="11">
        <v>0</v>
      </c>
      <c r="R180" s="10">
        <f t="shared" si="14"/>
        <v>21662.736525402601</v>
      </c>
      <c r="S180" s="57">
        <f t="shared" si="15"/>
        <v>0.51266893937821656</v>
      </c>
      <c r="T180" s="3">
        <f t="shared" si="17"/>
        <v>19115.736525402601</v>
      </c>
      <c r="U180" s="53">
        <f t="shared" si="16"/>
        <v>0.45239180001195406</v>
      </c>
    </row>
    <row r="181" spans="1:21" x14ac:dyDescent="0.35">
      <c r="A181" s="6">
        <v>7</v>
      </c>
      <c r="B181" s="1">
        <v>22</v>
      </c>
      <c r="C181" s="7">
        <v>12</v>
      </c>
      <c r="D181" s="6">
        <v>42096.338869068073</v>
      </c>
      <c r="E181" s="1">
        <v>47979.838869068073</v>
      </c>
      <c r="F181" s="1">
        <v>50501.338869068073</v>
      </c>
      <c r="G181" s="34" t="s">
        <v>19</v>
      </c>
      <c r="H181" s="6">
        <v>25823</v>
      </c>
      <c r="I181" s="1">
        <v>2280</v>
      </c>
      <c r="J181" s="1">
        <v>6763</v>
      </c>
      <c r="K181" s="1">
        <v>1915</v>
      </c>
      <c r="L181" s="1">
        <v>1699.7921191519999</v>
      </c>
      <c r="M181" s="1">
        <v>13553.692544</v>
      </c>
      <c r="N181" s="1">
        <v>432.45320799999899</v>
      </c>
      <c r="O181" s="1">
        <v>11665</v>
      </c>
      <c r="P181" s="3">
        <v>0</v>
      </c>
      <c r="Q181" s="11">
        <v>0</v>
      </c>
      <c r="R181" s="10">
        <f t="shared" si="14"/>
        <v>22035.599002083924</v>
      </c>
      <c r="S181" s="57">
        <f t="shared" si="15"/>
        <v>0.52345642386196767</v>
      </c>
      <c r="T181" s="3">
        <f t="shared" si="17"/>
        <v>19488.599002083924</v>
      </c>
      <c r="U181" s="53">
        <f t="shared" si="16"/>
        <v>0.46295234991097839</v>
      </c>
    </row>
    <row r="182" spans="1:21" x14ac:dyDescent="0.35">
      <c r="A182" s="6">
        <v>7</v>
      </c>
      <c r="B182" s="1">
        <v>22</v>
      </c>
      <c r="C182" s="7">
        <v>13</v>
      </c>
      <c r="D182" s="6">
        <v>41931.961876551926</v>
      </c>
      <c r="E182" s="1">
        <v>48072.186876551932</v>
      </c>
      <c r="F182" s="1">
        <v>50703.711876551926</v>
      </c>
      <c r="G182" s="34" t="s">
        <v>19</v>
      </c>
      <c r="H182" s="6">
        <v>25823</v>
      </c>
      <c r="I182" s="1">
        <v>2280</v>
      </c>
      <c r="J182" s="1">
        <v>6763</v>
      </c>
      <c r="K182" s="1">
        <v>1915</v>
      </c>
      <c r="L182" s="1">
        <v>1699.7921191519999</v>
      </c>
      <c r="M182" s="1">
        <v>13566.841102</v>
      </c>
      <c r="N182" s="1">
        <v>602.81667599999901</v>
      </c>
      <c r="O182" s="1">
        <v>11665</v>
      </c>
      <c r="P182" s="3">
        <v>0</v>
      </c>
      <c r="Q182" s="11">
        <v>0</v>
      </c>
      <c r="R182" s="10">
        <f t="shared" si="14"/>
        <v>22383.488020600074</v>
      </c>
      <c r="S182" s="57">
        <f t="shared" si="15"/>
        <v>0.53380493110475646</v>
      </c>
      <c r="T182" s="3">
        <f t="shared" si="17"/>
        <v>19836.488020600074</v>
      </c>
      <c r="U182" s="53">
        <f t="shared" si="16"/>
        <v>0.47306367584228171</v>
      </c>
    </row>
    <row r="183" spans="1:21" x14ac:dyDescent="0.35">
      <c r="A183" s="6">
        <v>7</v>
      </c>
      <c r="B183" s="1">
        <v>22</v>
      </c>
      <c r="C183" s="7">
        <v>14</v>
      </c>
      <c r="D183" s="6">
        <v>41124.146813864878</v>
      </c>
      <c r="E183" s="1">
        <v>47744.921813864879</v>
      </c>
      <c r="F183" s="1">
        <v>50582.396813864878</v>
      </c>
      <c r="G183" s="34" t="s">
        <v>19</v>
      </c>
      <c r="H183" s="6">
        <v>25823</v>
      </c>
      <c r="I183" s="1">
        <v>2280</v>
      </c>
      <c r="J183" s="1">
        <v>6763</v>
      </c>
      <c r="K183" s="1">
        <v>1915</v>
      </c>
      <c r="L183" s="1">
        <v>1699.7921191519999</v>
      </c>
      <c r="M183" s="1">
        <v>13374.8652439999</v>
      </c>
      <c r="N183" s="1">
        <v>744.82390399999997</v>
      </c>
      <c r="O183" s="1">
        <v>11665</v>
      </c>
      <c r="P183" s="3">
        <v>0</v>
      </c>
      <c r="Q183" s="11">
        <v>0</v>
      </c>
      <c r="R183" s="10">
        <f t="shared" si="14"/>
        <v>23141.334453287018</v>
      </c>
      <c r="S183" s="57">
        <f t="shared" si="15"/>
        <v>0.56271889500902639</v>
      </c>
      <c r="T183" s="3">
        <f t="shared" si="17"/>
        <v>20594.334453287018</v>
      </c>
      <c r="U183" s="53">
        <f t="shared" si="16"/>
        <v>0.50078447940818316</v>
      </c>
    </row>
    <row r="184" spans="1:21" x14ac:dyDescent="0.35">
      <c r="A184" s="6">
        <v>7</v>
      </c>
      <c r="B184" s="1">
        <v>22</v>
      </c>
      <c r="C184" s="7">
        <v>15</v>
      </c>
      <c r="D184" s="6">
        <v>40911</v>
      </c>
      <c r="E184" s="1">
        <v>48070.425000000003</v>
      </c>
      <c r="F184" s="1">
        <v>51138.75</v>
      </c>
      <c r="G184" s="34" t="s">
        <v>19</v>
      </c>
      <c r="H184" s="6">
        <v>25823</v>
      </c>
      <c r="I184" s="1">
        <v>2280</v>
      </c>
      <c r="J184" s="1">
        <v>6763</v>
      </c>
      <c r="K184" s="1">
        <v>1915</v>
      </c>
      <c r="L184" s="1">
        <v>1699.7921191519999</v>
      </c>
      <c r="M184" s="1">
        <v>13031.672329999999</v>
      </c>
      <c r="N184" s="1">
        <v>1085.5302919999999</v>
      </c>
      <c r="O184" s="1">
        <v>11665</v>
      </c>
      <c r="P184" s="3">
        <v>0</v>
      </c>
      <c r="Q184" s="11">
        <v>0</v>
      </c>
      <c r="R184" s="10">
        <f t="shared" si="14"/>
        <v>23351.994741152004</v>
      </c>
      <c r="S184" s="57">
        <f t="shared" si="15"/>
        <v>0.57079990078834553</v>
      </c>
      <c r="T184" s="3">
        <f t="shared" si="17"/>
        <v>20804.994741152004</v>
      </c>
      <c r="U184" s="53">
        <f t="shared" si="16"/>
        <v>0.50854280611943004</v>
      </c>
    </row>
    <row r="185" spans="1:21" x14ac:dyDescent="0.35">
      <c r="A185" s="6">
        <v>7</v>
      </c>
      <c r="B185" s="1">
        <v>22</v>
      </c>
      <c r="C185" s="7">
        <v>16</v>
      </c>
      <c r="D185" s="6">
        <v>43792</v>
      </c>
      <c r="E185" s="1">
        <v>51455.6</v>
      </c>
      <c r="F185" s="1">
        <v>54740</v>
      </c>
      <c r="G185" s="34" t="s">
        <v>19</v>
      </c>
      <c r="H185" s="6">
        <v>25823</v>
      </c>
      <c r="I185" s="1">
        <v>2280</v>
      </c>
      <c r="J185" s="1">
        <v>6763</v>
      </c>
      <c r="K185" s="1">
        <v>1915</v>
      </c>
      <c r="L185" s="1">
        <v>1699.7921191519999</v>
      </c>
      <c r="M185" s="1">
        <v>12436.427952</v>
      </c>
      <c r="N185" s="1">
        <v>1881.1694</v>
      </c>
      <c r="O185" s="1">
        <v>11665</v>
      </c>
      <c r="P185" s="3">
        <v>0</v>
      </c>
      <c r="Q185" s="11">
        <v>0</v>
      </c>
      <c r="R185" s="10">
        <f t="shared" si="14"/>
        <v>20671.389471151997</v>
      </c>
      <c r="S185" s="57">
        <f t="shared" si="15"/>
        <v>0.47203574787979535</v>
      </c>
      <c r="T185" s="3">
        <f t="shared" si="17"/>
        <v>18124.389471151997</v>
      </c>
      <c r="U185" s="53">
        <f t="shared" si="16"/>
        <v>0.41387443987833389</v>
      </c>
    </row>
    <row r="186" spans="1:21" x14ac:dyDescent="0.35">
      <c r="A186" s="6">
        <v>7</v>
      </c>
      <c r="B186" s="1">
        <v>22</v>
      </c>
      <c r="C186" s="7">
        <v>17</v>
      </c>
      <c r="D186" s="6">
        <v>45272</v>
      </c>
      <c r="E186" s="1">
        <v>53194.6</v>
      </c>
      <c r="F186" s="1">
        <v>56590</v>
      </c>
      <c r="G186" s="34" t="s">
        <v>19</v>
      </c>
      <c r="H186" s="6">
        <v>25823</v>
      </c>
      <c r="I186" s="1">
        <v>2280</v>
      </c>
      <c r="J186" s="1">
        <v>6763</v>
      </c>
      <c r="K186" s="1">
        <v>1915</v>
      </c>
      <c r="L186" s="1">
        <v>1699.7921191519999</v>
      </c>
      <c r="M186" s="1">
        <v>11267.467584</v>
      </c>
      <c r="N186" s="1">
        <v>2639.6782720000001</v>
      </c>
      <c r="O186" s="1">
        <v>6509</v>
      </c>
      <c r="P186" s="3">
        <v>5655.9300360959196</v>
      </c>
      <c r="Q186" s="11">
        <v>0</v>
      </c>
      <c r="R186" s="10">
        <f t="shared" ref="R186:R241" si="18">SUM(H186:Q186)-D186</f>
        <v>19280.868011247912</v>
      </c>
      <c r="S186" s="57">
        <f t="shared" ref="S186:S241" si="19">R186/D186</f>
        <v>0.42588946835235714</v>
      </c>
      <c r="T186" s="3">
        <f t="shared" si="17"/>
        <v>16733.868011247912</v>
      </c>
      <c r="U186" s="53">
        <f t="shared" ref="U186:U241" si="20">T186/D186</f>
        <v>0.36962952843364361</v>
      </c>
    </row>
    <row r="187" spans="1:21" x14ac:dyDescent="0.35">
      <c r="A187" s="6">
        <v>7</v>
      </c>
      <c r="B187" s="1">
        <v>22</v>
      </c>
      <c r="C187" s="7">
        <v>18</v>
      </c>
      <c r="D187" s="6">
        <v>46301</v>
      </c>
      <c r="E187" s="1">
        <v>54403.675000000003</v>
      </c>
      <c r="F187" s="1">
        <v>57876.25</v>
      </c>
      <c r="G187" s="34" t="s">
        <v>19</v>
      </c>
      <c r="H187" s="6">
        <v>25823</v>
      </c>
      <c r="I187" s="1">
        <v>2280</v>
      </c>
      <c r="J187" s="1">
        <v>6763</v>
      </c>
      <c r="K187" s="1">
        <v>1915</v>
      </c>
      <c r="L187" s="1">
        <v>1699.7921191519999</v>
      </c>
      <c r="M187" s="1">
        <v>9131.198386</v>
      </c>
      <c r="N187" s="1">
        <v>3230.6387519999998</v>
      </c>
      <c r="O187" s="1">
        <v>6509</v>
      </c>
      <c r="P187" s="3">
        <v>7582.1134026893296</v>
      </c>
      <c r="Q187" s="11">
        <v>1073.3337294425301</v>
      </c>
      <c r="R187" s="10">
        <f t="shared" si="18"/>
        <v>19706.076389283859</v>
      </c>
      <c r="S187" s="57">
        <f t="shared" si="19"/>
        <v>0.4256080082348947</v>
      </c>
      <c r="T187" s="3">
        <f t="shared" si="17"/>
        <v>17159.076389283859</v>
      </c>
      <c r="U187" s="53">
        <f t="shared" si="20"/>
        <v>0.37059839721137466</v>
      </c>
    </row>
    <row r="188" spans="1:21" x14ac:dyDescent="0.35">
      <c r="A188" s="6">
        <v>7</v>
      </c>
      <c r="B188" s="1">
        <v>22</v>
      </c>
      <c r="C188" s="7">
        <v>19</v>
      </c>
      <c r="D188" s="6">
        <v>46016</v>
      </c>
      <c r="E188" s="1">
        <v>54068.800000000003</v>
      </c>
      <c r="F188" s="1">
        <v>57520</v>
      </c>
      <c r="G188" s="34" t="s">
        <v>19</v>
      </c>
      <c r="H188" s="6">
        <v>25823</v>
      </c>
      <c r="I188" s="1">
        <v>2280</v>
      </c>
      <c r="J188" s="1">
        <v>6763</v>
      </c>
      <c r="K188" s="1">
        <v>1915</v>
      </c>
      <c r="L188" s="1">
        <v>1699.7921191519999</v>
      </c>
      <c r="M188" s="1">
        <v>5184.4885139999997</v>
      </c>
      <c r="N188" s="1">
        <v>3305.831579226</v>
      </c>
      <c r="O188" s="1">
        <v>6509</v>
      </c>
      <c r="P188" s="3">
        <v>11022.056001102101</v>
      </c>
      <c r="Q188" s="11">
        <v>1073.3337294425301</v>
      </c>
      <c r="R188" s="10">
        <f t="shared" si="18"/>
        <v>19559.501942922623</v>
      </c>
      <c r="S188" s="57">
        <f t="shared" si="19"/>
        <v>0.42505871746615576</v>
      </c>
      <c r="T188" s="3">
        <f t="shared" si="17"/>
        <v>17012.501942922623</v>
      </c>
      <c r="U188" s="53">
        <f t="shared" si="20"/>
        <v>0.36970840453152432</v>
      </c>
    </row>
    <row r="189" spans="1:21" x14ac:dyDescent="0.35">
      <c r="A189" s="6">
        <v>7</v>
      </c>
      <c r="B189" s="1">
        <v>22</v>
      </c>
      <c r="C189" s="7">
        <v>20</v>
      </c>
      <c r="D189" s="6">
        <v>44183</v>
      </c>
      <c r="E189" s="1">
        <v>51915.025000000001</v>
      </c>
      <c r="F189" s="1">
        <v>55228.75</v>
      </c>
      <c r="G189" s="34" t="s">
        <v>19</v>
      </c>
      <c r="H189" s="6">
        <v>25823</v>
      </c>
      <c r="I189" s="1">
        <v>2280</v>
      </c>
      <c r="J189" s="1">
        <v>6763</v>
      </c>
      <c r="K189" s="1">
        <v>1915</v>
      </c>
      <c r="L189" s="1">
        <v>1699.7921191519999</v>
      </c>
      <c r="M189" s="1">
        <v>961.57253400000002</v>
      </c>
      <c r="N189" s="1">
        <v>3701.9482279999902</v>
      </c>
      <c r="O189" s="1">
        <v>6509</v>
      </c>
      <c r="P189" s="3">
        <v>12224.8203721424</v>
      </c>
      <c r="Q189" s="11">
        <v>1073.3337294425301</v>
      </c>
      <c r="R189" s="10">
        <f t="shared" si="18"/>
        <v>18768.466982736914</v>
      </c>
      <c r="S189" s="57">
        <f t="shared" si="19"/>
        <v>0.42478933034734884</v>
      </c>
      <c r="T189" s="3">
        <f t="shared" si="17"/>
        <v>16221.466982736914</v>
      </c>
      <c r="U189" s="53">
        <f t="shared" si="20"/>
        <v>0.36714272418660832</v>
      </c>
    </row>
    <row r="190" spans="1:21" x14ac:dyDescent="0.35">
      <c r="A190" s="6">
        <v>7</v>
      </c>
      <c r="B190" s="1">
        <v>22</v>
      </c>
      <c r="C190" s="7">
        <v>21</v>
      </c>
      <c r="D190" s="6">
        <v>42183</v>
      </c>
      <c r="E190" s="1">
        <v>49565.025000000001</v>
      </c>
      <c r="F190" s="1">
        <v>52728.75</v>
      </c>
      <c r="G190" s="34" t="s">
        <v>19</v>
      </c>
      <c r="H190" s="6">
        <v>25823</v>
      </c>
      <c r="I190" s="1">
        <v>2280</v>
      </c>
      <c r="J190" s="1">
        <v>6763</v>
      </c>
      <c r="K190" s="1">
        <v>1915</v>
      </c>
      <c r="L190" s="1">
        <v>1699.7921191519999</v>
      </c>
      <c r="M190" s="1">
        <v>0</v>
      </c>
      <c r="N190" s="1">
        <v>4111.5315119999996</v>
      </c>
      <c r="O190" s="1">
        <v>6509</v>
      </c>
      <c r="P190" s="3">
        <v>9931.5508876485001</v>
      </c>
      <c r="Q190" s="11">
        <v>1073.3337294425301</v>
      </c>
      <c r="R190" s="10">
        <f t="shared" si="18"/>
        <v>17923.208248243027</v>
      </c>
      <c r="S190" s="57">
        <f t="shared" si="19"/>
        <v>0.42489173952167997</v>
      </c>
      <c r="T190" s="3">
        <f t="shared" si="17"/>
        <v>15376.208248243027</v>
      </c>
      <c r="U190" s="53">
        <f t="shared" si="20"/>
        <v>0.3645119656791368</v>
      </c>
    </row>
    <row r="191" spans="1:21" x14ac:dyDescent="0.35">
      <c r="A191" s="6">
        <v>7</v>
      </c>
      <c r="B191" s="1">
        <v>22</v>
      </c>
      <c r="C191" s="7">
        <v>22</v>
      </c>
      <c r="D191" s="6">
        <v>40436</v>
      </c>
      <c r="E191" s="1">
        <v>47512.3</v>
      </c>
      <c r="F191" s="1">
        <v>50545</v>
      </c>
      <c r="G191" s="34" t="s">
        <v>19</v>
      </c>
      <c r="H191" s="6">
        <v>25823</v>
      </c>
      <c r="I191" s="1">
        <v>2280</v>
      </c>
      <c r="J191" s="1">
        <v>6763</v>
      </c>
      <c r="K191" s="1">
        <v>1915</v>
      </c>
      <c r="L191" s="1">
        <v>1699.7921191519999</v>
      </c>
      <c r="M191" s="1">
        <v>0</v>
      </c>
      <c r="N191" s="1">
        <v>4274.6561867239998</v>
      </c>
      <c r="O191" s="1">
        <v>6443.6885199999997</v>
      </c>
      <c r="P191" s="3">
        <v>7363.25282519352</v>
      </c>
      <c r="Q191" s="11">
        <v>1073.3337294425301</v>
      </c>
      <c r="R191" s="10">
        <f t="shared" si="18"/>
        <v>17199.723380512056</v>
      </c>
      <c r="S191" s="57">
        <f t="shared" si="19"/>
        <v>0.4253566965207255</v>
      </c>
      <c r="T191" s="3">
        <f t="shared" si="17"/>
        <v>14652.723380512056</v>
      </c>
      <c r="U191" s="53">
        <f t="shared" si="20"/>
        <v>0.36236827036581404</v>
      </c>
    </row>
    <row r="192" spans="1:21" x14ac:dyDescent="0.35">
      <c r="A192" s="6">
        <v>7</v>
      </c>
      <c r="B192" s="1">
        <v>22</v>
      </c>
      <c r="C192" s="7">
        <v>23</v>
      </c>
      <c r="D192" s="6">
        <v>37291</v>
      </c>
      <c r="E192" s="1">
        <v>43816.925000000003</v>
      </c>
      <c r="F192" s="1">
        <v>46613.75</v>
      </c>
      <c r="G192" s="34" t="s">
        <v>19</v>
      </c>
      <c r="H192" s="6">
        <v>25823</v>
      </c>
      <c r="I192" s="1">
        <v>2280</v>
      </c>
      <c r="J192" s="1">
        <v>6763</v>
      </c>
      <c r="K192" s="1">
        <v>1915</v>
      </c>
      <c r="L192" s="1">
        <v>1699.7921191519999</v>
      </c>
      <c r="M192" s="1">
        <v>0</v>
      </c>
      <c r="N192" s="1">
        <v>4136.3534959999997</v>
      </c>
      <c r="O192" s="1">
        <v>6359.1059180000002</v>
      </c>
      <c r="P192" s="3">
        <v>4105.6764751281198</v>
      </c>
      <c r="Q192" s="11">
        <v>89</v>
      </c>
      <c r="R192" s="10">
        <f t="shared" si="18"/>
        <v>15879.92800828012</v>
      </c>
      <c r="S192" s="57">
        <f t="shared" si="19"/>
        <v>0.42583808447829558</v>
      </c>
      <c r="T192" s="3">
        <f t="shared" si="17"/>
        <v>13332.92800828012</v>
      </c>
      <c r="U192" s="53">
        <f t="shared" si="20"/>
        <v>0.35753742212008582</v>
      </c>
    </row>
    <row r="193" spans="1:21" ht="15" thickBot="1" x14ac:dyDescent="0.4">
      <c r="A193" s="8">
        <v>7</v>
      </c>
      <c r="B193" s="2">
        <v>22</v>
      </c>
      <c r="C193" s="9">
        <v>24</v>
      </c>
      <c r="D193" s="8">
        <v>34306</v>
      </c>
      <c r="E193" s="2">
        <v>40309.550000000003</v>
      </c>
      <c r="F193" s="2">
        <v>42882.5</v>
      </c>
      <c r="G193" s="35" t="s">
        <v>19</v>
      </c>
      <c r="H193" s="8">
        <v>25823</v>
      </c>
      <c r="I193" s="2">
        <v>2280</v>
      </c>
      <c r="J193" s="2">
        <v>6763</v>
      </c>
      <c r="K193" s="2">
        <v>1915</v>
      </c>
      <c r="L193" s="2">
        <v>1699.7921191519999</v>
      </c>
      <c r="M193" s="2">
        <v>0</v>
      </c>
      <c r="N193" s="2">
        <v>3979.1818439999902</v>
      </c>
      <c r="O193" s="2">
        <v>11665</v>
      </c>
      <c r="P193" s="4">
        <v>0</v>
      </c>
      <c r="Q193" s="13">
        <v>0</v>
      </c>
      <c r="R193" s="12">
        <f t="shared" si="18"/>
        <v>19818.973963151991</v>
      </c>
      <c r="S193" s="58">
        <f t="shared" si="19"/>
        <v>0.57771159456514876</v>
      </c>
      <c r="T193" s="4">
        <f t="shared" si="17"/>
        <v>17271.973963151991</v>
      </c>
      <c r="U193" s="54">
        <f t="shared" si="20"/>
        <v>0.5034680220122425</v>
      </c>
    </row>
    <row r="194" spans="1:21" x14ac:dyDescent="0.35">
      <c r="A194" s="16">
        <v>8</v>
      </c>
      <c r="B194" s="17">
        <v>12</v>
      </c>
      <c r="C194" s="19">
        <v>1</v>
      </c>
      <c r="D194" s="16">
        <v>31805</v>
      </c>
      <c r="E194" s="17">
        <v>37370.875</v>
      </c>
      <c r="F194" s="17">
        <v>39756.25</v>
      </c>
      <c r="G194" s="33" t="s">
        <v>19</v>
      </c>
      <c r="H194" s="16">
        <v>25862</v>
      </c>
      <c r="I194" s="17">
        <v>2280</v>
      </c>
      <c r="J194" s="17">
        <v>6635</v>
      </c>
      <c r="K194" s="17">
        <v>1392</v>
      </c>
      <c r="L194" s="17">
        <v>1700.79944617</v>
      </c>
      <c r="M194" s="17">
        <v>0</v>
      </c>
      <c r="N194" s="17">
        <v>2839.325249596</v>
      </c>
      <c r="O194" s="17">
        <v>11665</v>
      </c>
      <c r="P194" s="18">
        <v>0</v>
      </c>
      <c r="Q194" s="52">
        <v>0</v>
      </c>
      <c r="R194" s="20">
        <f t="shared" si="18"/>
        <v>20569.124695765997</v>
      </c>
      <c r="S194" s="60">
        <f t="shared" si="19"/>
        <v>0.64672613412249635</v>
      </c>
      <c r="T194" s="18">
        <f t="shared" si="17"/>
        <v>18022.124695765997</v>
      </c>
      <c r="U194" s="56">
        <f t="shared" si="20"/>
        <v>0.56664438596969025</v>
      </c>
    </row>
    <row r="195" spans="1:21" x14ac:dyDescent="0.35">
      <c r="A195" s="6">
        <v>8</v>
      </c>
      <c r="B195" s="1">
        <v>12</v>
      </c>
      <c r="C195" s="7">
        <v>2</v>
      </c>
      <c r="D195" s="6">
        <v>29555.322528877703</v>
      </c>
      <c r="E195" s="1">
        <v>34641.522528877707</v>
      </c>
      <c r="F195" s="1">
        <v>36821.322528877703</v>
      </c>
      <c r="G195" s="34" t="s">
        <v>19</v>
      </c>
      <c r="H195" s="6">
        <v>25862</v>
      </c>
      <c r="I195" s="1">
        <v>2280</v>
      </c>
      <c r="J195" s="1">
        <v>6635</v>
      </c>
      <c r="K195" s="1">
        <v>1392</v>
      </c>
      <c r="L195" s="1">
        <v>1700.79944617</v>
      </c>
      <c r="M195" s="1">
        <v>0</v>
      </c>
      <c r="N195" s="1">
        <v>2773.0758879999998</v>
      </c>
      <c r="O195" s="1">
        <v>11665</v>
      </c>
      <c r="P195" s="3">
        <v>0</v>
      </c>
      <c r="Q195" s="11">
        <v>0</v>
      </c>
      <c r="R195" s="10">
        <f t="shared" si="18"/>
        <v>22752.552805292296</v>
      </c>
      <c r="S195" s="57">
        <f t="shared" si="19"/>
        <v>0.7698292848288627</v>
      </c>
      <c r="T195" s="3">
        <f t="shared" ref="T195:T241" si="21">SUM(H195:Q195)-2547-D195</f>
        <v>20205.552805292296</v>
      </c>
      <c r="U195" s="53">
        <f t="shared" si="20"/>
        <v>0.68365191364601074</v>
      </c>
    </row>
    <row r="196" spans="1:21" x14ac:dyDescent="0.35">
      <c r="A196" s="6">
        <v>8</v>
      </c>
      <c r="B196" s="1">
        <v>12</v>
      </c>
      <c r="C196" s="7">
        <v>3</v>
      </c>
      <c r="D196" s="6">
        <v>29573.952346495258</v>
      </c>
      <c r="E196" s="1">
        <v>34380.677346495264</v>
      </c>
      <c r="F196" s="1">
        <v>36440.702346495258</v>
      </c>
      <c r="G196" s="34" t="s">
        <v>19</v>
      </c>
      <c r="H196" s="6">
        <v>25862</v>
      </c>
      <c r="I196" s="1">
        <v>2280</v>
      </c>
      <c r="J196" s="1">
        <v>6635</v>
      </c>
      <c r="K196" s="1">
        <v>1392</v>
      </c>
      <c r="L196" s="1">
        <v>1700.79944617</v>
      </c>
      <c r="M196" s="1">
        <v>0</v>
      </c>
      <c r="N196" s="1">
        <v>2366.9446680000001</v>
      </c>
      <c r="O196" s="1">
        <v>11665</v>
      </c>
      <c r="P196" s="3">
        <v>0</v>
      </c>
      <c r="Q196" s="11">
        <v>0</v>
      </c>
      <c r="R196" s="10">
        <f t="shared" si="18"/>
        <v>22327.791767674738</v>
      </c>
      <c r="S196" s="57">
        <f t="shared" si="19"/>
        <v>0.75498166447545367</v>
      </c>
      <c r="T196" s="3">
        <f t="shared" si="21"/>
        <v>19780.791767674738</v>
      </c>
      <c r="U196" s="53">
        <f t="shared" si="20"/>
        <v>0.66885857987185526</v>
      </c>
    </row>
    <row r="197" spans="1:21" x14ac:dyDescent="0.35">
      <c r="A197" s="6">
        <v>8</v>
      </c>
      <c r="B197" s="1">
        <v>12</v>
      </c>
      <c r="C197" s="7">
        <v>4</v>
      </c>
      <c r="D197" s="6">
        <v>29512.42653308318</v>
      </c>
      <c r="E197" s="1">
        <v>34141.001533083181</v>
      </c>
      <c r="F197" s="1">
        <v>36124.676533083177</v>
      </c>
      <c r="G197" s="34" t="s">
        <v>19</v>
      </c>
      <c r="H197" s="6">
        <v>25862</v>
      </c>
      <c r="I197" s="1">
        <v>2280</v>
      </c>
      <c r="J197" s="1">
        <v>6635</v>
      </c>
      <c r="K197" s="1">
        <v>1392</v>
      </c>
      <c r="L197" s="1">
        <v>1700.79944617</v>
      </c>
      <c r="M197" s="1">
        <v>0</v>
      </c>
      <c r="N197" s="1">
        <v>2053.6904079999999</v>
      </c>
      <c r="O197" s="1">
        <v>11665</v>
      </c>
      <c r="P197" s="3">
        <v>0</v>
      </c>
      <c r="Q197" s="11">
        <v>0</v>
      </c>
      <c r="R197" s="10">
        <f t="shared" si="18"/>
        <v>22076.063321086822</v>
      </c>
      <c r="S197" s="57">
        <f t="shared" si="19"/>
        <v>0.74802603223221042</v>
      </c>
      <c r="T197" s="3">
        <f t="shared" si="21"/>
        <v>19529.063321086822</v>
      </c>
      <c r="U197" s="53">
        <f t="shared" si="20"/>
        <v>0.66172340316357614</v>
      </c>
    </row>
    <row r="198" spans="1:21" x14ac:dyDescent="0.35">
      <c r="A198" s="6">
        <v>8</v>
      </c>
      <c r="B198" s="1">
        <v>12</v>
      </c>
      <c r="C198" s="7">
        <v>5</v>
      </c>
      <c r="D198" s="6">
        <v>29135.407937072789</v>
      </c>
      <c r="E198" s="1">
        <v>33741.757937072791</v>
      </c>
      <c r="F198" s="1">
        <v>35715.907937072792</v>
      </c>
      <c r="G198" s="34" t="s">
        <v>19</v>
      </c>
      <c r="H198" s="6">
        <v>25862</v>
      </c>
      <c r="I198" s="1">
        <v>2280</v>
      </c>
      <c r="J198" s="1">
        <v>6635</v>
      </c>
      <c r="K198" s="1">
        <v>1392</v>
      </c>
      <c r="L198" s="1">
        <v>1700.79944617</v>
      </c>
      <c r="M198" s="1">
        <v>0</v>
      </c>
      <c r="N198" s="1">
        <v>1742.306016</v>
      </c>
      <c r="O198" s="1">
        <v>11665</v>
      </c>
      <c r="P198" s="3">
        <v>0</v>
      </c>
      <c r="Q198" s="11">
        <v>0</v>
      </c>
      <c r="R198" s="10">
        <f t="shared" si="18"/>
        <v>22141.697525097214</v>
      </c>
      <c r="S198" s="57">
        <f t="shared" si="19"/>
        <v>0.75995838372743141</v>
      </c>
      <c r="T198" s="3">
        <f t="shared" si="21"/>
        <v>19594.697525097214</v>
      </c>
      <c r="U198" s="53">
        <f t="shared" si="20"/>
        <v>0.67253897962981046</v>
      </c>
    </row>
    <row r="199" spans="1:21" x14ac:dyDescent="0.35">
      <c r="A199" s="6">
        <v>8</v>
      </c>
      <c r="B199" s="1">
        <v>12</v>
      </c>
      <c r="C199" s="7">
        <v>6</v>
      </c>
      <c r="D199" s="6">
        <v>28597.072137134641</v>
      </c>
      <c r="E199" s="1">
        <v>33360.74713713464</v>
      </c>
      <c r="F199" s="1">
        <v>35402.322137134637</v>
      </c>
      <c r="G199" s="34" t="s">
        <v>19</v>
      </c>
      <c r="H199" s="6">
        <v>25862</v>
      </c>
      <c r="I199" s="1">
        <v>2280</v>
      </c>
      <c r="J199" s="1">
        <v>6635</v>
      </c>
      <c r="K199" s="1">
        <v>1392</v>
      </c>
      <c r="L199" s="1">
        <v>1700.79944617</v>
      </c>
      <c r="M199" s="1">
        <v>0</v>
      </c>
      <c r="N199" s="1">
        <v>1580.6421088699999</v>
      </c>
      <c r="O199" s="1">
        <v>11665</v>
      </c>
      <c r="P199" s="3">
        <v>0</v>
      </c>
      <c r="Q199" s="11">
        <v>0</v>
      </c>
      <c r="R199" s="10">
        <f t="shared" si="18"/>
        <v>22518.36941790536</v>
      </c>
      <c r="S199" s="57">
        <f t="shared" si="19"/>
        <v>0.78743618612145261</v>
      </c>
      <c r="T199" s="3">
        <f t="shared" si="21"/>
        <v>19971.36941790536</v>
      </c>
      <c r="U199" s="53">
        <f t="shared" si="20"/>
        <v>0.69837112422329417</v>
      </c>
    </row>
    <row r="200" spans="1:21" x14ac:dyDescent="0.35">
      <c r="A200" s="6">
        <v>8</v>
      </c>
      <c r="B200" s="1">
        <v>12</v>
      </c>
      <c r="C200" s="7">
        <v>7</v>
      </c>
      <c r="D200" s="6">
        <v>28524</v>
      </c>
      <c r="E200" s="1">
        <v>33515.700000000004</v>
      </c>
      <c r="F200" s="1">
        <v>35655</v>
      </c>
      <c r="G200" s="34" t="s">
        <v>19</v>
      </c>
      <c r="H200" s="6">
        <v>25862</v>
      </c>
      <c r="I200" s="1">
        <v>2280</v>
      </c>
      <c r="J200" s="1">
        <v>6635</v>
      </c>
      <c r="K200" s="1">
        <v>1392</v>
      </c>
      <c r="L200" s="1">
        <v>1700.79944617</v>
      </c>
      <c r="M200" s="1">
        <v>392.02054199999998</v>
      </c>
      <c r="N200" s="1">
        <v>1207.051164</v>
      </c>
      <c r="O200" s="1">
        <v>11665</v>
      </c>
      <c r="P200" s="3">
        <v>0</v>
      </c>
      <c r="Q200" s="11">
        <v>0</v>
      </c>
      <c r="R200" s="10">
        <f t="shared" si="18"/>
        <v>22609.871152169995</v>
      </c>
      <c r="S200" s="57">
        <f t="shared" si="19"/>
        <v>0.79266130809739155</v>
      </c>
      <c r="T200" s="3">
        <f t="shared" si="21"/>
        <v>20062.871152169995</v>
      </c>
      <c r="U200" s="53">
        <f t="shared" si="20"/>
        <v>0.70336808134097584</v>
      </c>
    </row>
    <row r="201" spans="1:21" x14ac:dyDescent="0.35">
      <c r="A201" s="6">
        <v>8</v>
      </c>
      <c r="B201" s="1">
        <v>12</v>
      </c>
      <c r="C201" s="7">
        <v>8</v>
      </c>
      <c r="D201" s="6">
        <v>32592.20725408179</v>
      </c>
      <c r="E201" s="1">
        <v>37758.557254081788</v>
      </c>
      <c r="F201" s="1">
        <v>39972.70725408179</v>
      </c>
      <c r="G201" s="34" t="s">
        <v>19</v>
      </c>
      <c r="H201" s="6">
        <v>25862</v>
      </c>
      <c r="I201" s="1">
        <v>2280</v>
      </c>
      <c r="J201" s="1">
        <v>6635</v>
      </c>
      <c r="K201" s="1">
        <v>1392</v>
      </c>
      <c r="L201" s="1">
        <v>1700.79944617</v>
      </c>
      <c r="M201" s="1">
        <v>4245.2737120000002</v>
      </c>
      <c r="N201" s="1">
        <v>890.65305999999998</v>
      </c>
      <c r="O201" s="1">
        <v>11665</v>
      </c>
      <c r="P201" s="3">
        <v>0</v>
      </c>
      <c r="Q201" s="11">
        <v>0</v>
      </c>
      <c r="R201" s="10">
        <f t="shared" si="18"/>
        <v>22078.518964088209</v>
      </c>
      <c r="S201" s="57">
        <f t="shared" si="19"/>
        <v>0.67741711360537371</v>
      </c>
      <c r="T201" s="3">
        <f t="shared" si="21"/>
        <v>19531.518964088209</v>
      </c>
      <c r="U201" s="53">
        <f t="shared" si="20"/>
        <v>0.59926959876711372</v>
      </c>
    </row>
    <row r="202" spans="1:21" x14ac:dyDescent="0.35">
      <c r="A202" s="6">
        <v>8</v>
      </c>
      <c r="B202" s="1">
        <v>12</v>
      </c>
      <c r="C202" s="7">
        <v>9</v>
      </c>
      <c r="D202" s="6">
        <v>38386.770870410517</v>
      </c>
      <c r="E202" s="1">
        <v>43665.470870410529</v>
      </c>
      <c r="F202" s="1">
        <v>45927.770870410517</v>
      </c>
      <c r="G202" s="34" t="s">
        <v>19</v>
      </c>
      <c r="H202" s="6">
        <v>25862</v>
      </c>
      <c r="I202" s="1">
        <v>2280</v>
      </c>
      <c r="J202" s="1">
        <v>6635</v>
      </c>
      <c r="K202" s="1">
        <v>1392</v>
      </c>
      <c r="L202" s="1">
        <v>1700.79944617</v>
      </c>
      <c r="M202" s="1">
        <v>9007.9025779999993</v>
      </c>
      <c r="N202" s="1">
        <v>569.05631200000005</v>
      </c>
      <c r="O202" s="1">
        <v>11665</v>
      </c>
      <c r="P202" s="3">
        <v>0</v>
      </c>
      <c r="Q202" s="11">
        <v>0</v>
      </c>
      <c r="R202" s="10">
        <f t="shared" si="18"/>
        <v>20724.987465759485</v>
      </c>
      <c r="S202" s="57">
        <f t="shared" si="19"/>
        <v>0.53989921516776562</v>
      </c>
      <c r="T202" s="3">
        <f t="shared" si="21"/>
        <v>18177.987465759485</v>
      </c>
      <c r="U202" s="53">
        <f t="shared" si="20"/>
        <v>0.47354823168446114</v>
      </c>
    </row>
    <row r="203" spans="1:21" x14ac:dyDescent="0.35">
      <c r="A203" s="6">
        <v>8</v>
      </c>
      <c r="B203" s="1">
        <v>12</v>
      </c>
      <c r="C203" s="7">
        <v>10</v>
      </c>
      <c r="D203" s="6">
        <v>41592.7203598696</v>
      </c>
      <c r="E203" s="1">
        <v>46952.9703598696</v>
      </c>
      <c r="F203" s="1">
        <v>49250.2203598696</v>
      </c>
      <c r="G203" s="34" t="s">
        <v>19</v>
      </c>
      <c r="H203" s="6">
        <v>25862</v>
      </c>
      <c r="I203" s="1">
        <v>2280</v>
      </c>
      <c r="J203" s="1">
        <v>6635</v>
      </c>
      <c r="K203" s="1">
        <v>1392</v>
      </c>
      <c r="L203" s="1">
        <v>1700.79944617</v>
      </c>
      <c r="M203" s="1">
        <v>11527.104090000001</v>
      </c>
      <c r="N203" s="1">
        <v>536.04453218799995</v>
      </c>
      <c r="O203" s="1">
        <v>11665</v>
      </c>
      <c r="P203" s="3">
        <v>0</v>
      </c>
      <c r="Q203" s="11">
        <v>0</v>
      </c>
      <c r="R203" s="10">
        <f t="shared" si="18"/>
        <v>20005.227708488404</v>
      </c>
      <c r="S203" s="57">
        <f t="shared" si="19"/>
        <v>0.48097906401405488</v>
      </c>
      <c r="T203" s="3">
        <f t="shared" si="21"/>
        <v>17458.227708488404</v>
      </c>
      <c r="U203" s="53">
        <f t="shared" si="20"/>
        <v>0.41974238658678442</v>
      </c>
    </row>
    <row r="204" spans="1:21" x14ac:dyDescent="0.35">
      <c r="A204" s="6">
        <v>8</v>
      </c>
      <c r="B204" s="1">
        <v>12</v>
      </c>
      <c r="C204" s="7">
        <v>11</v>
      </c>
      <c r="D204" s="6">
        <v>42844.023697348603</v>
      </c>
      <c r="E204" s="1">
        <v>48329.573697348605</v>
      </c>
      <c r="F204" s="1">
        <v>50680.523697348603</v>
      </c>
      <c r="G204" s="34" t="s">
        <v>19</v>
      </c>
      <c r="H204" s="6">
        <v>25862</v>
      </c>
      <c r="I204" s="1">
        <v>2280</v>
      </c>
      <c r="J204" s="1">
        <v>6635</v>
      </c>
      <c r="K204" s="1">
        <v>1392</v>
      </c>
      <c r="L204" s="1">
        <v>1700.79944617</v>
      </c>
      <c r="M204" s="1">
        <v>12766.8178679999</v>
      </c>
      <c r="N204" s="1">
        <v>407.014783999999</v>
      </c>
      <c r="O204" s="1">
        <v>11665</v>
      </c>
      <c r="P204" s="3">
        <v>0</v>
      </c>
      <c r="Q204" s="11">
        <v>0</v>
      </c>
      <c r="R204" s="10">
        <f t="shared" si="18"/>
        <v>19864.608400821293</v>
      </c>
      <c r="S204" s="57">
        <f t="shared" si="19"/>
        <v>0.46364945881706743</v>
      </c>
      <c r="T204" s="3">
        <f t="shared" si="21"/>
        <v>17317.608400821293</v>
      </c>
      <c r="U204" s="53">
        <f t="shared" si="20"/>
        <v>0.40420126090755082</v>
      </c>
    </row>
    <row r="205" spans="1:21" x14ac:dyDescent="0.35">
      <c r="A205" s="6">
        <v>8</v>
      </c>
      <c r="B205" s="1">
        <v>12</v>
      </c>
      <c r="C205" s="7">
        <v>12</v>
      </c>
      <c r="D205" s="6">
        <v>42951.741849048398</v>
      </c>
      <c r="E205" s="1">
        <v>48689.291849048401</v>
      </c>
      <c r="F205" s="1">
        <v>51148.241849048398</v>
      </c>
      <c r="G205" s="34" t="s">
        <v>19</v>
      </c>
      <c r="H205" s="6">
        <v>25862</v>
      </c>
      <c r="I205" s="1">
        <v>2280</v>
      </c>
      <c r="J205" s="1">
        <v>6635</v>
      </c>
      <c r="K205" s="1">
        <v>1392</v>
      </c>
      <c r="L205" s="1">
        <v>1700.79944617</v>
      </c>
      <c r="M205" s="1">
        <v>13307.014537999999</v>
      </c>
      <c r="N205" s="1">
        <v>324.51456400000001</v>
      </c>
      <c r="O205" s="1">
        <v>11665</v>
      </c>
      <c r="P205" s="3">
        <v>0</v>
      </c>
      <c r="Q205" s="11">
        <v>0</v>
      </c>
      <c r="R205" s="10">
        <f t="shared" si="18"/>
        <v>20214.586699121603</v>
      </c>
      <c r="S205" s="57">
        <f t="shared" si="19"/>
        <v>0.47063485271830624</v>
      </c>
      <c r="T205" s="3">
        <f t="shared" si="21"/>
        <v>17667.586699121603</v>
      </c>
      <c r="U205" s="53">
        <f t="shared" si="20"/>
        <v>0.4113357442222807</v>
      </c>
    </row>
    <row r="206" spans="1:21" x14ac:dyDescent="0.35">
      <c r="A206" s="6">
        <v>8</v>
      </c>
      <c r="B206" s="1">
        <v>12</v>
      </c>
      <c r="C206" s="7">
        <v>13</v>
      </c>
      <c r="D206" s="6">
        <v>42787.977143894961</v>
      </c>
      <c r="E206" s="1">
        <v>48825.127143894963</v>
      </c>
      <c r="F206" s="1">
        <v>51412.477143894961</v>
      </c>
      <c r="G206" s="34" t="s">
        <v>19</v>
      </c>
      <c r="H206" s="6">
        <v>25862</v>
      </c>
      <c r="I206" s="1">
        <v>2280</v>
      </c>
      <c r="J206" s="1">
        <v>6635</v>
      </c>
      <c r="K206" s="1">
        <v>1392</v>
      </c>
      <c r="L206" s="1">
        <v>1700.79944617</v>
      </c>
      <c r="M206" s="1">
        <v>13562.331543999901</v>
      </c>
      <c r="N206" s="1">
        <v>398.17914400000001</v>
      </c>
      <c r="O206" s="1">
        <v>11665</v>
      </c>
      <c r="P206" s="3">
        <v>0</v>
      </c>
      <c r="Q206" s="11">
        <v>0</v>
      </c>
      <c r="R206" s="10">
        <f t="shared" si="18"/>
        <v>20707.332990274939</v>
      </c>
      <c r="S206" s="57">
        <f t="shared" si="19"/>
        <v>0.48395213731737458</v>
      </c>
      <c r="T206" s="3">
        <f t="shared" si="21"/>
        <v>18160.332990274939</v>
      </c>
      <c r="U206" s="53">
        <f t="shared" si="20"/>
        <v>0.42442607018327055</v>
      </c>
    </row>
    <row r="207" spans="1:21" x14ac:dyDescent="0.35">
      <c r="A207" s="6">
        <v>8</v>
      </c>
      <c r="B207" s="1">
        <v>12</v>
      </c>
      <c r="C207" s="7">
        <v>14</v>
      </c>
      <c r="D207" s="6">
        <v>41130.240979046052</v>
      </c>
      <c r="E207" s="1">
        <v>47677.34097904605</v>
      </c>
      <c r="F207" s="1">
        <v>50483.240979046052</v>
      </c>
      <c r="G207" s="34" t="s">
        <v>19</v>
      </c>
      <c r="H207" s="6">
        <v>25862</v>
      </c>
      <c r="I207" s="1">
        <v>2280</v>
      </c>
      <c r="J207" s="1">
        <v>6635</v>
      </c>
      <c r="K207" s="1">
        <v>1392</v>
      </c>
      <c r="L207" s="1">
        <v>1700.79944617</v>
      </c>
      <c r="M207" s="1">
        <v>13041.952740000001</v>
      </c>
      <c r="N207" s="1">
        <v>461.77520399999997</v>
      </c>
      <c r="O207" s="1">
        <v>11665</v>
      </c>
      <c r="P207" s="3">
        <v>0</v>
      </c>
      <c r="Q207" s="11">
        <v>0</v>
      </c>
      <c r="R207" s="10">
        <f t="shared" si="18"/>
        <v>21908.286411123947</v>
      </c>
      <c r="S207" s="57">
        <f t="shared" si="19"/>
        <v>0.53265640778241985</v>
      </c>
      <c r="T207" s="3">
        <f t="shared" si="21"/>
        <v>19361.286411123947</v>
      </c>
      <c r="U207" s="53">
        <f t="shared" si="20"/>
        <v>0.47073116884940264</v>
      </c>
    </row>
    <row r="208" spans="1:21" x14ac:dyDescent="0.35">
      <c r="A208" s="6">
        <v>8</v>
      </c>
      <c r="B208" s="1">
        <v>12</v>
      </c>
      <c r="C208" s="7">
        <v>15</v>
      </c>
      <c r="D208" s="6">
        <v>40213</v>
      </c>
      <c r="E208" s="1">
        <v>47250.275000000001</v>
      </c>
      <c r="F208" s="1">
        <v>50266.25</v>
      </c>
      <c r="G208" s="34" t="s">
        <v>19</v>
      </c>
      <c r="H208" s="6">
        <v>25862</v>
      </c>
      <c r="I208" s="1">
        <v>2280</v>
      </c>
      <c r="J208" s="1">
        <v>6635</v>
      </c>
      <c r="K208" s="1">
        <v>1392</v>
      </c>
      <c r="L208" s="1">
        <v>1700.79944617</v>
      </c>
      <c r="M208" s="1">
        <v>12671.322362000001</v>
      </c>
      <c r="N208" s="1">
        <v>523.21372399999996</v>
      </c>
      <c r="O208" s="1">
        <v>11665</v>
      </c>
      <c r="P208" s="3">
        <v>0</v>
      </c>
      <c r="Q208" s="11">
        <v>0</v>
      </c>
      <c r="R208" s="10">
        <f t="shared" si="18"/>
        <v>22516.33553217</v>
      </c>
      <c r="S208" s="57">
        <f t="shared" si="19"/>
        <v>0.55992677821028025</v>
      </c>
      <c r="T208" s="3">
        <f t="shared" si="21"/>
        <v>19969.33553217</v>
      </c>
      <c r="U208" s="53">
        <f t="shared" si="20"/>
        <v>0.49658905160445627</v>
      </c>
    </row>
    <row r="209" spans="1:21" x14ac:dyDescent="0.35">
      <c r="A209" s="6">
        <v>8</v>
      </c>
      <c r="B209" s="1">
        <v>12</v>
      </c>
      <c r="C209" s="7">
        <v>16</v>
      </c>
      <c r="D209" s="6">
        <v>42688</v>
      </c>
      <c r="E209" s="1">
        <v>50158.400000000001</v>
      </c>
      <c r="F209" s="1">
        <v>53360</v>
      </c>
      <c r="G209" s="34" t="s">
        <v>19</v>
      </c>
      <c r="H209" s="6">
        <v>25862</v>
      </c>
      <c r="I209" s="1">
        <v>2280</v>
      </c>
      <c r="J209" s="1">
        <v>6635</v>
      </c>
      <c r="K209" s="1">
        <v>1392</v>
      </c>
      <c r="L209" s="1">
        <v>1700.79944617</v>
      </c>
      <c r="M209" s="1">
        <v>11556.079296</v>
      </c>
      <c r="N209" s="1">
        <v>690.20731999999998</v>
      </c>
      <c r="O209" s="1">
        <v>11665</v>
      </c>
      <c r="P209" s="3">
        <v>0</v>
      </c>
      <c r="Q209" s="11">
        <v>0</v>
      </c>
      <c r="R209" s="10">
        <f t="shared" si="18"/>
        <v>19093.086062169998</v>
      </c>
      <c r="S209" s="57">
        <f t="shared" si="19"/>
        <v>0.44727056929746056</v>
      </c>
      <c r="T209" s="3">
        <f t="shared" si="21"/>
        <v>16546.086062169998</v>
      </c>
      <c r="U209" s="53">
        <f t="shared" si="20"/>
        <v>0.38760508953734063</v>
      </c>
    </row>
    <row r="210" spans="1:21" x14ac:dyDescent="0.35">
      <c r="A210" s="6">
        <v>8</v>
      </c>
      <c r="B210" s="1">
        <v>12</v>
      </c>
      <c r="C210" s="7">
        <v>17</v>
      </c>
      <c r="D210" s="6">
        <v>44147</v>
      </c>
      <c r="E210" s="1">
        <v>51872.724999999999</v>
      </c>
      <c r="F210" s="1">
        <v>55183.75</v>
      </c>
      <c r="G210" s="34" t="s">
        <v>19</v>
      </c>
      <c r="H210" s="6">
        <v>25862</v>
      </c>
      <c r="I210" s="1">
        <v>2280</v>
      </c>
      <c r="J210" s="1">
        <v>6635</v>
      </c>
      <c r="K210" s="1">
        <v>1392</v>
      </c>
      <c r="L210" s="1">
        <v>1700.79944617</v>
      </c>
      <c r="M210" s="1">
        <v>10023.140579999999</v>
      </c>
      <c r="N210" s="1">
        <v>1221.9073679999999</v>
      </c>
      <c r="O210" s="1">
        <v>6474.33439</v>
      </c>
      <c r="P210" s="3">
        <v>5387.1367051418902</v>
      </c>
      <c r="Q210" s="11">
        <v>0</v>
      </c>
      <c r="R210" s="10">
        <f t="shared" si="18"/>
        <v>16829.318489311889</v>
      </c>
      <c r="S210" s="57">
        <f t="shared" si="19"/>
        <v>0.38121092009223478</v>
      </c>
      <c r="T210" s="3">
        <f t="shared" si="21"/>
        <v>14282.318489311889</v>
      </c>
      <c r="U210" s="53">
        <f t="shared" si="20"/>
        <v>0.32351730557709218</v>
      </c>
    </row>
    <row r="211" spans="1:21" x14ac:dyDescent="0.35">
      <c r="A211" s="6">
        <v>8</v>
      </c>
      <c r="B211" s="1">
        <v>12</v>
      </c>
      <c r="C211" s="7">
        <v>18</v>
      </c>
      <c r="D211" s="6">
        <v>45511</v>
      </c>
      <c r="E211" s="1">
        <v>53475.425000000003</v>
      </c>
      <c r="F211" s="1">
        <v>56888.75</v>
      </c>
      <c r="G211" s="34" t="s">
        <v>19</v>
      </c>
      <c r="H211" s="6">
        <v>25862</v>
      </c>
      <c r="I211" s="1">
        <v>2280</v>
      </c>
      <c r="J211" s="1">
        <v>6635</v>
      </c>
      <c r="K211" s="1">
        <v>1392</v>
      </c>
      <c r="L211" s="1">
        <v>1700.79944617</v>
      </c>
      <c r="M211" s="1">
        <v>6975.4568819999904</v>
      </c>
      <c r="N211" s="1">
        <v>1761.354012</v>
      </c>
      <c r="O211" s="1">
        <v>6509</v>
      </c>
      <c r="P211" s="3">
        <v>8657.8877911886193</v>
      </c>
      <c r="Q211" s="11">
        <v>990.850214101961</v>
      </c>
      <c r="R211" s="10">
        <f t="shared" si="18"/>
        <v>17253.348345460581</v>
      </c>
      <c r="S211" s="57">
        <f t="shared" si="19"/>
        <v>0.37910281790030059</v>
      </c>
      <c r="T211" s="3">
        <f t="shared" si="21"/>
        <v>14706.348345460581</v>
      </c>
      <c r="U211" s="53">
        <f t="shared" si="20"/>
        <v>0.32313832579948981</v>
      </c>
    </row>
    <row r="212" spans="1:21" x14ac:dyDescent="0.35">
      <c r="A212" s="6">
        <v>8</v>
      </c>
      <c r="B212" s="1">
        <v>12</v>
      </c>
      <c r="C212" s="7">
        <v>19</v>
      </c>
      <c r="D212" s="6">
        <v>45390</v>
      </c>
      <c r="E212" s="1">
        <v>53333.25</v>
      </c>
      <c r="F212" s="1">
        <v>56737.5</v>
      </c>
      <c r="G212" s="34" t="s">
        <v>19</v>
      </c>
      <c r="H212" s="6">
        <v>25862</v>
      </c>
      <c r="I212" s="1">
        <v>2280</v>
      </c>
      <c r="J212" s="1">
        <v>6635</v>
      </c>
      <c r="K212" s="1">
        <v>1392</v>
      </c>
      <c r="L212" s="1">
        <v>1700.79944617</v>
      </c>
      <c r="M212" s="1">
        <v>2520.5664740000002</v>
      </c>
      <c r="N212" s="1">
        <v>2334.4377319999999</v>
      </c>
      <c r="O212" s="1">
        <v>6509</v>
      </c>
      <c r="P212" s="3">
        <v>12260.7610348003</v>
      </c>
      <c r="Q212" s="11">
        <v>990.850214101961</v>
      </c>
      <c r="R212" s="10">
        <f t="shared" si="18"/>
        <v>17095.414901072261</v>
      </c>
      <c r="S212" s="57">
        <f t="shared" si="19"/>
        <v>0.37663394802979205</v>
      </c>
      <c r="T212" s="3">
        <f t="shared" si="21"/>
        <v>14548.414901072261</v>
      </c>
      <c r="U212" s="53">
        <f t="shared" si="20"/>
        <v>0.32052026660216482</v>
      </c>
    </row>
    <row r="213" spans="1:21" x14ac:dyDescent="0.35">
      <c r="A213" s="6">
        <v>8</v>
      </c>
      <c r="B213" s="1">
        <v>12</v>
      </c>
      <c r="C213" s="7">
        <v>20</v>
      </c>
      <c r="D213" s="6">
        <v>43810</v>
      </c>
      <c r="E213" s="1">
        <v>51476.75</v>
      </c>
      <c r="F213" s="1">
        <v>54762.5</v>
      </c>
      <c r="G213" s="34" t="s">
        <v>19</v>
      </c>
      <c r="H213" s="6">
        <v>25862</v>
      </c>
      <c r="I213" s="1">
        <v>2280</v>
      </c>
      <c r="J213" s="1">
        <v>6635</v>
      </c>
      <c r="K213" s="1">
        <v>1392</v>
      </c>
      <c r="L213" s="1">
        <v>1700.79944617</v>
      </c>
      <c r="M213" s="1">
        <v>134.65030487000001</v>
      </c>
      <c r="N213" s="1">
        <v>2594.2466439999998</v>
      </c>
      <c r="O213" s="1">
        <v>6509</v>
      </c>
      <c r="P213" s="3">
        <v>12200.459926526501</v>
      </c>
      <c r="Q213" s="11">
        <v>990.850214101961</v>
      </c>
      <c r="R213" s="10">
        <f t="shared" si="18"/>
        <v>16489.006535668464</v>
      </c>
      <c r="S213" s="57">
        <f t="shared" si="19"/>
        <v>0.37637540597280222</v>
      </c>
      <c r="T213" s="3">
        <f t="shared" si="21"/>
        <v>13942.006535668464</v>
      </c>
      <c r="U213" s="53">
        <f t="shared" si="20"/>
        <v>0.31823799442292777</v>
      </c>
    </row>
    <row r="214" spans="1:21" x14ac:dyDescent="0.35">
      <c r="A214" s="6">
        <v>8</v>
      </c>
      <c r="B214" s="1">
        <v>12</v>
      </c>
      <c r="C214" s="7">
        <v>21</v>
      </c>
      <c r="D214" s="6">
        <v>41824</v>
      </c>
      <c r="E214" s="1">
        <v>49143.200000000004</v>
      </c>
      <c r="F214" s="1">
        <v>52280</v>
      </c>
      <c r="G214" s="34" t="s">
        <v>19</v>
      </c>
      <c r="H214" s="6">
        <v>25862</v>
      </c>
      <c r="I214" s="1">
        <v>2280</v>
      </c>
      <c r="J214" s="1">
        <v>6635</v>
      </c>
      <c r="K214" s="1">
        <v>1392</v>
      </c>
      <c r="L214" s="1">
        <v>1700.79944617</v>
      </c>
      <c r="M214" s="1">
        <v>0</v>
      </c>
      <c r="N214" s="1">
        <v>2848.0762318359998</v>
      </c>
      <c r="O214" s="1">
        <v>6509</v>
      </c>
      <c r="P214" s="3">
        <v>9410.1361533141499</v>
      </c>
      <c r="Q214" s="11">
        <v>990.850214101961</v>
      </c>
      <c r="R214" s="10">
        <f t="shared" si="18"/>
        <v>15803.862045422116</v>
      </c>
      <c r="S214" s="57">
        <f t="shared" si="19"/>
        <v>0.37786586757417073</v>
      </c>
      <c r="T214" s="3">
        <f t="shared" si="21"/>
        <v>13256.862045422116</v>
      </c>
      <c r="U214" s="53">
        <f t="shared" si="20"/>
        <v>0.31696781860707052</v>
      </c>
    </row>
    <row r="215" spans="1:21" x14ac:dyDescent="0.35">
      <c r="A215" s="6">
        <v>8</v>
      </c>
      <c r="B215" s="1">
        <v>12</v>
      </c>
      <c r="C215" s="7">
        <v>22</v>
      </c>
      <c r="D215" s="6">
        <v>39818</v>
      </c>
      <c r="E215" s="1">
        <v>46786.15</v>
      </c>
      <c r="F215" s="1">
        <v>49772.5</v>
      </c>
      <c r="G215" s="34" t="s">
        <v>19</v>
      </c>
      <c r="H215" s="6">
        <v>25862</v>
      </c>
      <c r="I215" s="1">
        <v>2280</v>
      </c>
      <c r="J215" s="1">
        <v>6635</v>
      </c>
      <c r="K215" s="1">
        <v>1392</v>
      </c>
      <c r="L215" s="1">
        <v>1700.79944617</v>
      </c>
      <c r="M215" s="1">
        <v>0</v>
      </c>
      <c r="N215" s="1">
        <v>3086.3096</v>
      </c>
      <c r="O215" s="1">
        <v>6506.2060949999996</v>
      </c>
      <c r="P215" s="3">
        <v>6487.2746439954899</v>
      </c>
      <c r="Q215" s="11">
        <v>990.850214101961</v>
      </c>
      <c r="R215" s="10">
        <f t="shared" si="18"/>
        <v>15122.439999267452</v>
      </c>
      <c r="S215" s="57">
        <f t="shared" si="19"/>
        <v>0.37978904011420594</v>
      </c>
      <c r="T215" s="3">
        <f t="shared" si="21"/>
        <v>12575.439999267452</v>
      </c>
      <c r="U215" s="53">
        <f t="shared" si="20"/>
        <v>0.3158229946071488</v>
      </c>
    </row>
    <row r="216" spans="1:21" x14ac:dyDescent="0.35">
      <c r="A216" s="6">
        <v>8</v>
      </c>
      <c r="B216" s="1">
        <v>12</v>
      </c>
      <c r="C216" s="7">
        <v>23</v>
      </c>
      <c r="D216" s="6">
        <v>36619</v>
      </c>
      <c r="E216" s="1">
        <v>43027.325000000004</v>
      </c>
      <c r="F216" s="1">
        <v>45773.75</v>
      </c>
      <c r="G216" s="34" t="s">
        <v>19</v>
      </c>
      <c r="H216" s="6">
        <v>25862</v>
      </c>
      <c r="I216" s="1">
        <v>2280</v>
      </c>
      <c r="J216" s="1">
        <v>6635</v>
      </c>
      <c r="K216" s="1">
        <v>1392</v>
      </c>
      <c r="L216" s="1">
        <v>1700.79944617</v>
      </c>
      <c r="M216" s="1">
        <v>0</v>
      </c>
      <c r="N216" s="1">
        <v>2746.4662279999998</v>
      </c>
      <c r="O216" s="1">
        <v>6447.3660239999999</v>
      </c>
      <c r="P216" s="3">
        <v>3481.7437450329298</v>
      </c>
      <c r="Q216" s="11">
        <v>58</v>
      </c>
      <c r="R216" s="10">
        <f t="shared" si="18"/>
        <v>13984.375443202931</v>
      </c>
      <c r="S216" s="57">
        <f t="shared" si="19"/>
        <v>0.38188851260828888</v>
      </c>
      <c r="T216" s="3">
        <f t="shared" si="21"/>
        <v>11437.375443202931</v>
      </c>
      <c r="U216" s="53">
        <f t="shared" si="20"/>
        <v>0.31233445597102411</v>
      </c>
    </row>
    <row r="217" spans="1:21" ht="15" thickBot="1" x14ac:dyDescent="0.4">
      <c r="A217" s="8">
        <v>8</v>
      </c>
      <c r="B217" s="2">
        <v>12</v>
      </c>
      <c r="C217" s="9">
        <v>24</v>
      </c>
      <c r="D217" s="8">
        <v>33632</v>
      </c>
      <c r="E217" s="2">
        <v>39517.599999999999</v>
      </c>
      <c r="F217" s="2">
        <v>42040</v>
      </c>
      <c r="G217" s="35" t="s">
        <v>19</v>
      </c>
      <c r="H217" s="8">
        <v>25862</v>
      </c>
      <c r="I217" s="2">
        <v>2280</v>
      </c>
      <c r="J217" s="2">
        <v>6635</v>
      </c>
      <c r="K217" s="2">
        <v>1392</v>
      </c>
      <c r="L217" s="2">
        <v>1700.79944617</v>
      </c>
      <c r="M217" s="2">
        <v>0</v>
      </c>
      <c r="N217" s="2">
        <v>2665.4249159999999</v>
      </c>
      <c r="O217" s="2">
        <v>11665</v>
      </c>
      <c r="P217" s="4">
        <v>0</v>
      </c>
      <c r="Q217" s="13">
        <v>0</v>
      </c>
      <c r="R217" s="12">
        <f t="shared" si="18"/>
        <v>18568.224362170004</v>
      </c>
      <c r="S217" s="58">
        <f t="shared" si="19"/>
        <v>0.5520999156211347</v>
      </c>
      <c r="T217" s="4">
        <f t="shared" si="21"/>
        <v>16021.224362170004</v>
      </c>
      <c r="U217" s="54">
        <f t="shared" si="20"/>
        <v>0.47636846937946015</v>
      </c>
    </row>
    <row r="218" spans="1:21" x14ac:dyDescent="0.35">
      <c r="A218" s="16">
        <v>9</v>
      </c>
      <c r="B218" s="17">
        <v>2</v>
      </c>
      <c r="C218" s="19">
        <v>1</v>
      </c>
      <c r="D218" s="16">
        <v>31904</v>
      </c>
      <c r="E218" s="17">
        <v>37487.200000000004</v>
      </c>
      <c r="F218" s="17">
        <v>39880</v>
      </c>
      <c r="G218" s="33" t="s">
        <v>19</v>
      </c>
      <c r="H218" s="16">
        <v>25901</v>
      </c>
      <c r="I218" s="17">
        <v>2280</v>
      </c>
      <c r="J218" s="17">
        <v>6180</v>
      </c>
      <c r="K218" s="17">
        <v>1660</v>
      </c>
      <c r="L218" s="17">
        <v>1701.8101371319999</v>
      </c>
      <c r="M218" s="17">
        <v>0</v>
      </c>
      <c r="N218" s="17">
        <v>1207.7086999999999</v>
      </c>
      <c r="O218" s="17">
        <v>11665</v>
      </c>
      <c r="P218" s="18">
        <v>0</v>
      </c>
      <c r="Q218" s="52">
        <v>0</v>
      </c>
      <c r="R218" s="20">
        <f t="shared" si="18"/>
        <v>18691.518837132004</v>
      </c>
      <c r="S218" s="60">
        <f t="shared" si="19"/>
        <v>0.58586756635945347</v>
      </c>
      <c r="T218" s="18">
        <f t="shared" si="21"/>
        <v>16144.518837132004</v>
      </c>
      <c r="U218" s="56">
        <f t="shared" si="20"/>
        <v>0.5060343166102057</v>
      </c>
    </row>
    <row r="219" spans="1:21" x14ac:dyDescent="0.35">
      <c r="A219" s="6">
        <v>9</v>
      </c>
      <c r="B219" s="1">
        <v>2</v>
      </c>
      <c r="C219" s="7">
        <v>2</v>
      </c>
      <c r="D219" s="6">
        <v>29621.419000216087</v>
      </c>
      <c r="E219" s="1">
        <v>34669.644000216089</v>
      </c>
      <c r="F219" s="1">
        <v>36833.16900021609</v>
      </c>
      <c r="G219" s="34" t="s">
        <v>19</v>
      </c>
      <c r="H219" s="6">
        <v>25901</v>
      </c>
      <c r="I219" s="1">
        <v>2280</v>
      </c>
      <c r="J219" s="1">
        <v>6180</v>
      </c>
      <c r="K219" s="1">
        <v>1660</v>
      </c>
      <c r="L219" s="1">
        <v>1701.8101371319999</v>
      </c>
      <c r="M219" s="1">
        <v>0</v>
      </c>
      <c r="N219" s="1">
        <v>1179.516844</v>
      </c>
      <c r="O219" s="1">
        <v>11665</v>
      </c>
      <c r="P219" s="3">
        <v>0</v>
      </c>
      <c r="Q219" s="11">
        <v>0</v>
      </c>
      <c r="R219" s="10">
        <f t="shared" si="18"/>
        <v>20945.907980915912</v>
      </c>
      <c r="S219" s="57">
        <f t="shared" si="19"/>
        <v>0.70712034358526554</v>
      </c>
      <c r="T219" s="3">
        <f t="shared" si="21"/>
        <v>18398.907980915912</v>
      </c>
      <c r="U219" s="53">
        <f t="shared" si="20"/>
        <v>0.62113526636862648</v>
      </c>
    </row>
    <row r="220" spans="1:21" x14ac:dyDescent="0.35">
      <c r="A220" s="6">
        <v>9</v>
      </c>
      <c r="B220" s="1">
        <v>2</v>
      </c>
      <c r="C220" s="7">
        <v>3</v>
      </c>
      <c r="D220" s="6">
        <v>30038.528236481969</v>
      </c>
      <c r="E220" s="1">
        <v>34811.128236481971</v>
      </c>
      <c r="F220" s="1">
        <v>36856.528236481972</v>
      </c>
      <c r="G220" s="34" t="s">
        <v>19</v>
      </c>
      <c r="H220" s="6">
        <v>25901</v>
      </c>
      <c r="I220" s="1">
        <v>2280</v>
      </c>
      <c r="J220" s="1">
        <v>6180</v>
      </c>
      <c r="K220" s="1">
        <v>1660</v>
      </c>
      <c r="L220" s="1">
        <v>1701.8101371319999</v>
      </c>
      <c r="M220" s="1">
        <v>0</v>
      </c>
      <c r="N220" s="1">
        <v>1170.5168200000001</v>
      </c>
      <c r="O220" s="1">
        <v>11665</v>
      </c>
      <c r="P220" s="3">
        <v>0</v>
      </c>
      <c r="Q220" s="11">
        <v>0</v>
      </c>
      <c r="R220" s="10">
        <f t="shared" si="18"/>
        <v>20519.798720650029</v>
      </c>
      <c r="S220" s="57">
        <f t="shared" si="19"/>
        <v>0.68311598221808401</v>
      </c>
      <c r="T220" s="3">
        <f t="shared" si="21"/>
        <v>17972.798720650029</v>
      </c>
      <c r="U220" s="53">
        <f t="shared" si="20"/>
        <v>0.59832487727617623</v>
      </c>
    </row>
    <row r="221" spans="1:21" x14ac:dyDescent="0.35">
      <c r="A221" s="6">
        <v>9</v>
      </c>
      <c r="B221" s="1">
        <v>2</v>
      </c>
      <c r="C221" s="7">
        <v>4</v>
      </c>
      <c r="D221" s="6">
        <v>30044.892376704101</v>
      </c>
      <c r="E221" s="1">
        <v>34643.717376704102</v>
      </c>
      <c r="F221" s="1">
        <v>36614.642376704098</v>
      </c>
      <c r="G221" s="34" t="s">
        <v>19</v>
      </c>
      <c r="H221" s="6">
        <v>25901</v>
      </c>
      <c r="I221" s="1">
        <v>2280</v>
      </c>
      <c r="J221" s="1">
        <v>6180</v>
      </c>
      <c r="K221" s="1">
        <v>1660</v>
      </c>
      <c r="L221" s="1">
        <v>1701.8101371319999</v>
      </c>
      <c r="M221" s="1">
        <v>0</v>
      </c>
      <c r="N221" s="1">
        <v>962.75599199999999</v>
      </c>
      <c r="O221" s="1">
        <v>11665</v>
      </c>
      <c r="P221" s="3">
        <v>0</v>
      </c>
      <c r="Q221" s="11">
        <v>0</v>
      </c>
      <c r="R221" s="10">
        <f t="shared" si="18"/>
        <v>20305.673752427898</v>
      </c>
      <c r="S221" s="57">
        <f t="shared" si="19"/>
        <v>0.67584444962672929</v>
      </c>
      <c r="T221" s="3">
        <f t="shared" si="21"/>
        <v>17758.673752427898</v>
      </c>
      <c r="U221" s="53">
        <f t="shared" si="20"/>
        <v>0.59107130522449247</v>
      </c>
    </row>
    <row r="222" spans="1:21" x14ac:dyDescent="0.35">
      <c r="A222" s="6">
        <v>9</v>
      </c>
      <c r="B222" s="1">
        <v>2</v>
      </c>
      <c r="C222" s="7">
        <v>5</v>
      </c>
      <c r="D222" s="6">
        <v>29619.55081595017</v>
      </c>
      <c r="E222" s="1">
        <v>34179.875815950174</v>
      </c>
      <c r="F222" s="1">
        <v>36134.30081595017</v>
      </c>
      <c r="G222" s="34" t="s">
        <v>19</v>
      </c>
      <c r="H222" s="6">
        <v>25901</v>
      </c>
      <c r="I222" s="1">
        <v>2280</v>
      </c>
      <c r="J222" s="1">
        <v>6180</v>
      </c>
      <c r="K222" s="1">
        <v>1660</v>
      </c>
      <c r="L222" s="1">
        <v>1701.8101371319999</v>
      </c>
      <c r="M222" s="1">
        <v>0</v>
      </c>
      <c r="N222" s="1">
        <v>580.70702800000004</v>
      </c>
      <c r="O222" s="1">
        <v>11665</v>
      </c>
      <c r="P222" s="3">
        <v>0</v>
      </c>
      <c r="Q222" s="11">
        <v>0</v>
      </c>
      <c r="R222" s="10">
        <f t="shared" si="18"/>
        <v>20348.966349181828</v>
      </c>
      <c r="S222" s="57">
        <f t="shared" si="19"/>
        <v>0.68701130802509947</v>
      </c>
      <c r="T222" s="3">
        <f t="shared" si="21"/>
        <v>17801.966349181828</v>
      </c>
      <c r="U222" s="53">
        <f t="shared" si="20"/>
        <v>0.60102080749973574</v>
      </c>
    </row>
    <row r="223" spans="1:21" x14ac:dyDescent="0.35">
      <c r="A223" s="6">
        <v>9</v>
      </c>
      <c r="B223" s="1">
        <v>2</v>
      </c>
      <c r="C223" s="7">
        <v>6</v>
      </c>
      <c r="D223" s="6">
        <v>29303.206667914121</v>
      </c>
      <c r="E223" s="1">
        <v>34030.656667914118</v>
      </c>
      <c r="F223" s="1">
        <v>36056.706667914121</v>
      </c>
      <c r="G223" s="34" t="s">
        <v>19</v>
      </c>
      <c r="H223" s="6">
        <v>25901</v>
      </c>
      <c r="I223" s="1">
        <v>2280</v>
      </c>
      <c r="J223" s="1">
        <v>6180</v>
      </c>
      <c r="K223" s="1">
        <v>1660</v>
      </c>
      <c r="L223" s="1">
        <v>1701.8101371319999</v>
      </c>
      <c r="M223" s="1">
        <v>0</v>
      </c>
      <c r="N223" s="1">
        <v>534.02197200000001</v>
      </c>
      <c r="O223" s="1">
        <v>11665</v>
      </c>
      <c r="P223" s="3">
        <v>0</v>
      </c>
      <c r="Q223" s="11">
        <v>0</v>
      </c>
      <c r="R223" s="10">
        <f t="shared" si="18"/>
        <v>20618.625441217882</v>
      </c>
      <c r="S223" s="57">
        <f t="shared" si="19"/>
        <v>0.70363034581449002</v>
      </c>
      <c r="T223" s="3">
        <f t="shared" si="21"/>
        <v>18071.625441217882</v>
      </c>
      <c r="U223" s="53">
        <f t="shared" si="20"/>
        <v>0.61671153078975527</v>
      </c>
    </row>
    <row r="224" spans="1:21" x14ac:dyDescent="0.35">
      <c r="A224" s="6">
        <v>9</v>
      </c>
      <c r="B224" s="1">
        <v>2</v>
      </c>
      <c r="C224" s="7">
        <v>7</v>
      </c>
      <c r="D224" s="6">
        <v>29007.702884818642</v>
      </c>
      <c r="E224" s="1">
        <v>34052.77788481865</v>
      </c>
      <c r="F224" s="1">
        <v>36214.952884818646</v>
      </c>
      <c r="G224" s="34" t="s">
        <v>19</v>
      </c>
      <c r="H224" s="6">
        <v>25901</v>
      </c>
      <c r="I224" s="1">
        <v>2280</v>
      </c>
      <c r="J224" s="1">
        <v>6180</v>
      </c>
      <c r="K224" s="1">
        <v>1660</v>
      </c>
      <c r="L224" s="1">
        <v>1701.8101371319999</v>
      </c>
      <c r="M224" s="1">
        <v>158.594762</v>
      </c>
      <c r="N224" s="1">
        <v>538.35760000000005</v>
      </c>
      <c r="O224" s="1">
        <v>11665</v>
      </c>
      <c r="P224" s="3">
        <v>0</v>
      </c>
      <c r="Q224" s="11">
        <v>0</v>
      </c>
      <c r="R224" s="10">
        <f t="shared" si="18"/>
        <v>21077.059614313363</v>
      </c>
      <c r="S224" s="57">
        <f t="shared" si="19"/>
        <v>0.72660216143292655</v>
      </c>
      <c r="T224" s="3">
        <f t="shared" si="21"/>
        <v>18530.059614313363</v>
      </c>
      <c r="U224" s="53">
        <f t="shared" si="20"/>
        <v>0.63879789750643035</v>
      </c>
    </row>
    <row r="225" spans="1:21" x14ac:dyDescent="0.35">
      <c r="A225" s="6">
        <v>9</v>
      </c>
      <c r="B225" s="1">
        <v>2</v>
      </c>
      <c r="C225" s="7">
        <v>8</v>
      </c>
      <c r="D225" s="6">
        <v>32893.597725469954</v>
      </c>
      <c r="E225" s="1">
        <v>38154.972725469954</v>
      </c>
      <c r="F225" s="1">
        <v>40409.847725469954</v>
      </c>
      <c r="G225" s="34" t="s">
        <v>19</v>
      </c>
      <c r="H225" s="6">
        <v>25901</v>
      </c>
      <c r="I225" s="1">
        <v>2280</v>
      </c>
      <c r="J225" s="1">
        <v>6180</v>
      </c>
      <c r="K225" s="1">
        <v>1660</v>
      </c>
      <c r="L225" s="1">
        <v>1701.8101371319999</v>
      </c>
      <c r="M225" s="1">
        <v>3489.948664</v>
      </c>
      <c r="N225" s="1">
        <v>526.41166061000001</v>
      </c>
      <c r="O225" s="1">
        <v>11665</v>
      </c>
      <c r="P225" s="3">
        <v>0</v>
      </c>
      <c r="Q225" s="11">
        <v>0</v>
      </c>
      <c r="R225" s="10">
        <f t="shared" si="18"/>
        <v>20510.57273627205</v>
      </c>
      <c r="S225" s="57">
        <f t="shared" si="19"/>
        <v>0.62354300394421247</v>
      </c>
      <c r="T225" s="3">
        <f t="shared" si="21"/>
        <v>17963.57273627205</v>
      </c>
      <c r="U225" s="53">
        <f t="shared" si="20"/>
        <v>0.54611152255816076</v>
      </c>
    </row>
    <row r="226" spans="1:21" x14ac:dyDescent="0.35">
      <c r="A226" s="6">
        <v>9</v>
      </c>
      <c r="B226" s="1">
        <v>2</v>
      </c>
      <c r="C226" s="7">
        <v>9</v>
      </c>
      <c r="D226" s="6">
        <v>39293.270999767781</v>
      </c>
      <c r="E226" s="1">
        <v>44726.145999767781</v>
      </c>
      <c r="F226" s="1">
        <v>47054.520999767781</v>
      </c>
      <c r="G226" s="34" t="s">
        <v>19</v>
      </c>
      <c r="H226" s="6">
        <v>25901</v>
      </c>
      <c r="I226" s="1">
        <v>2280</v>
      </c>
      <c r="J226" s="1">
        <v>6180</v>
      </c>
      <c r="K226" s="1">
        <v>1660</v>
      </c>
      <c r="L226" s="1">
        <v>1701.8101371319999</v>
      </c>
      <c r="M226" s="1">
        <v>8805.2316379999993</v>
      </c>
      <c r="N226" s="1">
        <v>452.19983599999898</v>
      </c>
      <c r="O226" s="1">
        <v>11665</v>
      </c>
      <c r="P226" s="3">
        <v>0</v>
      </c>
      <c r="Q226" s="11">
        <v>0</v>
      </c>
      <c r="R226" s="10">
        <f t="shared" si="18"/>
        <v>19351.970611364217</v>
      </c>
      <c r="S226" s="57">
        <f t="shared" si="19"/>
        <v>0.49250088167713463</v>
      </c>
      <c r="T226" s="3">
        <f t="shared" si="21"/>
        <v>16804.970611364217</v>
      </c>
      <c r="U226" s="53">
        <f t="shared" si="20"/>
        <v>0.42768062275760987</v>
      </c>
    </row>
    <row r="227" spans="1:21" x14ac:dyDescent="0.35">
      <c r="A227" s="6">
        <v>9</v>
      </c>
      <c r="B227" s="1">
        <v>2</v>
      </c>
      <c r="C227" s="7">
        <v>10</v>
      </c>
      <c r="D227" s="6">
        <v>42322.693264886897</v>
      </c>
      <c r="E227" s="1">
        <v>47951.393264886909</v>
      </c>
      <c r="F227" s="1">
        <v>50363.693264886897</v>
      </c>
      <c r="G227" s="34" t="s">
        <v>19</v>
      </c>
      <c r="H227" s="6">
        <v>25901</v>
      </c>
      <c r="I227" s="1">
        <v>2280</v>
      </c>
      <c r="J227" s="1">
        <v>6180</v>
      </c>
      <c r="K227" s="1">
        <v>1660</v>
      </c>
      <c r="L227" s="1">
        <v>1701.8101371319999</v>
      </c>
      <c r="M227" s="1">
        <v>11543.742804</v>
      </c>
      <c r="N227" s="1">
        <v>334.70637199999999</v>
      </c>
      <c r="O227" s="1">
        <v>11665</v>
      </c>
      <c r="P227" s="3">
        <v>0</v>
      </c>
      <c r="Q227" s="11">
        <v>0</v>
      </c>
      <c r="R227" s="10">
        <f t="shared" si="18"/>
        <v>18943.566048245106</v>
      </c>
      <c r="S227" s="57">
        <f t="shared" si="19"/>
        <v>0.44759831161221658</v>
      </c>
      <c r="T227" s="3">
        <f t="shared" si="21"/>
        <v>16396.566048245106</v>
      </c>
      <c r="U227" s="53">
        <f t="shared" si="20"/>
        <v>0.38741783150763109</v>
      </c>
    </row>
    <row r="228" spans="1:21" x14ac:dyDescent="0.35">
      <c r="A228" s="6">
        <v>9</v>
      </c>
      <c r="B228" s="1">
        <v>2</v>
      </c>
      <c r="C228" s="7">
        <v>11</v>
      </c>
      <c r="D228" s="6">
        <v>43532.734038615105</v>
      </c>
      <c r="E228" s="1">
        <v>49311.234038615105</v>
      </c>
      <c r="F228" s="1">
        <v>51787.734038615105</v>
      </c>
      <c r="G228" s="34" t="s">
        <v>19</v>
      </c>
      <c r="H228" s="6">
        <v>25901</v>
      </c>
      <c r="I228" s="1">
        <v>2280</v>
      </c>
      <c r="J228" s="1">
        <v>6180</v>
      </c>
      <c r="K228" s="1">
        <v>1660</v>
      </c>
      <c r="L228" s="1">
        <v>1701.8101371319999</v>
      </c>
      <c r="M228" s="1">
        <v>12652.3511179999</v>
      </c>
      <c r="N228" s="1">
        <v>360.45301599999999</v>
      </c>
      <c r="O228" s="1">
        <v>11665</v>
      </c>
      <c r="P228" s="3">
        <v>0</v>
      </c>
      <c r="Q228" s="11">
        <v>0</v>
      </c>
      <c r="R228" s="10">
        <f t="shared" si="18"/>
        <v>18867.880232516793</v>
      </c>
      <c r="S228" s="57">
        <f t="shared" si="19"/>
        <v>0.4334182230727871</v>
      </c>
      <c r="T228" s="3">
        <f t="shared" si="21"/>
        <v>16320.880232516793</v>
      </c>
      <c r="U228" s="53">
        <f t="shared" si="20"/>
        <v>0.37491052636481742</v>
      </c>
    </row>
    <row r="229" spans="1:21" x14ac:dyDescent="0.35">
      <c r="A229" s="6">
        <v>9</v>
      </c>
      <c r="B229" s="1">
        <v>2</v>
      </c>
      <c r="C229" s="7">
        <v>12</v>
      </c>
      <c r="D229" s="6">
        <v>43853.43490336508</v>
      </c>
      <c r="E229" s="1">
        <v>49842.80990336508</v>
      </c>
      <c r="F229" s="1">
        <v>52409.68490336508</v>
      </c>
      <c r="G229" s="34" t="s">
        <v>19</v>
      </c>
      <c r="H229" s="6">
        <v>25901</v>
      </c>
      <c r="I229" s="1">
        <v>2280</v>
      </c>
      <c r="J229" s="1">
        <v>6180</v>
      </c>
      <c r="K229" s="1">
        <v>1660</v>
      </c>
      <c r="L229" s="1">
        <v>1701.8101371319999</v>
      </c>
      <c r="M229" s="1">
        <v>13197.437462</v>
      </c>
      <c r="N229" s="1">
        <v>325.110456</v>
      </c>
      <c r="O229" s="1">
        <v>11665</v>
      </c>
      <c r="P229" s="3">
        <v>0</v>
      </c>
      <c r="Q229" s="11">
        <v>0</v>
      </c>
      <c r="R229" s="10">
        <f t="shared" si="18"/>
        <v>19056.923151766925</v>
      </c>
      <c r="S229" s="57">
        <f t="shared" si="19"/>
        <v>0.43455941806521065</v>
      </c>
      <c r="T229" s="3">
        <f t="shared" si="21"/>
        <v>16509.923151766925</v>
      </c>
      <c r="U229" s="53">
        <f t="shared" si="20"/>
        <v>0.37647958907091317</v>
      </c>
    </row>
    <row r="230" spans="1:21" x14ac:dyDescent="0.35">
      <c r="A230" s="6">
        <v>9</v>
      </c>
      <c r="B230" s="1">
        <v>2</v>
      </c>
      <c r="C230" s="7">
        <v>13</v>
      </c>
      <c r="D230" s="6">
        <v>43531.239832169304</v>
      </c>
      <c r="E230" s="1">
        <v>49843.489832169304</v>
      </c>
      <c r="F230" s="1">
        <v>52548.739832169304</v>
      </c>
      <c r="G230" s="34" t="s">
        <v>19</v>
      </c>
      <c r="H230" s="6">
        <v>25901</v>
      </c>
      <c r="I230" s="1">
        <v>2280</v>
      </c>
      <c r="J230" s="1">
        <v>6180</v>
      </c>
      <c r="K230" s="1">
        <v>1660</v>
      </c>
      <c r="L230" s="1">
        <v>1701.8101371319999</v>
      </c>
      <c r="M230" s="1">
        <v>13311.662319999999</v>
      </c>
      <c r="N230" s="1">
        <v>351.98723999999999</v>
      </c>
      <c r="O230" s="1">
        <v>11665</v>
      </c>
      <c r="P230" s="3">
        <v>0</v>
      </c>
      <c r="Q230" s="11">
        <v>0</v>
      </c>
      <c r="R230" s="10">
        <f t="shared" si="18"/>
        <v>19520.219864962695</v>
      </c>
      <c r="S230" s="57">
        <f t="shared" si="19"/>
        <v>0.44841865152982341</v>
      </c>
      <c r="T230" s="3">
        <f t="shared" si="21"/>
        <v>16973.219864962695</v>
      </c>
      <c r="U230" s="53">
        <f t="shared" si="20"/>
        <v>0.38990894654968217</v>
      </c>
    </row>
    <row r="231" spans="1:21" x14ac:dyDescent="0.35">
      <c r="A231" s="6">
        <v>9</v>
      </c>
      <c r="B231" s="1">
        <v>2</v>
      </c>
      <c r="C231" s="7">
        <v>14</v>
      </c>
      <c r="D231" s="6">
        <v>42409.592890004278</v>
      </c>
      <c r="E231" s="1">
        <v>49200.292890004283</v>
      </c>
      <c r="F231" s="1">
        <v>52110.592890004278</v>
      </c>
      <c r="G231" s="34" t="s">
        <v>19</v>
      </c>
      <c r="H231" s="6">
        <v>25901</v>
      </c>
      <c r="I231" s="1">
        <v>2280</v>
      </c>
      <c r="J231" s="1">
        <v>6180</v>
      </c>
      <c r="K231" s="1">
        <v>1660</v>
      </c>
      <c r="L231" s="1">
        <v>1701.8101371319999</v>
      </c>
      <c r="M231" s="1">
        <v>12859.311995341999</v>
      </c>
      <c r="N231" s="1">
        <v>506.939708</v>
      </c>
      <c r="O231" s="1">
        <v>11665</v>
      </c>
      <c r="P231" s="3">
        <v>0</v>
      </c>
      <c r="Q231" s="11">
        <v>0</v>
      </c>
      <c r="R231" s="10">
        <f t="shared" si="18"/>
        <v>20344.468950469723</v>
      </c>
      <c r="S231" s="57">
        <f t="shared" si="19"/>
        <v>0.47971384689393726</v>
      </c>
      <c r="T231" s="3">
        <f t="shared" si="21"/>
        <v>17797.468950469723</v>
      </c>
      <c r="U231" s="53">
        <f t="shared" si="20"/>
        <v>0.41965667995517342</v>
      </c>
    </row>
    <row r="232" spans="1:21" x14ac:dyDescent="0.35">
      <c r="A232" s="6">
        <v>9</v>
      </c>
      <c r="B232" s="1">
        <v>2</v>
      </c>
      <c r="C232" s="7">
        <v>15</v>
      </c>
      <c r="D232" s="6">
        <v>41613</v>
      </c>
      <c r="E232" s="1">
        <v>48895.275000000001</v>
      </c>
      <c r="F232" s="1">
        <v>52016.25</v>
      </c>
      <c r="G232" s="34" t="s">
        <v>19</v>
      </c>
      <c r="H232" s="6">
        <v>25901</v>
      </c>
      <c r="I232" s="1">
        <v>2280</v>
      </c>
      <c r="J232" s="1">
        <v>6180</v>
      </c>
      <c r="K232" s="1">
        <v>1660</v>
      </c>
      <c r="L232" s="1">
        <v>1701.8101371319999</v>
      </c>
      <c r="M232" s="1">
        <v>12424.195127999999</v>
      </c>
      <c r="N232" s="1">
        <v>514.93379438600005</v>
      </c>
      <c r="O232" s="1">
        <v>11665</v>
      </c>
      <c r="P232" s="3">
        <v>0</v>
      </c>
      <c r="Q232" s="11">
        <v>0</v>
      </c>
      <c r="R232" s="10">
        <f t="shared" si="18"/>
        <v>20713.939059518001</v>
      </c>
      <c r="S232" s="57">
        <f t="shared" si="19"/>
        <v>0.49777567249460508</v>
      </c>
      <c r="T232" s="3">
        <f t="shared" si="21"/>
        <v>18166.939059518001</v>
      </c>
      <c r="U232" s="53">
        <f t="shared" si="20"/>
        <v>0.4365688380918944</v>
      </c>
    </row>
    <row r="233" spans="1:21" x14ac:dyDescent="0.35">
      <c r="A233" s="6">
        <v>9</v>
      </c>
      <c r="B233" s="1">
        <v>2</v>
      </c>
      <c r="C233" s="7">
        <v>16</v>
      </c>
      <c r="D233" s="6">
        <v>45004</v>
      </c>
      <c r="E233" s="1">
        <v>52879.700000000004</v>
      </c>
      <c r="F233" s="1">
        <v>56255</v>
      </c>
      <c r="G233" s="34" t="s">
        <v>19</v>
      </c>
      <c r="H233" s="6">
        <v>25901</v>
      </c>
      <c r="I233" s="1">
        <v>2280</v>
      </c>
      <c r="J233" s="1">
        <v>6180</v>
      </c>
      <c r="K233" s="1">
        <v>1660</v>
      </c>
      <c r="L233" s="1">
        <v>1701.8101371319999</v>
      </c>
      <c r="M233" s="1">
        <v>11773.815667154</v>
      </c>
      <c r="N233" s="1">
        <v>527.549352</v>
      </c>
      <c r="O233" s="1">
        <v>11665</v>
      </c>
      <c r="P233" s="3">
        <v>0</v>
      </c>
      <c r="Q233" s="11">
        <v>0</v>
      </c>
      <c r="R233" s="10">
        <f t="shared" si="18"/>
        <v>16685.175156286001</v>
      </c>
      <c r="S233" s="57">
        <f t="shared" si="19"/>
        <v>0.37074871469838239</v>
      </c>
      <c r="T233" s="3">
        <f t="shared" si="21"/>
        <v>14138.175156286001</v>
      </c>
      <c r="U233" s="53">
        <f t="shared" si="20"/>
        <v>0.31415374536232338</v>
      </c>
    </row>
    <row r="234" spans="1:21" x14ac:dyDescent="0.35">
      <c r="A234" s="6">
        <v>9</v>
      </c>
      <c r="B234" s="1">
        <v>2</v>
      </c>
      <c r="C234" s="7">
        <v>17</v>
      </c>
      <c r="D234" s="6">
        <v>46087</v>
      </c>
      <c r="E234" s="1">
        <v>54152.224999999999</v>
      </c>
      <c r="F234" s="1">
        <v>57608.75</v>
      </c>
      <c r="G234" s="34" t="s">
        <v>19</v>
      </c>
      <c r="H234" s="6">
        <v>25901</v>
      </c>
      <c r="I234" s="1">
        <v>2280</v>
      </c>
      <c r="J234" s="1">
        <v>6180</v>
      </c>
      <c r="K234" s="1">
        <v>1660</v>
      </c>
      <c r="L234" s="1">
        <v>1701.8101371319999</v>
      </c>
      <c r="M234" s="1">
        <v>8964.9145857179992</v>
      </c>
      <c r="N234" s="1">
        <v>644.47088296799996</v>
      </c>
      <c r="O234" s="1">
        <v>6509</v>
      </c>
      <c r="P234" s="3">
        <v>6682.9046109915798</v>
      </c>
      <c r="Q234" s="11">
        <v>0</v>
      </c>
      <c r="R234" s="10">
        <f t="shared" si="18"/>
        <v>14437.10021680958</v>
      </c>
      <c r="S234" s="57">
        <f t="shared" si="19"/>
        <v>0.31325753936705752</v>
      </c>
      <c r="T234" s="3">
        <f t="shared" si="21"/>
        <v>11890.10021680958</v>
      </c>
      <c r="U234" s="53">
        <f t="shared" si="20"/>
        <v>0.25799249716426714</v>
      </c>
    </row>
    <row r="235" spans="1:21" x14ac:dyDescent="0.35">
      <c r="A235" s="6">
        <v>9</v>
      </c>
      <c r="B235" s="1">
        <v>2</v>
      </c>
      <c r="C235" s="7">
        <v>18</v>
      </c>
      <c r="D235" s="6">
        <v>46844</v>
      </c>
      <c r="E235" s="1">
        <v>55041.700000000004</v>
      </c>
      <c r="F235" s="1">
        <v>58555</v>
      </c>
      <c r="G235" s="34" t="s">
        <v>19</v>
      </c>
      <c r="H235" s="6">
        <v>25901</v>
      </c>
      <c r="I235" s="1">
        <v>2280</v>
      </c>
      <c r="J235" s="1">
        <v>6180</v>
      </c>
      <c r="K235" s="1">
        <v>1660</v>
      </c>
      <c r="L235" s="1">
        <v>1701.8101371319999</v>
      </c>
      <c r="M235" s="1">
        <v>5520.3037219999997</v>
      </c>
      <c r="N235" s="1">
        <v>871.276296</v>
      </c>
      <c r="O235" s="1">
        <v>6509</v>
      </c>
      <c r="P235" s="3">
        <v>9800.33950981821</v>
      </c>
      <c r="Q235" s="11">
        <v>970.50183727165199</v>
      </c>
      <c r="R235" s="10">
        <f t="shared" si="18"/>
        <v>14550.231502221861</v>
      </c>
      <c r="S235" s="59">
        <f t="shared" si="19"/>
        <v>0.31061035569596662</v>
      </c>
      <c r="T235" s="3">
        <f t="shared" si="21"/>
        <v>12003.231502221861</v>
      </c>
      <c r="U235" s="55">
        <f t="shared" si="20"/>
        <v>0.25623839770775042</v>
      </c>
    </row>
    <row r="236" spans="1:21" x14ac:dyDescent="0.35">
      <c r="A236" s="6">
        <v>9</v>
      </c>
      <c r="B236" s="1">
        <v>2</v>
      </c>
      <c r="C236" s="7">
        <v>19</v>
      </c>
      <c r="D236" s="6">
        <v>46546</v>
      </c>
      <c r="E236" s="1">
        <v>54691.55</v>
      </c>
      <c r="F236" s="1">
        <v>58182.5</v>
      </c>
      <c r="G236" s="34" t="s">
        <v>19</v>
      </c>
      <c r="H236" s="6">
        <v>25901</v>
      </c>
      <c r="I236" s="1">
        <v>2280</v>
      </c>
      <c r="J236" s="1">
        <v>6180</v>
      </c>
      <c r="K236" s="1">
        <v>1660</v>
      </c>
      <c r="L236" s="1">
        <v>1701.8101371319999</v>
      </c>
      <c r="M236" s="1">
        <v>1172.8306399999999</v>
      </c>
      <c r="N236" s="1">
        <v>1277.6951879999999</v>
      </c>
      <c r="O236" s="1">
        <v>6509</v>
      </c>
      <c r="P236" s="3">
        <v>13207.774351550401</v>
      </c>
      <c r="Q236" s="11">
        <v>970.50183727165199</v>
      </c>
      <c r="R236" s="10">
        <f t="shared" si="18"/>
        <v>14314.612153954055</v>
      </c>
      <c r="S236" s="57">
        <f t="shared" si="19"/>
        <v>0.3075368915471588</v>
      </c>
      <c r="T236" s="3">
        <f t="shared" si="21"/>
        <v>11767.612153954055</v>
      </c>
      <c r="U236" s="53">
        <f t="shared" si="20"/>
        <v>0.25281682967288394</v>
      </c>
    </row>
    <row r="237" spans="1:21" x14ac:dyDescent="0.35">
      <c r="A237" s="6">
        <v>9</v>
      </c>
      <c r="B237" s="1">
        <v>2</v>
      </c>
      <c r="C237" s="7">
        <v>20</v>
      </c>
      <c r="D237" s="6">
        <v>44877</v>
      </c>
      <c r="E237" s="1">
        <v>52730.474999999999</v>
      </c>
      <c r="F237" s="1">
        <v>56096.25</v>
      </c>
      <c r="G237" s="34" t="s">
        <v>19</v>
      </c>
      <c r="H237" s="6">
        <v>25901</v>
      </c>
      <c r="I237" s="1">
        <v>2280</v>
      </c>
      <c r="J237" s="1">
        <v>6180</v>
      </c>
      <c r="K237" s="1">
        <v>1660</v>
      </c>
      <c r="L237" s="1">
        <v>1701.8101371319999</v>
      </c>
      <c r="M237" s="1">
        <v>13.062168</v>
      </c>
      <c r="N237" s="1">
        <v>1472.325844</v>
      </c>
      <c r="O237" s="1">
        <v>6509</v>
      </c>
      <c r="P237" s="3">
        <v>12020.075433932099</v>
      </c>
      <c r="Q237" s="11">
        <v>970.50183727165199</v>
      </c>
      <c r="R237" s="10">
        <f t="shared" si="18"/>
        <v>13830.775420335747</v>
      </c>
      <c r="S237" s="57">
        <f t="shared" si="19"/>
        <v>0.30819295898424021</v>
      </c>
      <c r="T237" s="3">
        <f t="shared" si="21"/>
        <v>11283.775420335747</v>
      </c>
      <c r="U237" s="53">
        <f t="shared" si="20"/>
        <v>0.25143782829368599</v>
      </c>
    </row>
    <row r="238" spans="1:21" x14ac:dyDescent="0.35">
      <c r="A238" s="6">
        <v>9</v>
      </c>
      <c r="B238" s="1">
        <v>2</v>
      </c>
      <c r="C238" s="7">
        <v>21</v>
      </c>
      <c r="D238" s="6">
        <v>42389</v>
      </c>
      <c r="E238" s="1">
        <v>49807.075000000004</v>
      </c>
      <c r="F238" s="1">
        <v>52986.25</v>
      </c>
      <c r="G238" s="34" t="s">
        <v>19</v>
      </c>
      <c r="H238" s="6">
        <v>25901</v>
      </c>
      <c r="I238" s="1">
        <v>2280</v>
      </c>
      <c r="J238" s="1">
        <v>6180</v>
      </c>
      <c r="K238" s="1">
        <v>1660</v>
      </c>
      <c r="L238" s="1">
        <v>1701.8101371319999</v>
      </c>
      <c r="M238" s="1">
        <v>0</v>
      </c>
      <c r="N238" s="1">
        <v>1759.4430479999901</v>
      </c>
      <c r="O238" s="1">
        <v>6509</v>
      </c>
      <c r="P238" s="3">
        <v>8599.3366855763798</v>
      </c>
      <c r="Q238" s="11">
        <v>970.50183727165199</v>
      </c>
      <c r="R238" s="10">
        <f t="shared" si="18"/>
        <v>13172.091707980027</v>
      </c>
      <c r="S238" s="57">
        <f t="shared" si="19"/>
        <v>0.31074315761117338</v>
      </c>
      <c r="T238" s="3">
        <f t="shared" si="21"/>
        <v>10625.091707980027</v>
      </c>
      <c r="U238" s="53">
        <f t="shared" si="20"/>
        <v>0.25065681445610954</v>
      </c>
    </row>
    <row r="239" spans="1:21" x14ac:dyDescent="0.35">
      <c r="A239" s="6">
        <v>9</v>
      </c>
      <c r="B239" s="1">
        <v>2</v>
      </c>
      <c r="C239" s="7">
        <v>22</v>
      </c>
      <c r="D239" s="6">
        <v>40017</v>
      </c>
      <c r="E239" s="1">
        <v>47019.974999999999</v>
      </c>
      <c r="F239" s="1">
        <v>50021.25</v>
      </c>
      <c r="G239" s="34" t="s">
        <v>19</v>
      </c>
      <c r="H239" s="6">
        <v>25901</v>
      </c>
      <c r="I239" s="1">
        <v>2280</v>
      </c>
      <c r="J239" s="1">
        <v>6180</v>
      </c>
      <c r="K239" s="1">
        <v>1660</v>
      </c>
      <c r="L239" s="1">
        <v>1701.8101371319999</v>
      </c>
      <c r="M239" s="1">
        <v>0</v>
      </c>
      <c r="N239" s="1">
        <v>1893.5392959999999</v>
      </c>
      <c r="O239" s="1">
        <v>6509</v>
      </c>
      <c r="P239" s="3">
        <v>5466.5411524455403</v>
      </c>
      <c r="Q239" s="11">
        <v>970.50183727165199</v>
      </c>
      <c r="R239" s="10">
        <f t="shared" si="18"/>
        <v>12545.392422849196</v>
      </c>
      <c r="S239" s="57">
        <f t="shared" si="19"/>
        <v>0.31350157240295862</v>
      </c>
      <c r="T239" s="3">
        <f t="shared" si="21"/>
        <v>9998.392422849196</v>
      </c>
      <c r="U239" s="53">
        <f t="shared" si="20"/>
        <v>0.24985362278154774</v>
      </c>
    </row>
    <row r="240" spans="1:21" x14ac:dyDescent="0.35">
      <c r="A240" s="6">
        <v>9</v>
      </c>
      <c r="B240" s="1">
        <v>2</v>
      </c>
      <c r="C240" s="7">
        <v>23</v>
      </c>
      <c r="D240" s="6">
        <v>36609</v>
      </c>
      <c r="E240" s="1">
        <v>43015.575000000004</v>
      </c>
      <c r="F240" s="1">
        <v>45761.25</v>
      </c>
      <c r="G240" s="34" t="s">
        <v>19</v>
      </c>
      <c r="H240" s="6">
        <v>25901</v>
      </c>
      <c r="I240" s="1">
        <v>2280</v>
      </c>
      <c r="J240" s="1">
        <v>6180</v>
      </c>
      <c r="K240" s="1">
        <v>1660</v>
      </c>
      <c r="L240" s="1">
        <v>1701.8101371319999</v>
      </c>
      <c r="M240" s="1">
        <v>0</v>
      </c>
      <c r="N240" s="1">
        <v>1783.77188</v>
      </c>
      <c r="O240" s="1">
        <v>6509</v>
      </c>
      <c r="P240" s="3">
        <v>2108.4282556856201</v>
      </c>
      <c r="Q240" s="11">
        <v>81</v>
      </c>
      <c r="R240" s="10">
        <f t="shared" si="18"/>
        <v>11596.010272817621</v>
      </c>
      <c r="S240" s="57">
        <f t="shared" si="19"/>
        <v>0.3167529916910492</v>
      </c>
      <c r="T240" s="3">
        <f t="shared" si="21"/>
        <v>9049.0102728176207</v>
      </c>
      <c r="U240" s="53">
        <f t="shared" si="20"/>
        <v>0.24717993588509987</v>
      </c>
    </row>
    <row r="241" spans="1:21" ht="15" thickBot="1" x14ac:dyDescent="0.4">
      <c r="A241" s="8">
        <v>9</v>
      </c>
      <c r="B241" s="2">
        <v>2</v>
      </c>
      <c r="C241" s="9">
        <v>24</v>
      </c>
      <c r="D241" s="8">
        <v>33702</v>
      </c>
      <c r="E241" s="2">
        <v>39599.85</v>
      </c>
      <c r="F241" s="2">
        <v>42127.5</v>
      </c>
      <c r="G241" s="35" t="s">
        <v>19</v>
      </c>
      <c r="H241" s="8">
        <v>25901</v>
      </c>
      <c r="I241" s="2">
        <v>2280</v>
      </c>
      <c r="J241" s="2">
        <v>6180</v>
      </c>
      <c r="K241" s="2">
        <v>1660</v>
      </c>
      <c r="L241" s="2">
        <v>1701.8101371319999</v>
      </c>
      <c r="M241" s="2">
        <v>0</v>
      </c>
      <c r="N241" s="2">
        <v>1722.1895239999999</v>
      </c>
      <c r="O241" s="2">
        <v>11665</v>
      </c>
      <c r="P241" s="4">
        <v>0</v>
      </c>
      <c r="Q241" s="13">
        <v>0</v>
      </c>
      <c r="R241" s="12">
        <f t="shared" si="18"/>
        <v>17407.999661132002</v>
      </c>
      <c r="S241" s="58">
        <f t="shared" si="19"/>
        <v>0.51652719901287758</v>
      </c>
      <c r="T241" s="4">
        <f t="shared" si="21"/>
        <v>14860.999661132002</v>
      </c>
      <c r="U241" s="54">
        <f t="shared" si="20"/>
        <v>0.44095304911079469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9"/>
  <sheetViews>
    <sheetView workbookViewId="0">
      <selection activeCell="K2" sqref="K2"/>
    </sheetView>
  </sheetViews>
  <sheetFormatPr defaultRowHeight="14.5" x14ac:dyDescent="0.35"/>
  <cols>
    <col min="1" max="1" width="17.54296875" bestFit="1" customWidth="1"/>
    <col min="2" max="2" width="11.08984375" bestFit="1" customWidth="1"/>
    <col min="3" max="3" width="7.6328125" bestFit="1" customWidth="1"/>
    <col min="4" max="4" width="6.81640625" bestFit="1" customWidth="1"/>
    <col min="5" max="5" width="6.1796875" bestFit="1" customWidth="1"/>
    <col min="6" max="6" width="16.7265625" bestFit="1" customWidth="1"/>
    <col min="7" max="8" width="11.81640625" bestFit="1" customWidth="1"/>
    <col min="9" max="9" width="7.90625" bestFit="1" customWidth="1"/>
    <col min="10" max="10" width="14.36328125" bestFit="1" customWidth="1"/>
    <col min="11" max="11" width="17" bestFit="1" customWidth="1"/>
    <col min="12" max="12" width="23.08984375" bestFit="1" customWidth="1"/>
    <col min="13" max="14" width="25.81640625" bestFit="1" customWidth="1"/>
    <col min="15" max="15" width="14.54296875" bestFit="1" customWidth="1"/>
    <col min="16" max="16" width="21.54296875" bestFit="1" customWidth="1"/>
    <col min="17" max="17" width="24.453125" bestFit="1" customWidth="1"/>
  </cols>
  <sheetData>
    <row r="1" spans="1:14" x14ac:dyDescent="0.35">
      <c r="A1" s="14" t="s">
        <v>0</v>
      </c>
      <c r="B1" s="15">
        <v>9</v>
      </c>
    </row>
    <row r="2" spans="1:14" x14ac:dyDescent="0.35">
      <c r="A2" s="14" t="s">
        <v>42</v>
      </c>
      <c r="B2" t="s">
        <v>20</v>
      </c>
    </row>
    <row r="4" spans="1:14" x14ac:dyDescent="0.35">
      <c r="A4" s="14" t="s">
        <v>17</v>
      </c>
      <c r="B4" t="s">
        <v>32</v>
      </c>
      <c r="C4" t="s">
        <v>33</v>
      </c>
      <c r="D4" t="s">
        <v>34</v>
      </c>
      <c r="E4" t="s">
        <v>35</v>
      </c>
      <c r="F4" t="s">
        <v>36</v>
      </c>
      <c r="G4" t="s">
        <v>37</v>
      </c>
      <c r="H4" t="s">
        <v>38</v>
      </c>
      <c r="I4" t="s">
        <v>39</v>
      </c>
      <c r="J4" t="s">
        <v>40</v>
      </c>
      <c r="K4" t="s">
        <v>41</v>
      </c>
      <c r="L4" t="s">
        <v>48</v>
      </c>
      <c r="M4" t="s">
        <v>49</v>
      </c>
      <c r="N4" t="s">
        <v>50</v>
      </c>
    </row>
    <row r="5" spans="1:14" x14ac:dyDescent="0.35">
      <c r="A5" s="15">
        <v>1</v>
      </c>
      <c r="B5" s="69">
        <v>25901</v>
      </c>
      <c r="C5" s="69">
        <v>2280</v>
      </c>
      <c r="D5" s="69">
        <v>6180</v>
      </c>
      <c r="E5" s="69">
        <v>1660</v>
      </c>
      <c r="F5" s="69">
        <v>1701.8101371319999</v>
      </c>
      <c r="G5" s="69">
        <v>0</v>
      </c>
      <c r="H5" s="69">
        <v>1207.7086999999999</v>
      </c>
      <c r="I5" s="69">
        <v>11665</v>
      </c>
      <c r="J5" s="69">
        <v>0</v>
      </c>
      <c r="K5" s="69">
        <v>0</v>
      </c>
      <c r="L5" s="69">
        <v>31904</v>
      </c>
      <c r="M5" s="69">
        <v>37487.200000000004</v>
      </c>
      <c r="N5" s="69">
        <v>39880</v>
      </c>
    </row>
    <row r="6" spans="1:14" x14ac:dyDescent="0.35">
      <c r="A6" s="15">
        <v>2</v>
      </c>
      <c r="B6" s="69">
        <v>25901</v>
      </c>
      <c r="C6" s="69">
        <v>2280</v>
      </c>
      <c r="D6" s="69">
        <v>6180</v>
      </c>
      <c r="E6" s="69">
        <v>1660</v>
      </c>
      <c r="F6" s="69">
        <v>1701.8101371319999</v>
      </c>
      <c r="G6" s="69">
        <v>0</v>
      </c>
      <c r="H6" s="69">
        <v>1179.516844</v>
      </c>
      <c r="I6" s="69">
        <v>11665</v>
      </c>
      <c r="J6" s="69">
        <v>0</v>
      </c>
      <c r="K6" s="69">
        <v>0</v>
      </c>
      <c r="L6" s="69">
        <v>28847</v>
      </c>
      <c r="M6" s="69">
        <v>33895.224999999999</v>
      </c>
      <c r="N6" s="69">
        <v>36058.75</v>
      </c>
    </row>
    <row r="7" spans="1:14" x14ac:dyDescent="0.35">
      <c r="A7" s="15">
        <v>3</v>
      </c>
      <c r="B7" s="69">
        <v>25901</v>
      </c>
      <c r="C7" s="69">
        <v>2280</v>
      </c>
      <c r="D7" s="69">
        <v>6180</v>
      </c>
      <c r="E7" s="69">
        <v>1660</v>
      </c>
      <c r="F7" s="69">
        <v>1701.8101371319999</v>
      </c>
      <c r="G7" s="69">
        <v>0</v>
      </c>
      <c r="H7" s="69">
        <v>1170.5168200000001</v>
      </c>
      <c r="I7" s="69">
        <v>11665</v>
      </c>
      <c r="J7" s="69">
        <v>0</v>
      </c>
      <c r="K7" s="69">
        <v>0</v>
      </c>
      <c r="L7" s="69">
        <v>27272</v>
      </c>
      <c r="M7" s="69">
        <v>32044.600000000002</v>
      </c>
      <c r="N7" s="69">
        <v>34090</v>
      </c>
    </row>
    <row r="8" spans="1:14" x14ac:dyDescent="0.35">
      <c r="A8" s="15">
        <v>4</v>
      </c>
      <c r="B8" s="69">
        <v>25901</v>
      </c>
      <c r="C8" s="69">
        <v>2280</v>
      </c>
      <c r="D8" s="69">
        <v>6180</v>
      </c>
      <c r="E8" s="69">
        <v>1660</v>
      </c>
      <c r="F8" s="69">
        <v>1701.8101371319999</v>
      </c>
      <c r="G8" s="69">
        <v>0</v>
      </c>
      <c r="H8" s="69">
        <v>962.75599199999999</v>
      </c>
      <c r="I8" s="69">
        <v>11665</v>
      </c>
      <c r="J8" s="69">
        <v>0</v>
      </c>
      <c r="K8" s="69">
        <v>0</v>
      </c>
      <c r="L8" s="69">
        <v>26279</v>
      </c>
      <c r="M8" s="69">
        <v>30877.825000000001</v>
      </c>
      <c r="N8" s="69">
        <v>32848.75</v>
      </c>
    </row>
    <row r="9" spans="1:14" x14ac:dyDescent="0.35">
      <c r="A9" s="15">
        <v>5</v>
      </c>
      <c r="B9" s="69">
        <v>25901</v>
      </c>
      <c r="C9" s="69">
        <v>2280</v>
      </c>
      <c r="D9" s="69">
        <v>6180</v>
      </c>
      <c r="E9" s="69">
        <v>1660</v>
      </c>
      <c r="F9" s="69">
        <v>1701.8101371319999</v>
      </c>
      <c r="G9" s="69">
        <v>0</v>
      </c>
      <c r="H9" s="69">
        <v>580.70702800000004</v>
      </c>
      <c r="I9" s="69">
        <v>11665</v>
      </c>
      <c r="J9" s="69">
        <v>0</v>
      </c>
      <c r="K9" s="69">
        <v>0</v>
      </c>
      <c r="L9" s="69">
        <v>26059</v>
      </c>
      <c r="M9" s="69">
        <v>30619.325000000001</v>
      </c>
      <c r="N9" s="69">
        <v>32573.75</v>
      </c>
    </row>
    <row r="10" spans="1:14" x14ac:dyDescent="0.35">
      <c r="A10" s="15">
        <v>6</v>
      </c>
      <c r="B10" s="69">
        <v>25901</v>
      </c>
      <c r="C10" s="69">
        <v>2280</v>
      </c>
      <c r="D10" s="69">
        <v>6180</v>
      </c>
      <c r="E10" s="69">
        <v>1660</v>
      </c>
      <c r="F10" s="69">
        <v>1701.8101371319999</v>
      </c>
      <c r="G10" s="69">
        <v>0</v>
      </c>
      <c r="H10" s="69">
        <v>534.02197200000001</v>
      </c>
      <c r="I10" s="69">
        <v>11665</v>
      </c>
      <c r="J10" s="69">
        <v>0</v>
      </c>
      <c r="K10" s="69">
        <v>0</v>
      </c>
      <c r="L10" s="69">
        <v>27014</v>
      </c>
      <c r="M10" s="69">
        <v>31741.45</v>
      </c>
      <c r="N10" s="69">
        <v>33767.5</v>
      </c>
    </row>
    <row r="11" spans="1:14" x14ac:dyDescent="0.35">
      <c r="A11" s="15">
        <v>7</v>
      </c>
      <c r="B11" s="69">
        <v>25901</v>
      </c>
      <c r="C11" s="69">
        <v>2280</v>
      </c>
      <c r="D11" s="69">
        <v>6180</v>
      </c>
      <c r="E11" s="69">
        <v>1660</v>
      </c>
      <c r="F11" s="69">
        <v>1701.8101371319999</v>
      </c>
      <c r="G11" s="69">
        <v>158.594762</v>
      </c>
      <c r="H11" s="69">
        <v>538.35760000000005</v>
      </c>
      <c r="I11" s="69">
        <v>11665</v>
      </c>
      <c r="J11" s="69">
        <v>0</v>
      </c>
      <c r="K11" s="69">
        <v>0</v>
      </c>
      <c r="L11" s="69">
        <v>28829</v>
      </c>
      <c r="M11" s="69">
        <v>33874.075000000004</v>
      </c>
      <c r="N11" s="69">
        <v>36036.25</v>
      </c>
    </row>
    <row r="12" spans="1:14" x14ac:dyDescent="0.35">
      <c r="A12" s="15">
        <v>8</v>
      </c>
      <c r="B12" s="69">
        <v>25901</v>
      </c>
      <c r="C12" s="69">
        <v>2280</v>
      </c>
      <c r="D12" s="69">
        <v>6180</v>
      </c>
      <c r="E12" s="69">
        <v>1660</v>
      </c>
      <c r="F12" s="69">
        <v>1701.8101371319999</v>
      </c>
      <c r="G12" s="69">
        <v>3489.948664</v>
      </c>
      <c r="H12" s="69">
        <v>526.41166061000001</v>
      </c>
      <c r="I12" s="69">
        <v>11665</v>
      </c>
      <c r="J12" s="69">
        <v>0</v>
      </c>
      <c r="K12" s="69">
        <v>0</v>
      </c>
      <c r="L12" s="69">
        <v>30065</v>
      </c>
      <c r="M12" s="69">
        <v>35326.375</v>
      </c>
      <c r="N12" s="69">
        <v>37581.25</v>
      </c>
    </row>
    <row r="13" spans="1:14" x14ac:dyDescent="0.35">
      <c r="A13" s="15">
        <v>9</v>
      </c>
      <c r="B13" s="69">
        <v>25901</v>
      </c>
      <c r="C13" s="69">
        <v>2280</v>
      </c>
      <c r="D13" s="69">
        <v>6180</v>
      </c>
      <c r="E13" s="69">
        <v>1660</v>
      </c>
      <c r="F13" s="69">
        <v>1701.8101371319999</v>
      </c>
      <c r="G13" s="69">
        <v>8805.2316379999993</v>
      </c>
      <c r="H13" s="69">
        <v>452.19983599999898</v>
      </c>
      <c r="I13" s="69">
        <v>11665</v>
      </c>
      <c r="J13" s="69">
        <v>0</v>
      </c>
      <c r="K13" s="69">
        <v>0</v>
      </c>
      <c r="L13" s="69">
        <v>31045</v>
      </c>
      <c r="M13" s="69">
        <v>36477.875</v>
      </c>
      <c r="N13" s="69">
        <v>38806.25</v>
      </c>
    </row>
    <row r="14" spans="1:14" x14ac:dyDescent="0.35">
      <c r="A14" s="15">
        <v>10</v>
      </c>
      <c r="B14" s="69">
        <v>25901</v>
      </c>
      <c r="C14" s="69">
        <v>2280</v>
      </c>
      <c r="D14" s="69">
        <v>6180</v>
      </c>
      <c r="E14" s="69">
        <v>1660</v>
      </c>
      <c r="F14" s="69">
        <v>1701.8101371319999</v>
      </c>
      <c r="G14" s="69">
        <v>11543.742804</v>
      </c>
      <c r="H14" s="69">
        <v>334.70637199999999</v>
      </c>
      <c r="I14" s="69">
        <v>11665</v>
      </c>
      <c r="J14" s="69">
        <v>0</v>
      </c>
      <c r="K14" s="69">
        <v>0</v>
      </c>
      <c r="L14" s="69">
        <v>32164</v>
      </c>
      <c r="M14" s="69">
        <v>37792.700000000004</v>
      </c>
      <c r="N14" s="69">
        <v>40205</v>
      </c>
    </row>
    <row r="15" spans="1:14" x14ac:dyDescent="0.35">
      <c r="A15" s="15">
        <v>11</v>
      </c>
      <c r="B15" s="69">
        <v>25901</v>
      </c>
      <c r="C15" s="69">
        <v>2280</v>
      </c>
      <c r="D15" s="69">
        <v>6180</v>
      </c>
      <c r="E15" s="69">
        <v>1660</v>
      </c>
      <c r="F15" s="69">
        <v>1701.8101371319999</v>
      </c>
      <c r="G15" s="69">
        <v>12652.3511179999</v>
      </c>
      <c r="H15" s="69">
        <v>360.45301599999999</v>
      </c>
      <c r="I15" s="69">
        <v>11665</v>
      </c>
      <c r="J15" s="69">
        <v>0</v>
      </c>
      <c r="K15" s="69">
        <v>0</v>
      </c>
      <c r="L15" s="69">
        <v>33020</v>
      </c>
      <c r="M15" s="69">
        <v>38798.5</v>
      </c>
      <c r="N15" s="69">
        <v>41275</v>
      </c>
    </row>
    <row r="16" spans="1:14" x14ac:dyDescent="0.35">
      <c r="A16" s="15">
        <v>12</v>
      </c>
      <c r="B16" s="69">
        <v>25901</v>
      </c>
      <c r="C16" s="69">
        <v>2280</v>
      </c>
      <c r="D16" s="69">
        <v>6180</v>
      </c>
      <c r="E16" s="69">
        <v>1660</v>
      </c>
      <c r="F16" s="69">
        <v>1701.8101371319999</v>
      </c>
      <c r="G16" s="69">
        <v>13197.437462</v>
      </c>
      <c r="H16" s="69">
        <v>325.110456</v>
      </c>
      <c r="I16" s="69">
        <v>11665</v>
      </c>
      <c r="J16" s="69">
        <v>0</v>
      </c>
      <c r="K16" s="69">
        <v>0</v>
      </c>
      <c r="L16" s="69">
        <v>34225</v>
      </c>
      <c r="M16" s="69">
        <v>40214.375</v>
      </c>
      <c r="N16" s="69">
        <v>42781.25</v>
      </c>
    </row>
    <row r="17" spans="1:14" x14ac:dyDescent="0.35">
      <c r="A17" s="15">
        <v>13</v>
      </c>
      <c r="B17" s="69">
        <v>25901</v>
      </c>
      <c r="C17" s="69">
        <v>2280</v>
      </c>
      <c r="D17" s="69">
        <v>6180</v>
      </c>
      <c r="E17" s="69">
        <v>1660</v>
      </c>
      <c r="F17" s="69">
        <v>1701.8101371319999</v>
      </c>
      <c r="G17" s="69">
        <v>13311.662319999999</v>
      </c>
      <c r="H17" s="69">
        <v>351.98723999999999</v>
      </c>
      <c r="I17" s="69">
        <v>11665</v>
      </c>
      <c r="J17" s="69">
        <v>0</v>
      </c>
      <c r="K17" s="69">
        <v>0</v>
      </c>
      <c r="L17" s="69">
        <v>36070</v>
      </c>
      <c r="M17" s="69">
        <v>42382.25</v>
      </c>
      <c r="N17" s="69">
        <v>45087.5</v>
      </c>
    </row>
    <row r="18" spans="1:14" x14ac:dyDescent="0.35">
      <c r="A18" s="15">
        <v>14</v>
      </c>
      <c r="B18" s="69">
        <v>25901</v>
      </c>
      <c r="C18" s="69">
        <v>2280</v>
      </c>
      <c r="D18" s="69">
        <v>6180</v>
      </c>
      <c r="E18" s="69">
        <v>1660</v>
      </c>
      <c r="F18" s="69">
        <v>1701.8101371319999</v>
      </c>
      <c r="G18" s="69">
        <v>12859.311995341999</v>
      </c>
      <c r="H18" s="69">
        <v>506.939708</v>
      </c>
      <c r="I18" s="69">
        <v>11665</v>
      </c>
      <c r="J18" s="69">
        <v>0</v>
      </c>
      <c r="K18" s="69">
        <v>0</v>
      </c>
      <c r="L18" s="69">
        <v>38804</v>
      </c>
      <c r="M18" s="69">
        <v>45594.700000000004</v>
      </c>
      <c r="N18" s="69">
        <v>48505</v>
      </c>
    </row>
    <row r="19" spans="1:14" x14ac:dyDescent="0.35">
      <c r="A19" s="15">
        <v>15</v>
      </c>
      <c r="B19" s="69">
        <v>25901</v>
      </c>
      <c r="C19" s="69">
        <v>2280</v>
      </c>
      <c r="D19" s="69">
        <v>6180</v>
      </c>
      <c r="E19" s="69">
        <v>1660</v>
      </c>
      <c r="F19" s="69">
        <v>1701.8101371319999</v>
      </c>
      <c r="G19" s="69">
        <v>12424.195127999999</v>
      </c>
      <c r="H19" s="69">
        <v>514.93379438600005</v>
      </c>
      <c r="I19" s="69">
        <v>11665</v>
      </c>
      <c r="J19" s="69">
        <v>0</v>
      </c>
      <c r="K19" s="69">
        <v>0</v>
      </c>
      <c r="L19" s="69">
        <v>41613</v>
      </c>
      <c r="M19" s="69">
        <v>48895.275000000001</v>
      </c>
      <c r="N19" s="69">
        <v>52016.25</v>
      </c>
    </row>
    <row r="20" spans="1:14" x14ac:dyDescent="0.35">
      <c r="A20" s="15">
        <v>16</v>
      </c>
      <c r="B20" s="69">
        <v>25901</v>
      </c>
      <c r="C20" s="69">
        <v>2280</v>
      </c>
      <c r="D20" s="69">
        <v>6180</v>
      </c>
      <c r="E20" s="69">
        <v>1660</v>
      </c>
      <c r="F20" s="69">
        <v>1701.8101371319999</v>
      </c>
      <c r="G20" s="69">
        <v>11773.815667154</v>
      </c>
      <c r="H20" s="69">
        <v>527.549352</v>
      </c>
      <c r="I20" s="69">
        <v>11665</v>
      </c>
      <c r="J20" s="69">
        <v>0</v>
      </c>
      <c r="K20" s="69">
        <v>0</v>
      </c>
      <c r="L20" s="69">
        <v>45004</v>
      </c>
      <c r="M20" s="69">
        <v>52879.700000000004</v>
      </c>
      <c r="N20" s="69">
        <v>56255</v>
      </c>
    </row>
    <row r="21" spans="1:14" x14ac:dyDescent="0.35">
      <c r="A21" s="15">
        <v>17</v>
      </c>
      <c r="B21" s="69">
        <v>25901</v>
      </c>
      <c r="C21" s="69">
        <v>2280</v>
      </c>
      <c r="D21" s="69">
        <v>6180</v>
      </c>
      <c r="E21" s="69">
        <v>1660</v>
      </c>
      <c r="F21" s="69">
        <v>1701.8101371319999</v>
      </c>
      <c r="G21" s="69">
        <v>8964.9145857179992</v>
      </c>
      <c r="H21" s="69">
        <v>644.47088296799996</v>
      </c>
      <c r="I21" s="69">
        <v>6509</v>
      </c>
      <c r="J21" s="69">
        <v>6682.9046109915798</v>
      </c>
      <c r="K21" s="69">
        <v>0</v>
      </c>
      <c r="L21" s="69">
        <v>46087</v>
      </c>
      <c r="M21" s="69">
        <v>54152.224999999999</v>
      </c>
      <c r="N21" s="69">
        <v>57608.75</v>
      </c>
    </row>
    <row r="22" spans="1:14" x14ac:dyDescent="0.35">
      <c r="A22" s="15">
        <v>18</v>
      </c>
      <c r="B22" s="69">
        <v>25901</v>
      </c>
      <c r="C22" s="69">
        <v>2280</v>
      </c>
      <c r="D22" s="69">
        <v>6180</v>
      </c>
      <c r="E22" s="69">
        <v>1660</v>
      </c>
      <c r="F22" s="69">
        <v>1701.8101371319999</v>
      </c>
      <c r="G22" s="69">
        <v>5520.3037219999997</v>
      </c>
      <c r="H22" s="69">
        <v>871.276296</v>
      </c>
      <c r="I22" s="69">
        <v>6509</v>
      </c>
      <c r="J22" s="69">
        <v>9800.33950981821</v>
      </c>
      <c r="K22" s="69">
        <v>970.50183727165199</v>
      </c>
      <c r="L22" s="69">
        <v>46844</v>
      </c>
      <c r="M22" s="69">
        <v>55041.700000000004</v>
      </c>
      <c r="N22" s="69">
        <v>58555</v>
      </c>
    </row>
    <row r="23" spans="1:14" x14ac:dyDescent="0.35">
      <c r="A23" s="15">
        <v>19</v>
      </c>
      <c r="B23" s="69">
        <v>25901</v>
      </c>
      <c r="C23" s="69">
        <v>2280</v>
      </c>
      <c r="D23" s="69">
        <v>6180</v>
      </c>
      <c r="E23" s="69">
        <v>1660</v>
      </c>
      <c r="F23" s="69">
        <v>1701.8101371319999</v>
      </c>
      <c r="G23" s="69">
        <v>1172.8306399999999</v>
      </c>
      <c r="H23" s="69">
        <v>1277.6951879999999</v>
      </c>
      <c r="I23" s="69">
        <v>6509</v>
      </c>
      <c r="J23" s="69">
        <v>13207.774351550401</v>
      </c>
      <c r="K23" s="69">
        <v>970.50183727165199</v>
      </c>
      <c r="L23" s="69">
        <v>46546</v>
      </c>
      <c r="M23" s="69">
        <v>54691.55</v>
      </c>
      <c r="N23" s="69">
        <v>58182.5</v>
      </c>
    </row>
    <row r="24" spans="1:14" x14ac:dyDescent="0.35">
      <c r="A24" s="15">
        <v>20</v>
      </c>
      <c r="B24" s="69">
        <v>25901</v>
      </c>
      <c r="C24" s="69">
        <v>2280</v>
      </c>
      <c r="D24" s="69">
        <v>6180</v>
      </c>
      <c r="E24" s="69">
        <v>1660</v>
      </c>
      <c r="F24" s="69">
        <v>1701.8101371319999</v>
      </c>
      <c r="G24" s="69">
        <v>13.062168</v>
      </c>
      <c r="H24" s="69">
        <v>1472.325844</v>
      </c>
      <c r="I24" s="69">
        <v>6509</v>
      </c>
      <c r="J24" s="69">
        <v>12020.075433932099</v>
      </c>
      <c r="K24" s="69">
        <v>970.50183727165199</v>
      </c>
      <c r="L24" s="69">
        <v>44877</v>
      </c>
      <c r="M24" s="69">
        <v>52730.474999999999</v>
      </c>
      <c r="N24" s="69">
        <v>56096.25</v>
      </c>
    </row>
    <row r="25" spans="1:14" x14ac:dyDescent="0.35">
      <c r="A25" s="15">
        <v>21</v>
      </c>
      <c r="B25" s="69">
        <v>25901</v>
      </c>
      <c r="C25" s="69">
        <v>2280</v>
      </c>
      <c r="D25" s="69">
        <v>6180</v>
      </c>
      <c r="E25" s="69">
        <v>1660</v>
      </c>
      <c r="F25" s="69">
        <v>1701.8101371319999</v>
      </c>
      <c r="G25" s="69">
        <v>0</v>
      </c>
      <c r="H25" s="69">
        <v>1759.4430479999901</v>
      </c>
      <c r="I25" s="69">
        <v>6509</v>
      </c>
      <c r="J25" s="69">
        <v>8599.3366855763798</v>
      </c>
      <c r="K25" s="69">
        <v>970.50183727165199</v>
      </c>
      <c r="L25" s="69">
        <v>42389</v>
      </c>
      <c r="M25" s="69">
        <v>49807.075000000004</v>
      </c>
      <c r="N25" s="69">
        <v>52986.25</v>
      </c>
    </row>
    <row r="26" spans="1:14" x14ac:dyDescent="0.35">
      <c r="A26" s="15">
        <v>22</v>
      </c>
      <c r="B26" s="69">
        <v>25901</v>
      </c>
      <c r="C26" s="69">
        <v>2280</v>
      </c>
      <c r="D26" s="69">
        <v>6180</v>
      </c>
      <c r="E26" s="69">
        <v>1660</v>
      </c>
      <c r="F26" s="69">
        <v>1701.8101371319999</v>
      </c>
      <c r="G26" s="69">
        <v>0</v>
      </c>
      <c r="H26" s="69">
        <v>1893.5392959999999</v>
      </c>
      <c r="I26" s="69">
        <v>6509</v>
      </c>
      <c r="J26" s="69">
        <v>5466.5411524455403</v>
      </c>
      <c r="K26" s="69">
        <v>970.50183727165199</v>
      </c>
      <c r="L26" s="69">
        <v>40017</v>
      </c>
      <c r="M26" s="69">
        <v>47019.974999999999</v>
      </c>
      <c r="N26" s="69">
        <v>50021.25</v>
      </c>
    </row>
    <row r="27" spans="1:14" x14ac:dyDescent="0.35">
      <c r="A27" s="15">
        <v>23</v>
      </c>
      <c r="B27" s="69">
        <v>25901</v>
      </c>
      <c r="C27" s="69">
        <v>2280</v>
      </c>
      <c r="D27" s="69">
        <v>6180</v>
      </c>
      <c r="E27" s="69">
        <v>1660</v>
      </c>
      <c r="F27" s="69">
        <v>1701.8101371319999</v>
      </c>
      <c r="G27" s="69">
        <v>0</v>
      </c>
      <c r="H27" s="69">
        <v>1783.77188</v>
      </c>
      <c r="I27" s="69">
        <v>6509</v>
      </c>
      <c r="J27" s="69">
        <v>2108.4282556856201</v>
      </c>
      <c r="K27" s="69">
        <v>81</v>
      </c>
      <c r="L27" s="69">
        <v>36609</v>
      </c>
      <c r="M27" s="69">
        <v>43015.575000000004</v>
      </c>
      <c r="N27" s="69">
        <v>45761.25</v>
      </c>
    </row>
    <row r="28" spans="1:14" x14ac:dyDescent="0.35">
      <c r="A28" s="15">
        <v>24</v>
      </c>
      <c r="B28" s="69">
        <v>25901</v>
      </c>
      <c r="C28" s="69">
        <v>2280</v>
      </c>
      <c r="D28" s="69">
        <v>6180</v>
      </c>
      <c r="E28" s="69">
        <v>1660</v>
      </c>
      <c r="F28" s="69">
        <v>1701.8101371319999</v>
      </c>
      <c r="G28" s="69">
        <v>0</v>
      </c>
      <c r="H28" s="69">
        <v>1722.1895239999999</v>
      </c>
      <c r="I28" s="69">
        <v>11665</v>
      </c>
      <c r="J28" s="69">
        <v>0</v>
      </c>
      <c r="K28" s="69">
        <v>0</v>
      </c>
      <c r="L28" s="69">
        <v>33702</v>
      </c>
      <c r="M28" s="69">
        <v>39599.85</v>
      </c>
      <c r="N28" s="69">
        <v>42127.5</v>
      </c>
    </row>
    <row r="29" spans="1:14" x14ac:dyDescent="0.35">
      <c r="A29" s="15" t="s">
        <v>18</v>
      </c>
      <c r="B29" s="69">
        <v>621624</v>
      </c>
      <c r="C29" s="69">
        <v>54720</v>
      </c>
      <c r="D29" s="69">
        <v>148320</v>
      </c>
      <c r="E29" s="69">
        <v>39840</v>
      </c>
      <c r="F29" s="69">
        <v>40843.443291168012</v>
      </c>
      <c r="G29" s="69">
        <v>115887.4026742139</v>
      </c>
      <c r="H29" s="69">
        <v>21498.588349963989</v>
      </c>
      <c r="I29" s="69">
        <v>243868</v>
      </c>
      <c r="J29" s="69">
        <v>57885.399999999827</v>
      </c>
      <c r="K29" s="69">
        <v>4933.5091863582602</v>
      </c>
      <c r="L29" s="69">
        <v>855285</v>
      </c>
      <c r="M29" s="69">
        <v>1004959.8749999999</v>
      </c>
      <c r="N29" s="69">
        <v>1069106.25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296C73A7D3464FBD95E90CDF65F877" ma:contentTypeVersion="3" ma:contentTypeDescription="Create a new document." ma:contentTypeScope="" ma:versionID="e93c049caf280987e5cf9bf03460e0ce">
  <xsd:schema xmlns:xsd="http://www.w3.org/2001/XMLSchema" xmlns:xs="http://www.w3.org/2001/XMLSchema" xmlns:p="http://schemas.microsoft.com/office/2006/metadata/properties" xmlns:ns1="http://schemas.microsoft.com/sharepoint/v3" xmlns:ns2="2e64aaae-efe8-4b36-9ab4-486f04499e09" xmlns:ns3="24bef41c-1e91-437a-a499-7372ab612623" targetNamespace="http://schemas.microsoft.com/office/2006/metadata/properties" ma:root="true" ma:fieldsID="d6427d489a34fef2967cc96dccdaaddc" ns1:_="" ns2:_="" ns3:_="">
    <xsd:import namespace="http://schemas.microsoft.com/sharepoint/v3"/>
    <xsd:import namespace="2e64aaae-efe8-4b36-9ab4-486f04499e09"/>
    <xsd:import namespace="24bef41c-1e91-437a-a499-7372ab612623"/>
    <xsd:element name="properties">
      <xsd:complexType>
        <xsd:sequence>
          <xsd:element name="documentManagement">
            <xsd:complexType>
              <xsd:all>
                <xsd:element ref="ns2:TaxCatchAll" minOccurs="0"/>
                <xsd:element ref="ns2:TaxCatchAllLabel" minOccurs="0"/>
                <xsd:element ref="ns2:b096d808b59a41b7a526eb1052d792f3" minOccurs="0"/>
                <xsd:element ref="ns2:ac6042663e6544a5b5f6c47baa21cbec" minOccurs="0"/>
                <xsd:element ref="ns2:mb7a63be961241008d728fcf8db72869" minOccurs="0"/>
                <xsd:element ref="ns1:PublishingStartDate" minOccurs="0"/>
                <xsd:element ref="ns1:PublishingExpirationDat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7"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64aaae-efe8-4b36-9ab4-486f04499e09"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5d4fef11-479a-4e18-92e3-73babf695f1f}" ma:internalName="TaxCatchAll" ma:showField="CatchAllData" ma:web="b7be95f2-92fc-411c-bf72-3284c893662d">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5d4fef11-479a-4e18-92e3-73babf695f1f}" ma:internalName="TaxCatchAllLabel" ma:readOnly="true" ma:showField="CatchAllDataLabel" ma:web="b7be95f2-92fc-411c-bf72-3284c893662d">
      <xsd:complexType>
        <xsd:complexContent>
          <xsd:extension base="dms:MultiChoiceLookup">
            <xsd:sequence>
              <xsd:element name="Value" type="dms:Lookup" maxOccurs="unbounded" minOccurs="0" nillable="true"/>
            </xsd:sequence>
          </xsd:extension>
        </xsd:complexContent>
      </xsd:complexType>
    </xsd:element>
    <xsd:element name="b096d808b59a41b7a526eb1052d792f3" ma:index="10" nillable="true" ma:taxonomy="true" ma:internalName="b096d808b59a41b7a526eb1052d792f3" ma:taxonomyFieldName="AutoClassRecordSeries" ma:displayName="Automatically Updated Record Series" ma:readOnly="false" ma:default="" ma:fieldId="{b096d808-b59a-41b7-a526-eb1052d792f3}" ma:sspId="2e7ee6ce-ef65-4ea8-ac93-b3dccb6c50ab" ma:termSetId="7d168031-9c36-4bb0-a326-5d21d4010fef" ma:anchorId="00000000-0000-0000-0000-000000000000" ma:open="false" ma:isKeyword="false">
      <xsd:complexType>
        <xsd:sequence>
          <xsd:element ref="pc:Terms" minOccurs="0" maxOccurs="1"/>
        </xsd:sequence>
      </xsd:complexType>
    </xsd:element>
    <xsd:element name="ac6042663e6544a5b5f6c47baa21cbec" ma:index="12" nillable="true" ma:taxonomy="true" ma:internalName="ac6042663e6544a5b5f6c47baa21cbec" ma:taxonomyFieldName="AutoClassDocumentType" ma:displayName="Automatically Updated Document Type" ma:readOnly="false" ma:default="" ma:fieldId="{ac604266-3e65-44a5-b5f6-c47baa21cbec}" ma:sspId="2e7ee6ce-ef65-4ea8-ac93-b3dccb6c50ab" ma:termSetId="0970d2fb-dc85-4fb5-b352-cf8dd925641e" ma:anchorId="00000000-0000-0000-0000-000000000000" ma:open="false" ma:isKeyword="false">
      <xsd:complexType>
        <xsd:sequence>
          <xsd:element ref="pc:Terms" minOccurs="0" maxOccurs="1"/>
        </xsd:sequence>
      </xsd:complexType>
    </xsd:element>
    <xsd:element name="mb7a63be961241008d728fcf8db72869" ma:index="14" nillable="true" ma:taxonomy="true" ma:internalName="mb7a63be961241008d728fcf8db72869" ma:taxonomyFieldName="AutoClassTopic" ma:displayName="Automatically Updated Topic" ma:readOnly="false" ma:default="" ma:fieldId="{6b7a63be-9612-4100-8d72-8fcf8db72869}" ma:taxonomyMulti="true" ma:sspId="2e7ee6ce-ef65-4ea8-ac93-b3dccb6c50ab" ma:termSetId="8b5665c4-6659-459b-90b1-69777ba5afa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4bef41c-1e91-437a-a499-7372ab61262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776092249CC62C48AA17033F357BFB4B" ma:contentTypeVersion="0" ma:contentTypeDescription="Create a new document." ma:contentTypeScope="" ma:versionID="e4ef72e93eae50309b7f5937c6680dd2">
  <xsd:schema xmlns:xsd="http://www.w3.org/2001/XMLSchema" xmlns:xs="http://www.w3.org/2001/XMLSchema" xmlns:p="http://schemas.microsoft.com/office/2006/metadata/properties" targetNamespace="http://schemas.microsoft.com/office/2006/metadata/properties" ma:root="true" ma:fieldsID="32087e9263820ce1bb09bdcb2017522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CC9021-0059-465C-B3EF-39D64C6AAE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64aaae-efe8-4b36-9ab4-486f04499e09"/>
    <ds:schemaRef ds:uri="24bef41c-1e91-437a-a499-7372ab6126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8CBBA7-9C3F-4799-AA6E-1405D5832145}"/>
</file>

<file path=customXml/itemProps3.xml><?xml version="1.0" encoding="utf-8"?>
<ds:datastoreItem xmlns:ds="http://schemas.openxmlformats.org/officeDocument/2006/customXml" ds:itemID="{E1B391A9-1B79-4203-AF79-B126D4AC4CFB}">
  <ds:schemaRefs>
    <ds:schemaRef ds:uri="http://schemas.microsoft.com/sharepoint/v3/contenttype/forms"/>
  </ds:schemaRefs>
</ds:datastoreItem>
</file>

<file path=customXml/itemProps4.xml><?xml version="1.0" encoding="utf-8"?>
<ds:datastoreItem xmlns:ds="http://schemas.openxmlformats.org/officeDocument/2006/customXml" ds:itemID="{352FD674-9656-4B0F-92E3-6D437637AD4C}">
  <ds:schemaRefs>
    <ds:schemaRef ds:uri="http://purl.org/dc/terms/"/>
    <ds:schemaRef ds:uri="http://schemas.microsoft.com/office/2006/documentManagement/types"/>
    <ds:schemaRef ds:uri="http://purl.org/dc/elements/1.1/"/>
    <ds:schemaRef ds:uri="http://schemas.microsoft.com/sharepoint/v3"/>
    <ds:schemaRef ds:uri="2e64aaae-efe8-4b36-9ab4-486f04499e09"/>
    <ds:schemaRef ds:uri="http://www.w3.org/XML/1998/namespace"/>
    <ds:schemaRef ds:uri="24bef41c-1e91-437a-a499-7372ab612623"/>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1</vt:i4>
      </vt:variant>
    </vt:vector>
  </HeadingPairs>
  <TitlesOfParts>
    <vt:vector size="5" baseType="lpstr">
      <vt:lpstr>Read Me</vt:lpstr>
      <vt:lpstr>Monthly Charts</vt:lpstr>
      <vt:lpstr>Chart Data</vt:lpstr>
      <vt:lpstr>Sheet3</vt:lpstr>
      <vt:lpstr>Interactive 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Hawkes, Samuel</dc:creator>
  <cp:lastModifiedBy>Koppolu, Sai</cp:lastModifiedBy>
  <dcterms:created xsi:type="dcterms:W3CDTF">2025-04-25T16:49:06Z</dcterms:created>
  <dcterms:modified xsi:type="dcterms:W3CDTF">2026-04-30T17:35:22Z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0x010100776092249CC62C48AA17033F357BFB4B</vt:lpwstr>
  </property>
  <property fmtid="{D5CDD505-2E9C-101B-9397-08002B2CF9AE}" pid="3" name="AutoClassDocumentType">
    <vt:lpwstr/>
  </property>
  <property fmtid="{D5CDD505-2E9C-101B-9397-08002B2CF9AE}" pid="4" name="AutoClassTopic">
    <vt:lpwstr/>
  </property>
  <property fmtid="{D5CDD505-2E9C-101B-9397-08002B2CF9AE}" pid="5" name="AutoClassRecordSeries">
    <vt:lpwstr/>
  </property>
</Properties>
</file>