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Work File 2012\350 SB\June 3 Results Posting\"/>
    </mc:Choice>
  </mc:AlternateContent>
  <bookViews>
    <workbookView xWindow="0" yWindow="0" windowWidth="20490" windowHeight="7155" tabRatio="500" activeTab="2"/>
  </bookViews>
  <sheets>
    <sheet name="Population" sheetId="1" r:id="rId1"/>
    <sheet name="Unemployment" sheetId="2" r:id="rId2"/>
    <sheet name="Income" sheetId="3" r:id="rId3"/>
  </sheets>
  <calcPr calcId="15251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4" i="3"/>
  <c r="E7" i="3"/>
  <c r="F7" i="3" s="1"/>
  <c r="E9" i="3"/>
  <c r="F9" i="3"/>
  <c r="E11" i="3"/>
  <c r="F11" i="3" s="1"/>
  <c r="E14" i="3"/>
  <c r="F14" i="3"/>
  <c r="E4" i="3"/>
  <c r="F4" i="3" s="1"/>
  <c r="E5" i="3"/>
  <c r="F5" i="3"/>
  <c r="E6" i="3"/>
  <c r="F6" i="3" s="1"/>
  <c r="E8" i="3"/>
  <c r="F8" i="3"/>
  <c r="E10" i="3"/>
  <c r="F10" i="3" s="1"/>
  <c r="E12" i="3"/>
  <c r="F12" i="3"/>
  <c r="E13" i="3"/>
  <c r="F13" i="3" s="1"/>
  <c r="E15" i="3"/>
  <c r="F15" i="3"/>
  <c r="E16" i="3"/>
  <c r="F16" i="3" s="1"/>
  <c r="E17" i="3"/>
  <c r="F17" i="3"/>
  <c r="E18" i="3"/>
  <c r="F18" i="3" s="1"/>
  <c r="E19" i="3"/>
  <c r="F19" i="3"/>
  <c r="E20" i="3"/>
  <c r="F20" i="3" s="1"/>
  <c r="E21" i="3"/>
  <c r="F21" i="3"/>
  <c r="E22" i="3"/>
  <c r="F22" i="3" s="1"/>
  <c r="J6" i="3" s="1"/>
  <c r="E23" i="3"/>
  <c r="F23" i="3"/>
  <c r="E24" i="3"/>
  <c r="F24" i="3" s="1"/>
  <c r="E25" i="3"/>
  <c r="F25" i="3"/>
  <c r="E26" i="3"/>
  <c r="F26" i="3" s="1"/>
  <c r="E27" i="3"/>
  <c r="F27" i="3"/>
  <c r="E28" i="3"/>
  <c r="F28" i="3" s="1"/>
  <c r="E29" i="3"/>
  <c r="F29" i="3"/>
  <c r="E30" i="3"/>
  <c r="F30" i="3" s="1"/>
  <c r="J7" i="3" s="1"/>
  <c r="E31" i="3"/>
  <c r="F31" i="3"/>
  <c r="E32" i="3"/>
  <c r="F32" i="3" s="1"/>
  <c r="E33" i="3"/>
  <c r="F33" i="3"/>
  <c r="E34" i="3"/>
  <c r="F34" i="3" s="1"/>
  <c r="E35" i="3"/>
  <c r="F35" i="3"/>
  <c r="E36" i="3"/>
  <c r="F36" i="3" s="1"/>
  <c r="J5" i="3" s="1"/>
  <c r="E37" i="3"/>
  <c r="F37" i="3"/>
  <c r="E38" i="3"/>
  <c r="F38" i="3" s="1"/>
  <c r="E39" i="3"/>
  <c r="F39" i="3"/>
  <c r="E40" i="3"/>
  <c r="F40" i="3" s="1"/>
  <c r="E41" i="3"/>
  <c r="F41" i="3"/>
  <c r="E42" i="3"/>
  <c r="F42" i="3" s="1"/>
  <c r="E43" i="3"/>
  <c r="F43" i="3"/>
  <c r="E44" i="3"/>
  <c r="F44" i="3" s="1"/>
  <c r="E45" i="3"/>
  <c r="F45" i="3"/>
  <c r="E46" i="3"/>
  <c r="F46" i="3" s="1"/>
  <c r="E47" i="3"/>
  <c r="F47" i="3"/>
  <c r="E48" i="3"/>
  <c r="F48" i="3" s="1"/>
  <c r="E49" i="3"/>
  <c r="F49" i="3"/>
  <c r="E50" i="3"/>
  <c r="F50" i="3" s="1"/>
  <c r="E51" i="3"/>
  <c r="F51" i="3"/>
  <c r="E52" i="3"/>
  <c r="F52" i="3" s="1"/>
  <c r="E53" i="3"/>
  <c r="F53" i="3"/>
  <c r="E54" i="3"/>
  <c r="F54" i="3" s="1"/>
  <c r="E55" i="3"/>
  <c r="F55" i="3"/>
  <c r="E56" i="3"/>
  <c r="F56" i="3" s="1"/>
  <c r="E57" i="3"/>
  <c r="F57" i="3"/>
  <c r="E58" i="3"/>
  <c r="F58" i="3" s="1"/>
  <c r="E59" i="3"/>
  <c r="F59" i="3"/>
  <c r="E60" i="3"/>
  <c r="F60" i="3" s="1"/>
  <c r="E61" i="3"/>
  <c r="F61" i="3"/>
  <c r="J12" i="3"/>
  <c r="K5" i="2"/>
  <c r="J5" i="2"/>
  <c r="L5" i="2"/>
  <c r="K6" i="2"/>
  <c r="L6" i="2" s="1"/>
  <c r="J6" i="2"/>
  <c r="K7" i="2"/>
  <c r="L7" i="2" s="1"/>
  <c r="J7" i="2"/>
  <c r="K8" i="2"/>
  <c r="J8" i="2"/>
  <c r="L8" i="2"/>
  <c r="K9" i="2"/>
  <c r="J9" i="2"/>
  <c r="L9" i="2"/>
  <c r="K10" i="2"/>
  <c r="L10" i="2" s="1"/>
  <c r="J10" i="2"/>
  <c r="K11" i="2"/>
  <c r="L11" i="2" s="1"/>
  <c r="J11" i="2"/>
  <c r="K12" i="2"/>
  <c r="J12" i="2"/>
  <c r="L12" i="2"/>
  <c r="K4" i="2"/>
  <c r="J4" i="2"/>
  <c r="L4" i="2"/>
  <c r="K5" i="1"/>
  <c r="K13" i="1" s="1"/>
  <c r="K4" i="1"/>
  <c r="K6" i="1"/>
  <c r="K7" i="1"/>
  <c r="K8" i="1"/>
  <c r="L8" i="1" s="1"/>
  <c r="K9" i="1"/>
  <c r="K10" i="1"/>
  <c r="K11" i="1"/>
  <c r="K12" i="1"/>
  <c r="L12" i="1" s="1"/>
  <c r="J9" i="3" l="1"/>
  <c r="J8" i="3"/>
  <c r="J10" i="3"/>
  <c r="L9" i="1"/>
  <c r="L4" i="1"/>
  <c r="L6" i="1"/>
  <c r="L10" i="1"/>
  <c r="L7" i="1"/>
  <c r="L11" i="1"/>
  <c r="J4" i="3"/>
  <c r="J11" i="3"/>
  <c r="L5" i="1"/>
</calcChain>
</file>

<file path=xl/sharedStrings.xml><?xml version="1.0" encoding="utf-8"?>
<sst xmlns="http://schemas.openxmlformats.org/spreadsheetml/2006/main" count="407" uniqueCount="205">
  <si>
    <t>Los Angeles</t>
  </si>
  <si>
    <t>San Diego</t>
  </si>
  <si>
    <t>Orange</t>
  </si>
  <si>
    <t>Riverside</t>
  </si>
  <si>
    <t>San Bernardino</t>
  </si>
  <si>
    <t>Santa Clara</t>
  </si>
  <si>
    <t>Alameda</t>
  </si>
  <si>
    <t>Sacramento</t>
  </si>
  <si>
    <t>Contra Costa</t>
  </si>
  <si>
    <t>Fresno</t>
  </si>
  <si>
    <t>Kern</t>
  </si>
  <si>
    <t>Ventura</t>
  </si>
  <si>
    <t>San Francisco</t>
  </si>
  <si>
    <t>San Mateo</t>
  </si>
  <si>
    <t>San Joaquin</t>
  </si>
  <si>
    <t>Stanislaus</t>
  </si>
  <si>
    <t>Sonoma</t>
  </si>
  <si>
    <t>Tulare</t>
  </si>
  <si>
    <t>Santa Barbara</t>
  </si>
  <si>
    <t>Monterey</t>
  </si>
  <si>
    <t>Solano</t>
  </si>
  <si>
    <t>Placer</t>
  </si>
  <si>
    <t>San Luis Obispo</t>
  </si>
  <si>
    <t>Santa Cruz</t>
  </si>
  <si>
    <t>Merced</t>
  </si>
  <si>
    <t>Marin</t>
  </si>
  <si>
    <t>Butte</t>
  </si>
  <si>
    <t>Yolo</t>
  </si>
  <si>
    <t>El Dorado</t>
  </si>
  <si>
    <t>Shasta</t>
  </si>
  <si>
    <t>Imperial</t>
  </si>
  <si>
    <t>Madera</t>
  </si>
  <si>
    <t>Kings</t>
  </si>
  <si>
    <t>Napa</t>
  </si>
  <si>
    <t>Humboldt</t>
  </si>
  <si>
    <t>Nevada</t>
  </si>
  <si>
    <t>Sutter</t>
  </si>
  <si>
    <t>Mendocino</t>
  </si>
  <si>
    <t>Lake</t>
  </si>
  <si>
    <t>Tehama</t>
  </si>
  <si>
    <t>San Benito</t>
  </si>
  <si>
    <t>Tuolumne</t>
  </si>
  <si>
    <t>Calaveras</t>
  </si>
  <si>
    <t>Siskiyou</t>
  </si>
  <si>
    <t>Amador</t>
  </si>
  <si>
    <t>Lassen</t>
  </si>
  <si>
    <t>Del Norte</t>
  </si>
  <si>
    <t>Glenn</t>
  </si>
  <si>
    <t>Colusa</t>
  </si>
  <si>
    <t>Plumas</t>
  </si>
  <si>
    <t>Inyo</t>
  </si>
  <si>
    <t>Mariposa</t>
  </si>
  <si>
    <t>Mono</t>
  </si>
  <si>
    <t>Trinity</t>
  </si>
  <si>
    <t>Modoc</t>
  </si>
  <si>
    <t>Sierra</t>
  </si>
  <si>
    <t>Alpine</t>
  </si>
  <si>
    <t>Yuba</t>
  </si>
  <si>
    <t>ALAMEDA</t>
  </si>
  <si>
    <t>ALPINE</t>
  </si>
  <si>
    <t>AMADOR</t>
  </si>
  <si>
    <t>BUTTE</t>
  </si>
  <si>
    <t>CALAVERAS</t>
  </si>
  <si>
    <t>COLUSA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</si>
  <si>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</si>
  <si>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</si>
  <si>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</si>
  <si>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</si>
  <si>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</si>
  <si>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</si>
  <si>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</si>
  <si>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</si>
  <si>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</si>
  <si>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</si>
  <si>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</si>
  <si>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</si>
  <si>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</si>
  <si>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</si>
  <si>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</si>
  <si>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</si>
  <si>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</si>
  <si>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</si>
  <si>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</si>
  <si>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</si>
  <si>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</si>
  <si>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</si>
  <si>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</si>
  <si>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</si>
  <si>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</si>
  <si>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</si>
  <si>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</si>
  <si>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</si>
  <si>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</si>
  <si>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</si>
  <si>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</si>
  <si>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</si>
  <si>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</si>
  <si>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</si>
  <si>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</si>
  <si>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</si>
  <si>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</si>
  <si>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</si>
  <si>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CONTRA COSTA</t>
  </si>
  <si>
    <t>DEL NORTE</t>
  </si>
  <si>
    <t>EL DORADO</t>
  </si>
  <si>
    <t>LOS ANGELES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</si>
  <si>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</si>
  <si>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</si>
  <si>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</si>
  <si>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</si>
  <si>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</si>
  <si>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</si>
  <si>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</si>
  <si>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</si>
  <si>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</si>
  <si>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</si>
  <si>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Country</t>
  </si>
  <si>
    <t>Rank</t>
  </si>
  <si>
    <t>Labor Force</t>
  </si>
  <si>
    <t>Employment</t>
  </si>
  <si>
    <t>Unemployment</t>
  </si>
  <si>
    <t>Alameda County, California</t>
  </si>
  <si>
    <t>Total</t>
  </si>
  <si>
    <t>Amador County, California</t>
  </si>
  <si>
    <t>Butte County, California</t>
  </si>
  <si>
    <t>Calaveras County, California</t>
  </si>
  <si>
    <t>Colusa County, California</t>
  </si>
  <si>
    <t>Contra Costa County, California</t>
  </si>
  <si>
    <t>Del Norte County, California</t>
  </si>
  <si>
    <t>El Dorado County, California</t>
  </si>
  <si>
    <t>Fresno County, California</t>
  </si>
  <si>
    <t>Glenn County, California</t>
  </si>
  <si>
    <t>Humboldt County, California</t>
  </si>
  <si>
    <t>Imperial County, California</t>
  </si>
  <si>
    <t>Kern County, California</t>
  </si>
  <si>
    <t>Kings County, California</t>
  </si>
  <si>
    <t>Lake County, California</t>
  </si>
  <si>
    <t>Lassen County, California</t>
  </si>
  <si>
    <t>Los Angeles County, California</t>
  </si>
  <si>
    <t>Madera County, California</t>
  </si>
  <si>
    <t>Marin County, California</t>
  </si>
  <si>
    <t>Mariposa County, California</t>
  </si>
  <si>
    <t>Mendocino County, California</t>
  </si>
  <si>
    <t>Merced County, California</t>
  </si>
  <si>
    <t>Modoc County, California</t>
  </si>
  <si>
    <t>Monterey County, California</t>
  </si>
  <si>
    <t>Napa County, California</t>
  </si>
  <si>
    <t>Nevada County, California</t>
  </si>
  <si>
    <t>Orange County, California</t>
  </si>
  <si>
    <t>Placer County, California</t>
  </si>
  <si>
    <t>Plumas County, California</t>
  </si>
  <si>
    <t>Riverside County, California</t>
  </si>
  <si>
    <t>Sacramento County, California</t>
  </si>
  <si>
    <t>San Benito County, California</t>
  </si>
  <si>
    <t>San Bernardino County, California</t>
  </si>
  <si>
    <t>San Diego County, California</t>
  </si>
  <si>
    <t>San Francisco County, California</t>
  </si>
  <si>
    <t>San Joaquin County, California</t>
  </si>
  <si>
    <t>San Luis Obispo County, California</t>
  </si>
  <si>
    <t>San Mateo County, California</t>
  </si>
  <si>
    <t>Santa Barbara County, California</t>
  </si>
  <si>
    <t>Santa Clara County, California</t>
  </si>
  <si>
    <t>Santa Cruz County, California</t>
  </si>
  <si>
    <t>Shasta County, California</t>
  </si>
  <si>
    <t>Sierra County, California</t>
  </si>
  <si>
    <t>Siskiyou County, California</t>
  </si>
  <si>
    <t>Solano County, California</t>
  </si>
  <si>
    <t>Sonoma County, California</t>
  </si>
  <si>
    <t>Stanislaus County, California</t>
  </si>
  <si>
    <t>Sutter County, California</t>
  </si>
  <si>
    <t>Tehama County, California</t>
  </si>
  <si>
    <t>Trinity County, California</t>
  </si>
  <si>
    <t>Tulare County, California</t>
  </si>
  <si>
    <t>Tuolumne County, California</t>
  </si>
  <si>
    <t>Ventura County, California</t>
  </si>
  <si>
    <t>Yolo County, California</t>
  </si>
  <si>
    <t>Yuba County, California</t>
  </si>
  <si>
    <t>Mean Income</t>
  </si>
  <si>
    <t># of HH</t>
  </si>
  <si>
    <t>County</t>
  </si>
  <si>
    <t>Population</t>
  </si>
  <si>
    <t>Alpine County, California</t>
  </si>
  <si>
    <t>Inyo County, California</t>
  </si>
  <si>
    <t>Mono County, California</t>
  </si>
  <si>
    <t>DC Region</t>
  </si>
  <si>
    <t>San Diego and Imperial</t>
  </si>
  <si>
    <t>Inland Valley</t>
  </si>
  <si>
    <t>Central Coast</t>
  </si>
  <si>
    <t>Bay Area</t>
  </si>
  <si>
    <t>North State</t>
  </si>
  <si>
    <t>Central Valley</t>
  </si>
  <si>
    <t>Southern Sierra</t>
  </si>
  <si>
    <t>Percent of Total</t>
  </si>
  <si>
    <t>2015 Population Summary by DC Region</t>
  </si>
  <si>
    <t>Data from US Census</t>
  </si>
  <si>
    <t>Unemployment Rate</t>
  </si>
  <si>
    <t>Unemployment Summary by DC</t>
  </si>
  <si>
    <t>Source: CA Employment Development Department (March, 2016)</t>
  </si>
  <si>
    <t>* Note, latest month employment estimates can be revised by EDD. Estimates here may differ from official revised estimates.</t>
  </si>
  <si>
    <t># of Households</t>
  </si>
  <si>
    <t>County Weight (within DC region)</t>
  </si>
  <si>
    <t>Weighted Income</t>
  </si>
  <si>
    <t>DC Region Summary</t>
  </si>
  <si>
    <t>2014 Data from US Census</t>
  </si>
  <si>
    <t>Mean HH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</si>
</sst>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222222"/>
      <name val="Arial"/>
    </font>
    <font>
      <sz val="11"/>
      <color rgb="FF222222"/>
      <name val="Arial"/>
    </font>
    <font>
      <sz val="11"/>
      <color theme="1"/>
      <name val="Arial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164" fontId="0" fillId="0" borderId="0" xfId="1" applyNumberFormat="1" applyFont="1"/>
    <xf numFmtId="3" fontId="0" fillId="0" borderId="0" xfId="0" applyNumberFormat="1"/>
    <xf numFmtId="0" fontId="2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10" fontId="7" fillId="0" borderId="0" xfId="0" applyNumberFormat="1" applyFont="1"/>
    <xf numFmtId="164" fontId="7" fillId="0" borderId="0" xfId="1" applyNumberFormat="1" applyFont="1"/>
    <xf numFmtId="2" fontId="0" fillId="0" borderId="0" xfId="1" applyNumberFormat="1" applyFont="1"/>
    <xf numFmtId="1" fontId="0" fillId="0" borderId="0" xfId="0" applyNumberFormat="1"/>
  </cellXfs>
  <cellStyles count="24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B3" sqref="B3:B60"/>
    </sheetView>
  </sheetViews>
  <sheetFormatPr defaultColWidth="11" defaultRowHeight="15.75" x14ac:dyDescent="0.25"/>
  <cols>
    <col min="1" max="1" width="32" bestFit="1" customWidth="1"/>
    <col min="2" max="2" width="32" customWidth="1"/>
    <col min="10" max="10" width="22" customWidth="1"/>
    <col min="11" max="11" width="10.375" bestFit="1" customWidth="1"/>
    <col min="12" max="12" width="14.5" bestFit="1" customWidth="1"/>
  </cols>
  <sheetData>
    <row r="1" spans="1:12" x14ac:dyDescent="0.25">
      <c r="A1" s="5" t="s">
        <v>194</v>
      </c>
      <c r="B1" s="5"/>
    </row>
    <row r="2" spans="1:12" x14ac:dyDescent="0.25">
      <c r="A2" s="5" t="s">
        <v>179</v>
      </c>
      <c r="B2" s="5" t="s">
        <v>184</v>
      </c>
      <c r="C2" s="5">
        <v>2010</v>
      </c>
      <c r="D2" s="5">
        <v>2011</v>
      </c>
      <c r="E2" s="5">
        <v>2012</v>
      </c>
      <c r="F2" s="5">
        <v>2013</v>
      </c>
      <c r="G2" s="5">
        <v>2014</v>
      </c>
      <c r="H2" s="5">
        <v>2015</v>
      </c>
      <c r="J2" s="4" t="s">
        <v>193</v>
      </c>
    </row>
    <row r="3" spans="1:12" x14ac:dyDescent="0.25">
      <c r="A3" s="7" t="s">
        <v>121</v>
      </c>
      <c r="B3" s="7" t="s">
        <v>188</v>
      </c>
      <c r="C3" s="6">
        <v>1513754</v>
      </c>
      <c r="D3" s="6">
        <v>1533052</v>
      </c>
      <c r="E3" s="6">
        <v>1556952</v>
      </c>
      <c r="F3" s="6">
        <v>1583845</v>
      </c>
      <c r="G3" s="6">
        <v>1612850</v>
      </c>
      <c r="H3" s="6">
        <v>1638215</v>
      </c>
      <c r="J3" s="4" t="s">
        <v>184</v>
      </c>
      <c r="K3" s="4" t="s">
        <v>180</v>
      </c>
      <c r="L3" s="4" t="s">
        <v>192</v>
      </c>
    </row>
    <row r="4" spans="1:12" x14ac:dyDescent="0.25">
      <c r="A4" s="7" t="s">
        <v>181</v>
      </c>
      <c r="B4" s="7" t="s">
        <v>191</v>
      </c>
      <c r="C4" s="6">
        <v>1159</v>
      </c>
      <c r="D4" s="6">
        <v>1111</v>
      </c>
      <c r="E4" s="6">
        <v>1126</v>
      </c>
      <c r="F4" s="6">
        <v>1144</v>
      </c>
      <c r="G4" s="6">
        <v>1107</v>
      </c>
      <c r="H4" s="6">
        <v>1110</v>
      </c>
      <c r="J4" s="7" t="s">
        <v>185</v>
      </c>
      <c r="K4">
        <f>SUMIF($B$3:$B$60,J4,$H$3:$H$60)</f>
        <v>3479712</v>
      </c>
      <c r="L4" s="2">
        <f>K4/$K$13</f>
        <v>8.8893298724750741E-2</v>
      </c>
    </row>
    <row r="5" spans="1:12" x14ac:dyDescent="0.25">
      <c r="A5" s="7" t="s">
        <v>123</v>
      </c>
      <c r="B5" s="7" t="s">
        <v>190</v>
      </c>
      <c r="C5" s="6">
        <v>37873</v>
      </c>
      <c r="D5" s="6">
        <v>37538</v>
      </c>
      <c r="E5" s="6">
        <v>37099</v>
      </c>
      <c r="F5" s="6">
        <v>36591</v>
      </c>
      <c r="G5" s="6">
        <v>36744</v>
      </c>
      <c r="H5" s="6">
        <v>37001</v>
      </c>
      <c r="J5" s="7" t="s">
        <v>186</v>
      </c>
      <c r="K5">
        <f t="shared" ref="K5:K12" si="0">SUMIF($B$3:$B$60,J5,$H$3:$H$60)</f>
        <v>4489159</v>
      </c>
      <c r="L5" s="2">
        <f t="shared" ref="L5:L12" si="1">K5/$K$13</f>
        <v>0.11468079887355716</v>
      </c>
    </row>
    <row r="6" spans="1:12" x14ac:dyDescent="0.25">
      <c r="A6" s="7" t="s">
        <v>124</v>
      </c>
      <c r="B6" s="7" t="s">
        <v>189</v>
      </c>
      <c r="C6" s="6">
        <v>219977</v>
      </c>
      <c r="D6" s="6">
        <v>220019</v>
      </c>
      <c r="E6" s="6">
        <v>221205</v>
      </c>
      <c r="F6" s="6">
        <v>222154</v>
      </c>
      <c r="G6" s="6">
        <v>224033</v>
      </c>
      <c r="H6" s="6">
        <v>225411</v>
      </c>
      <c r="J6" s="7" t="s">
        <v>0</v>
      </c>
      <c r="K6">
        <f t="shared" si="0"/>
        <v>14190604</v>
      </c>
      <c r="L6" s="2">
        <f t="shared" si="1"/>
        <v>0.36251551865690113</v>
      </c>
    </row>
    <row r="7" spans="1:12" x14ac:dyDescent="0.25">
      <c r="A7" s="7" t="s">
        <v>125</v>
      </c>
      <c r="B7" s="7" t="s">
        <v>190</v>
      </c>
      <c r="C7" s="6">
        <v>45464</v>
      </c>
      <c r="D7" s="6">
        <v>45101</v>
      </c>
      <c r="E7" s="6">
        <v>44755</v>
      </c>
      <c r="F7" s="6">
        <v>44574</v>
      </c>
      <c r="G7" s="6">
        <v>44575</v>
      </c>
      <c r="H7" s="6">
        <v>44828</v>
      </c>
      <c r="J7" s="7" t="s">
        <v>187</v>
      </c>
      <c r="K7">
        <f t="shared" si="0"/>
        <v>1493006</v>
      </c>
      <c r="L7" s="2">
        <f t="shared" si="1"/>
        <v>3.814057840299577E-2</v>
      </c>
    </row>
    <row r="8" spans="1:12" x14ac:dyDescent="0.25">
      <c r="A8" s="7" t="s">
        <v>126</v>
      </c>
      <c r="B8" s="7" t="s">
        <v>189</v>
      </c>
      <c r="C8" s="6">
        <v>21446</v>
      </c>
      <c r="D8" s="6">
        <v>21389</v>
      </c>
      <c r="E8" s="6">
        <v>21370</v>
      </c>
      <c r="F8" s="6">
        <v>21389</v>
      </c>
      <c r="G8" s="6">
        <v>21351</v>
      </c>
      <c r="H8" s="6">
        <v>21482</v>
      </c>
      <c r="J8" s="7" t="s">
        <v>188</v>
      </c>
      <c r="K8">
        <f t="shared" si="0"/>
        <v>7654870</v>
      </c>
      <c r="L8" s="2">
        <f t="shared" si="1"/>
        <v>0.19555257607788595</v>
      </c>
    </row>
    <row r="9" spans="1:12" x14ac:dyDescent="0.25">
      <c r="A9" s="7" t="s">
        <v>127</v>
      </c>
      <c r="B9" s="7" t="s">
        <v>188</v>
      </c>
      <c r="C9" s="6">
        <v>1052921</v>
      </c>
      <c r="D9" s="6">
        <v>1066636</v>
      </c>
      <c r="E9" s="6">
        <v>1079290</v>
      </c>
      <c r="F9" s="6">
        <v>1095959</v>
      </c>
      <c r="G9" s="6">
        <v>1111710</v>
      </c>
      <c r="H9" s="6">
        <v>1126745</v>
      </c>
      <c r="J9" s="7" t="s">
        <v>7</v>
      </c>
      <c r="K9">
        <f t="shared" si="0"/>
        <v>2445149</v>
      </c>
      <c r="L9" s="2">
        <f t="shared" si="1"/>
        <v>6.2464181082665909E-2</v>
      </c>
    </row>
    <row r="10" spans="1:12" x14ac:dyDescent="0.25">
      <c r="A10" s="7" t="s">
        <v>128</v>
      </c>
      <c r="B10" s="7" t="s">
        <v>189</v>
      </c>
      <c r="C10" s="6">
        <v>28566</v>
      </c>
      <c r="D10" s="6">
        <v>28468</v>
      </c>
      <c r="E10" s="6">
        <v>28201</v>
      </c>
      <c r="F10" s="6">
        <v>27821</v>
      </c>
      <c r="G10" s="6">
        <v>27194</v>
      </c>
      <c r="H10" s="6">
        <v>27254</v>
      </c>
      <c r="J10" s="7" t="s">
        <v>189</v>
      </c>
      <c r="K10">
        <f t="shared" si="0"/>
        <v>1050158</v>
      </c>
      <c r="L10" s="2">
        <f t="shared" si="1"/>
        <v>2.6827510093417731E-2</v>
      </c>
    </row>
    <row r="11" spans="1:12" x14ac:dyDescent="0.25">
      <c r="A11" s="7" t="s">
        <v>129</v>
      </c>
      <c r="B11" s="7" t="s">
        <v>7</v>
      </c>
      <c r="C11" s="6">
        <v>181148</v>
      </c>
      <c r="D11" s="6">
        <v>180905</v>
      </c>
      <c r="E11" s="6">
        <v>180579</v>
      </c>
      <c r="F11" s="6">
        <v>181480</v>
      </c>
      <c r="G11" s="6">
        <v>183050</v>
      </c>
      <c r="H11" s="6">
        <v>184452</v>
      </c>
      <c r="J11" s="7" t="s">
        <v>190</v>
      </c>
      <c r="K11">
        <f t="shared" si="0"/>
        <v>4308881</v>
      </c>
      <c r="L11" s="2">
        <f t="shared" si="1"/>
        <v>0.110075387245382</v>
      </c>
    </row>
    <row r="12" spans="1:12" x14ac:dyDescent="0.25">
      <c r="A12" s="7" t="s">
        <v>130</v>
      </c>
      <c r="B12" s="7" t="s">
        <v>190</v>
      </c>
      <c r="C12" s="6">
        <v>932462</v>
      </c>
      <c r="D12" s="6">
        <v>940971</v>
      </c>
      <c r="E12" s="6">
        <v>947713</v>
      </c>
      <c r="F12" s="6">
        <v>955217</v>
      </c>
      <c r="G12" s="6">
        <v>964983</v>
      </c>
      <c r="H12" s="6">
        <v>974861</v>
      </c>
      <c r="J12" s="7" t="s">
        <v>191</v>
      </c>
      <c r="K12">
        <f t="shared" si="0"/>
        <v>33279</v>
      </c>
      <c r="L12" s="2">
        <f t="shared" si="1"/>
        <v>8.5015084244356427E-4</v>
      </c>
    </row>
    <row r="13" spans="1:12" x14ac:dyDescent="0.25">
      <c r="A13" s="7" t="s">
        <v>131</v>
      </c>
      <c r="B13" s="7" t="s">
        <v>189</v>
      </c>
      <c r="C13" s="6">
        <v>28110</v>
      </c>
      <c r="D13" s="6">
        <v>28199</v>
      </c>
      <c r="E13" s="6">
        <v>27955</v>
      </c>
      <c r="F13" s="6">
        <v>27943</v>
      </c>
      <c r="G13" s="6">
        <v>28030</v>
      </c>
      <c r="H13" s="6">
        <v>28017</v>
      </c>
      <c r="J13" s="7" t="s">
        <v>122</v>
      </c>
      <c r="K13">
        <f>SUM(K4:K12)</f>
        <v>39144818</v>
      </c>
    </row>
    <row r="14" spans="1:12" x14ac:dyDescent="0.25">
      <c r="A14" s="7" t="s">
        <v>132</v>
      </c>
      <c r="B14" s="7" t="s">
        <v>189</v>
      </c>
      <c r="C14" s="6">
        <v>135026</v>
      </c>
      <c r="D14" s="6">
        <v>135267</v>
      </c>
      <c r="E14" s="6">
        <v>134703</v>
      </c>
      <c r="F14" s="6">
        <v>134640</v>
      </c>
      <c r="G14" s="6">
        <v>134831</v>
      </c>
      <c r="H14" s="6">
        <v>135727</v>
      </c>
      <c r="K14" s="3"/>
    </row>
    <row r="15" spans="1:12" x14ac:dyDescent="0.25">
      <c r="A15" s="7" t="s">
        <v>133</v>
      </c>
      <c r="B15" s="7" t="s">
        <v>185</v>
      </c>
      <c r="C15" s="6">
        <v>174750</v>
      </c>
      <c r="D15" s="6">
        <v>176372</v>
      </c>
      <c r="E15" s="6">
        <v>177557</v>
      </c>
      <c r="F15" s="6">
        <v>177579</v>
      </c>
      <c r="G15" s="6">
        <v>179332</v>
      </c>
      <c r="H15" s="6">
        <v>180191</v>
      </c>
    </row>
    <row r="16" spans="1:12" x14ac:dyDescent="0.25">
      <c r="A16" s="7" t="s">
        <v>182</v>
      </c>
      <c r="B16" s="7" t="s">
        <v>191</v>
      </c>
      <c r="C16" s="6">
        <v>18513</v>
      </c>
      <c r="D16" s="6">
        <v>18399</v>
      </c>
      <c r="E16" s="6">
        <v>18405</v>
      </c>
      <c r="F16" s="6">
        <v>18403</v>
      </c>
      <c r="G16" s="6">
        <v>18396</v>
      </c>
      <c r="H16" s="6">
        <v>18260</v>
      </c>
    </row>
    <row r="17" spans="1:8" x14ac:dyDescent="0.25">
      <c r="A17" s="7" t="s">
        <v>134</v>
      </c>
      <c r="B17" s="7" t="s">
        <v>190</v>
      </c>
      <c r="C17" s="6">
        <v>841682</v>
      </c>
      <c r="D17" s="6">
        <v>849949</v>
      </c>
      <c r="E17" s="6">
        <v>856576</v>
      </c>
      <c r="F17" s="6">
        <v>865787</v>
      </c>
      <c r="G17" s="6">
        <v>874190</v>
      </c>
      <c r="H17" s="6">
        <v>882176</v>
      </c>
    </row>
    <row r="18" spans="1:8" x14ac:dyDescent="0.25">
      <c r="A18" s="7" t="s">
        <v>135</v>
      </c>
      <c r="B18" s="7" t="s">
        <v>190</v>
      </c>
      <c r="C18" s="6">
        <v>152367</v>
      </c>
      <c r="D18" s="6">
        <v>151969</v>
      </c>
      <c r="E18" s="6">
        <v>151201</v>
      </c>
      <c r="F18" s="6">
        <v>150748</v>
      </c>
      <c r="G18" s="6">
        <v>150108</v>
      </c>
      <c r="H18" s="6">
        <v>150965</v>
      </c>
    </row>
    <row r="19" spans="1:8" x14ac:dyDescent="0.25">
      <c r="A19" s="7" t="s">
        <v>136</v>
      </c>
      <c r="B19" s="7" t="s">
        <v>189</v>
      </c>
      <c r="C19" s="6">
        <v>64744</v>
      </c>
      <c r="D19" s="6">
        <v>64264</v>
      </c>
      <c r="E19" s="6">
        <v>63974</v>
      </c>
      <c r="F19" s="6">
        <v>63803</v>
      </c>
      <c r="G19" s="6">
        <v>64156</v>
      </c>
      <c r="H19" s="6">
        <v>64591</v>
      </c>
    </row>
    <row r="20" spans="1:8" x14ac:dyDescent="0.25">
      <c r="A20" s="7" t="s">
        <v>137</v>
      </c>
      <c r="B20" s="7" t="s">
        <v>189</v>
      </c>
      <c r="C20" s="6">
        <v>34839</v>
      </c>
      <c r="D20" s="6">
        <v>34298</v>
      </c>
      <c r="E20" s="6">
        <v>33674</v>
      </c>
      <c r="F20" s="6">
        <v>32176</v>
      </c>
      <c r="G20" s="6">
        <v>31732</v>
      </c>
      <c r="H20" s="6">
        <v>31345</v>
      </c>
    </row>
    <row r="21" spans="1:8" x14ac:dyDescent="0.25">
      <c r="A21" s="7" t="s">
        <v>138</v>
      </c>
      <c r="B21" s="7" t="s">
        <v>0</v>
      </c>
      <c r="C21" s="6">
        <v>9826009</v>
      </c>
      <c r="D21" s="6">
        <v>9896602</v>
      </c>
      <c r="E21" s="6">
        <v>9970436</v>
      </c>
      <c r="F21" s="6">
        <v>10045175</v>
      </c>
      <c r="G21" s="6">
        <v>10109436</v>
      </c>
      <c r="H21" s="6">
        <v>10170292</v>
      </c>
    </row>
    <row r="22" spans="1:8" x14ac:dyDescent="0.25">
      <c r="A22" s="7" t="s">
        <v>139</v>
      </c>
      <c r="B22" s="7" t="s">
        <v>190</v>
      </c>
      <c r="C22" s="6">
        <v>151125</v>
      </c>
      <c r="D22" s="6">
        <v>152089</v>
      </c>
      <c r="E22" s="6">
        <v>152160</v>
      </c>
      <c r="F22" s="6">
        <v>152125</v>
      </c>
      <c r="G22" s="6">
        <v>154562</v>
      </c>
      <c r="H22" s="6">
        <v>154998</v>
      </c>
    </row>
    <row r="23" spans="1:8" x14ac:dyDescent="0.25">
      <c r="A23" s="7" t="s">
        <v>140</v>
      </c>
      <c r="B23" s="7" t="s">
        <v>188</v>
      </c>
      <c r="C23" s="6">
        <v>252903</v>
      </c>
      <c r="D23" s="6">
        <v>255403</v>
      </c>
      <c r="E23" s="6">
        <v>256021</v>
      </c>
      <c r="F23" s="6">
        <v>258552</v>
      </c>
      <c r="G23" s="6">
        <v>260550</v>
      </c>
      <c r="H23" s="6">
        <v>261221</v>
      </c>
    </row>
    <row r="24" spans="1:8" x14ac:dyDescent="0.25">
      <c r="A24" s="7" t="s">
        <v>141</v>
      </c>
      <c r="B24" s="7" t="s">
        <v>190</v>
      </c>
      <c r="C24" s="6">
        <v>18260</v>
      </c>
      <c r="D24" s="6">
        <v>18191</v>
      </c>
      <c r="E24" s="6">
        <v>17855</v>
      </c>
      <c r="F24" s="6">
        <v>17734</v>
      </c>
      <c r="G24" s="6">
        <v>17636</v>
      </c>
      <c r="H24" s="6">
        <v>17531</v>
      </c>
    </row>
    <row r="25" spans="1:8" x14ac:dyDescent="0.25">
      <c r="A25" s="7" t="s">
        <v>142</v>
      </c>
      <c r="B25" s="7" t="s">
        <v>189</v>
      </c>
      <c r="C25" s="6">
        <v>87811</v>
      </c>
      <c r="D25" s="6">
        <v>87495</v>
      </c>
      <c r="E25" s="6">
        <v>87522</v>
      </c>
      <c r="F25" s="6">
        <v>87373</v>
      </c>
      <c r="G25" s="6">
        <v>87683</v>
      </c>
      <c r="H25" s="6">
        <v>87649</v>
      </c>
    </row>
    <row r="26" spans="1:8" x14ac:dyDescent="0.25">
      <c r="A26" s="7" t="s">
        <v>143</v>
      </c>
      <c r="B26" s="7" t="s">
        <v>190</v>
      </c>
      <c r="C26" s="6">
        <v>256832</v>
      </c>
      <c r="D26" s="6">
        <v>259784</v>
      </c>
      <c r="E26" s="6">
        <v>261788</v>
      </c>
      <c r="F26" s="6">
        <v>263312</v>
      </c>
      <c r="G26" s="6">
        <v>266087</v>
      </c>
      <c r="H26" s="6">
        <v>268455</v>
      </c>
    </row>
    <row r="27" spans="1:8" x14ac:dyDescent="0.25">
      <c r="A27" s="7" t="s">
        <v>144</v>
      </c>
      <c r="B27" s="7" t="s">
        <v>189</v>
      </c>
      <c r="C27" s="6">
        <v>9697</v>
      </c>
      <c r="D27" s="6">
        <v>9497</v>
      </c>
      <c r="E27" s="6">
        <v>9333</v>
      </c>
      <c r="F27" s="6">
        <v>9110</v>
      </c>
      <c r="G27" s="6">
        <v>9015</v>
      </c>
      <c r="H27" s="6">
        <v>8965</v>
      </c>
    </row>
    <row r="28" spans="1:8" x14ac:dyDescent="0.25">
      <c r="A28" s="7" t="s">
        <v>183</v>
      </c>
      <c r="B28" s="7" t="s">
        <v>191</v>
      </c>
      <c r="C28" s="6">
        <v>14246</v>
      </c>
      <c r="D28" s="6">
        <v>14405</v>
      </c>
      <c r="E28" s="6">
        <v>14322</v>
      </c>
      <c r="F28" s="6">
        <v>14037</v>
      </c>
      <c r="G28" s="6">
        <v>14057</v>
      </c>
      <c r="H28" s="6">
        <v>13909</v>
      </c>
    </row>
    <row r="29" spans="1:8" x14ac:dyDescent="0.25">
      <c r="A29" s="7" t="s">
        <v>145</v>
      </c>
      <c r="B29" s="7" t="s">
        <v>187</v>
      </c>
      <c r="C29" s="6">
        <v>416413</v>
      </c>
      <c r="D29" s="6">
        <v>421466</v>
      </c>
      <c r="E29" s="6">
        <v>426441</v>
      </c>
      <c r="F29" s="6">
        <v>429109</v>
      </c>
      <c r="G29" s="6">
        <v>431293</v>
      </c>
      <c r="H29" s="6">
        <v>433898</v>
      </c>
    </row>
    <row r="30" spans="1:8" x14ac:dyDescent="0.25">
      <c r="A30" s="7" t="s">
        <v>146</v>
      </c>
      <c r="B30" s="7" t="s">
        <v>188</v>
      </c>
      <c r="C30" s="6">
        <v>136810</v>
      </c>
      <c r="D30" s="6">
        <v>137998</v>
      </c>
      <c r="E30" s="6">
        <v>139055</v>
      </c>
      <c r="F30" s="6">
        <v>140413</v>
      </c>
      <c r="G30" s="6">
        <v>141551</v>
      </c>
      <c r="H30" s="6">
        <v>142456</v>
      </c>
    </row>
    <row r="31" spans="1:8" x14ac:dyDescent="0.25">
      <c r="A31" s="7" t="s">
        <v>147</v>
      </c>
      <c r="B31" s="7" t="s">
        <v>189</v>
      </c>
      <c r="C31" s="6">
        <v>98777</v>
      </c>
      <c r="D31" s="6">
        <v>98779</v>
      </c>
      <c r="E31" s="6">
        <v>98288</v>
      </c>
      <c r="F31" s="6">
        <v>98142</v>
      </c>
      <c r="G31" s="6">
        <v>98763</v>
      </c>
      <c r="H31" s="6">
        <v>98877</v>
      </c>
    </row>
    <row r="32" spans="1:8" x14ac:dyDescent="0.25">
      <c r="A32" s="7" t="s">
        <v>148</v>
      </c>
      <c r="B32" s="7" t="s">
        <v>0</v>
      </c>
      <c r="C32" s="6">
        <v>3017866</v>
      </c>
      <c r="D32" s="6">
        <v>3056084</v>
      </c>
      <c r="E32" s="6">
        <v>3089343</v>
      </c>
      <c r="F32" s="6">
        <v>3120180</v>
      </c>
      <c r="G32" s="6">
        <v>3144961</v>
      </c>
      <c r="H32" s="6">
        <v>3169776</v>
      </c>
    </row>
    <row r="33" spans="1:8" x14ac:dyDescent="0.25">
      <c r="A33" s="7" t="s">
        <v>149</v>
      </c>
      <c r="B33" s="7" t="s">
        <v>7</v>
      </c>
      <c r="C33" s="6">
        <v>350234</v>
      </c>
      <c r="D33" s="6">
        <v>356832</v>
      </c>
      <c r="E33" s="6">
        <v>361215</v>
      </c>
      <c r="F33" s="6">
        <v>366858</v>
      </c>
      <c r="G33" s="6">
        <v>371105</v>
      </c>
      <c r="H33" s="6">
        <v>375391</v>
      </c>
    </row>
    <row r="34" spans="1:8" x14ac:dyDescent="0.25">
      <c r="A34" s="7" t="s">
        <v>150</v>
      </c>
      <c r="B34" s="7" t="s">
        <v>189</v>
      </c>
      <c r="C34" s="6">
        <v>19918</v>
      </c>
      <c r="D34" s="6">
        <v>19684</v>
      </c>
      <c r="E34" s="6">
        <v>19326</v>
      </c>
      <c r="F34" s="6">
        <v>18841</v>
      </c>
      <c r="G34" s="6">
        <v>18570</v>
      </c>
      <c r="H34" s="6">
        <v>18409</v>
      </c>
    </row>
    <row r="35" spans="1:8" x14ac:dyDescent="0.25">
      <c r="A35" s="7" t="s">
        <v>151</v>
      </c>
      <c r="B35" s="7" t="s">
        <v>186</v>
      </c>
      <c r="C35" s="6">
        <v>2202286</v>
      </c>
      <c r="D35" s="6">
        <v>2237433</v>
      </c>
      <c r="E35" s="6">
        <v>2267556</v>
      </c>
      <c r="F35" s="6">
        <v>2295816</v>
      </c>
      <c r="G35" s="6">
        <v>2328329</v>
      </c>
      <c r="H35" s="6">
        <v>2361026</v>
      </c>
    </row>
    <row r="36" spans="1:8" x14ac:dyDescent="0.25">
      <c r="A36" s="7" t="s">
        <v>152</v>
      </c>
      <c r="B36" s="7" t="s">
        <v>7</v>
      </c>
      <c r="C36" s="6">
        <v>1422010</v>
      </c>
      <c r="D36" s="6">
        <v>1435548</v>
      </c>
      <c r="E36" s="6">
        <v>1448466</v>
      </c>
      <c r="F36" s="6">
        <v>1462338</v>
      </c>
      <c r="G36" s="6">
        <v>1481474</v>
      </c>
      <c r="H36" s="6">
        <v>1501335</v>
      </c>
    </row>
    <row r="37" spans="1:8" x14ac:dyDescent="0.25">
      <c r="A37" s="7" t="s">
        <v>153</v>
      </c>
      <c r="B37" s="7" t="s">
        <v>187</v>
      </c>
      <c r="C37" s="6">
        <v>55557</v>
      </c>
      <c r="D37" s="6">
        <v>56197</v>
      </c>
      <c r="E37" s="6">
        <v>56885</v>
      </c>
      <c r="F37" s="6">
        <v>57605</v>
      </c>
      <c r="G37" s="6">
        <v>58308</v>
      </c>
      <c r="H37" s="6">
        <v>58792</v>
      </c>
    </row>
    <row r="38" spans="1:8" x14ac:dyDescent="0.25">
      <c r="A38" s="7" t="s">
        <v>154</v>
      </c>
      <c r="B38" s="7" t="s">
        <v>186</v>
      </c>
      <c r="C38" s="6">
        <v>2041642</v>
      </c>
      <c r="D38" s="6">
        <v>2064200</v>
      </c>
      <c r="E38" s="6">
        <v>2079526</v>
      </c>
      <c r="F38" s="6">
        <v>2091599</v>
      </c>
      <c r="G38" s="6">
        <v>2110386</v>
      </c>
      <c r="H38" s="6">
        <v>2128133</v>
      </c>
    </row>
    <row r="39" spans="1:8" x14ac:dyDescent="0.25">
      <c r="A39" s="7" t="s">
        <v>155</v>
      </c>
      <c r="B39" s="7" t="s">
        <v>185</v>
      </c>
      <c r="C39" s="6">
        <v>3104386</v>
      </c>
      <c r="D39" s="6">
        <v>3142256</v>
      </c>
      <c r="E39" s="6">
        <v>3184358</v>
      </c>
      <c r="F39" s="6">
        <v>3223645</v>
      </c>
      <c r="G39" s="6">
        <v>3265700</v>
      </c>
      <c r="H39" s="6">
        <v>3299521</v>
      </c>
    </row>
    <row r="40" spans="1:8" x14ac:dyDescent="0.25">
      <c r="A40" s="7" t="s">
        <v>156</v>
      </c>
      <c r="B40" s="7" t="s">
        <v>188</v>
      </c>
      <c r="C40" s="6">
        <v>805813</v>
      </c>
      <c r="D40" s="6">
        <v>816231</v>
      </c>
      <c r="E40" s="6">
        <v>829517</v>
      </c>
      <c r="F40" s="6">
        <v>840715</v>
      </c>
      <c r="G40" s="6">
        <v>852537</v>
      </c>
      <c r="H40" s="6">
        <v>864816</v>
      </c>
    </row>
    <row r="41" spans="1:8" x14ac:dyDescent="0.25">
      <c r="A41" s="7" t="s">
        <v>157</v>
      </c>
      <c r="B41" s="7" t="s">
        <v>190</v>
      </c>
      <c r="C41" s="6">
        <v>687442</v>
      </c>
      <c r="D41" s="6">
        <v>695432</v>
      </c>
      <c r="E41" s="6">
        <v>701464</v>
      </c>
      <c r="F41" s="6">
        <v>704654</v>
      </c>
      <c r="G41" s="6">
        <v>715114</v>
      </c>
      <c r="H41" s="6">
        <v>726106</v>
      </c>
    </row>
    <row r="42" spans="1:8" x14ac:dyDescent="0.25">
      <c r="A42" s="7" t="s">
        <v>158</v>
      </c>
      <c r="B42" s="7" t="s">
        <v>187</v>
      </c>
      <c r="C42" s="6">
        <v>269905</v>
      </c>
      <c r="D42" s="6">
        <v>271208</v>
      </c>
      <c r="E42" s="6">
        <v>274552</v>
      </c>
      <c r="F42" s="6">
        <v>276308</v>
      </c>
      <c r="G42" s="6">
        <v>279116</v>
      </c>
      <c r="H42" s="6">
        <v>281401</v>
      </c>
    </row>
    <row r="43" spans="1:8" x14ac:dyDescent="0.25">
      <c r="A43" s="7" t="s">
        <v>159</v>
      </c>
      <c r="B43" s="7" t="s">
        <v>188</v>
      </c>
      <c r="C43" s="6">
        <v>719973</v>
      </c>
      <c r="D43" s="6">
        <v>729435</v>
      </c>
      <c r="E43" s="6">
        <v>740645</v>
      </c>
      <c r="F43" s="6">
        <v>750109</v>
      </c>
      <c r="G43" s="6">
        <v>758333</v>
      </c>
      <c r="H43" s="6">
        <v>765135</v>
      </c>
    </row>
    <row r="44" spans="1:8" x14ac:dyDescent="0.25">
      <c r="A44" s="7" t="s">
        <v>160</v>
      </c>
      <c r="B44" s="7" t="s">
        <v>187</v>
      </c>
      <c r="C44" s="6">
        <v>424379</v>
      </c>
      <c r="D44" s="6">
        <v>426131</v>
      </c>
      <c r="E44" s="6">
        <v>430873</v>
      </c>
      <c r="F44" s="6">
        <v>436248</v>
      </c>
      <c r="G44" s="6">
        <v>441228</v>
      </c>
      <c r="H44" s="6">
        <v>444769</v>
      </c>
    </row>
    <row r="45" spans="1:8" x14ac:dyDescent="0.25">
      <c r="A45" s="7" t="s">
        <v>161</v>
      </c>
      <c r="B45" s="7" t="s">
        <v>188</v>
      </c>
      <c r="C45" s="6">
        <v>1786844</v>
      </c>
      <c r="D45" s="6">
        <v>1814205</v>
      </c>
      <c r="E45" s="6">
        <v>1841318</v>
      </c>
      <c r="F45" s="6">
        <v>1871140</v>
      </c>
      <c r="G45" s="6">
        <v>1896040</v>
      </c>
      <c r="H45" s="6">
        <v>1918044</v>
      </c>
    </row>
    <row r="46" spans="1:8" x14ac:dyDescent="0.25">
      <c r="A46" s="7" t="s">
        <v>162</v>
      </c>
      <c r="B46" s="7" t="s">
        <v>187</v>
      </c>
      <c r="C46" s="6">
        <v>263266</v>
      </c>
      <c r="D46" s="6">
        <v>264971</v>
      </c>
      <c r="E46" s="6">
        <v>266597</v>
      </c>
      <c r="F46" s="6">
        <v>269277</v>
      </c>
      <c r="G46" s="6">
        <v>271401</v>
      </c>
      <c r="H46" s="6">
        <v>274146</v>
      </c>
    </row>
    <row r="47" spans="1:8" x14ac:dyDescent="0.25">
      <c r="A47" s="7" t="s">
        <v>163</v>
      </c>
      <c r="B47" s="7" t="s">
        <v>189</v>
      </c>
      <c r="C47" s="6">
        <v>177317</v>
      </c>
      <c r="D47" s="6">
        <v>177969</v>
      </c>
      <c r="E47" s="6">
        <v>178421</v>
      </c>
      <c r="F47" s="6">
        <v>179041</v>
      </c>
      <c r="G47" s="6">
        <v>179747</v>
      </c>
      <c r="H47" s="6">
        <v>179533</v>
      </c>
    </row>
    <row r="48" spans="1:8" x14ac:dyDescent="0.25">
      <c r="A48" s="7" t="s">
        <v>164</v>
      </c>
      <c r="B48" s="7" t="s">
        <v>189</v>
      </c>
      <c r="C48" s="6">
        <v>3221</v>
      </c>
      <c r="D48" s="6">
        <v>3105</v>
      </c>
      <c r="E48" s="6">
        <v>3075</v>
      </c>
      <c r="F48" s="6">
        <v>3035</v>
      </c>
      <c r="G48" s="6">
        <v>2979</v>
      </c>
      <c r="H48" s="6">
        <v>2967</v>
      </c>
    </row>
    <row r="49" spans="1:8" x14ac:dyDescent="0.25">
      <c r="A49" s="7" t="s">
        <v>165</v>
      </c>
      <c r="B49" s="7" t="s">
        <v>189</v>
      </c>
      <c r="C49" s="6">
        <v>44940</v>
      </c>
      <c r="D49" s="6">
        <v>44672</v>
      </c>
      <c r="E49" s="6">
        <v>44148</v>
      </c>
      <c r="F49" s="6">
        <v>43635</v>
      </c>
      <c r="G49" s="6">
        <v>43465</v>
      </c>
      <c r="H49" s="6">
        <v>43554</v>
      </c>
    </row>
    <row r="50" spans="1:8" x14ac:dyDescent="0.25">
      <c r="A50" s="7" t="s">
        <v>166</v>
      </c>
      <c r="B50" s="7" t="s">
        <v>188</v>
      </c>
      <c r="C50" s="6">
        <v>414062</v>
      </c>
      <c r="D50" s="6">
        <v>416754</v>
      </c>
      <c r="E50" s="6">
        <v>420360</v>
      </c>
      <c r="F50" s="6">
        <v>424770</v>
      </c>
      <c r="G50" s="6">
        <v>430791</v>
      </c>
      <c r="H50" s="6">
        <v>436092</v>
      </c>
    </row>
    <row r="51" spans="1:8" x14ac:dyDescent="0.25">
      <c r="A51" s="7" t="s">
        <v>167</v>
      </c>
      <c r="B51" s="7" t="s">
        <v>188</v>
      </c>
      <c r="C51" s="6">
        <v>484791</v>
      </c>
      <c r="D51" s="6">
        <v>487778</v>
      </c>
      <c r="E51" s="6">
        <v>490746</v>
      </c>
      <c r="F51" s="6">
        <v>495046</v>
      </c>
      <c r="G51" s="6">
        <v>499674</v>
      </c>
      <c r="H51" s="6">
        <v>502146</v>
      </c>
    </row>
    <row r="52" spans="1:8" x14ac:dyDescent="0.25">
      <c r="A52" s="7" t="s">
        <v>168</v>
      </c>
      <c r="B52" s="7" t="s">
        <v>190</v>
      </c>
      <c r="C52" s="6">
        <v>515334</v>
      </c>
      <c r="D52" s="6">
        <v>518282</v>
      </c>
      <c r="E52" s="6">
        <v>522097</v>
      </c>
      <c r="F52" s="6">
        <v>526119</v>
      </c>
      <c r="G52" s="6">
        <v>531951</v>
      </c>
      <c r="H52" s="6">
        <v>538388</v>
      </c>
    </row>
    <row r="53" spans="1:8" x14ac:dyDescent="0.25">
      <c r="A53" s="7" t="s">
        <v>169</v>
      </c>
      <c r="B53" s="7" t="s">
        <v>7</v>
      </c>
      <c r="C53" s="6">
        <v>94802</v>
      </c>
      <c r="D53" s="6">
        <v>94659</v>
      </c>
      <c r="E53" s="6">
        <v>94479</v>
      </c>
      <c r="F53" s="6">
        <v>95032</v>
      </c>
      <c r="G53" s="6">
        <v>95604</v>
      </c>
      <c r="H53" s="6">
        <v>96463</v>
      </c>
    </row>
    <row r="54" spans="1:8" x14ac:dyDescent="0.25">
      <c r="A54" s="7" t="s">
        <v>170</v>
      </c>
      <c r="B54" s="7" t="s">
        <v>189</v>
      </c>
      <c r="C54" s="6">
        <v>63593</v>
      </c>
      <c r="D54" s="6">
        <v>63285</v>
      </c>
      <c r="E54" s="6">
        <v>63222</v>
      </c>
      <c r="F54" s="6">
        <v>62984</v>
      </c>
      <c r="G54" s="6">
        <v>62961</v>
      </c>
      <c r="H54" s="6">
        <v>63308</v>
      </c>
    </row>
    <row r="55" spans="1:8" x14ac:dyDescent="0.25">
      <c r="A55" s="7" t="s">
        <v>171</v>
      </c>
      <c r="B55" s="7" t="s">
        <v>189</v>
      </c>
      <c r="C55" s="6">
        <v>13764</v>
      </c>
      <c r="D55" s="6">
        <v>13723</v>
      </c>
      <c r="E55" s="6">
        <v>13508</v>
      </c>
      <c r="F55" s="6">
        <v>13436</v>
      </c>
      <c r="G55" s="6">
        <v>13128</v>
      </c>
      <c r="H55" s="6">
        <v>13069</v>
      </c>
    </row>
    <row r="56" spans="1:8" x14ac:dyDescent="0.25">
      <c r="A56" s="7" t="s">
        <v>172</v>
      </c>
      <c r="B56" s="7" t="s">
        <v>190</v>
      </c>
      <c r="C56" s="6">
        <v>443081</v>
      </c>
      <c r="D56" s="6">
        <v>447615</v>
      </c>
      <c r="E56" s="6">
        <v>451218</v>
      </c>
      <c r="F56" s="6">
        <v>454208</v>
      </c>
      <c r="G56" s="6">
        <v>457260</v>
      </c>
      <c r="H56" s="6">
        <v>459863</v>
      </c>
    </row>
    <row r="57" spans="1:8" x14ac:dyDescent="0.25">
      <c r="A57" s="7" t="s">
        <v>173</v>
      </c>
      <c r="B57" s="7" t="s">
        <v>190</v>
      </c>
      <c r="C57" s="6">
        <v>55185</v>
      </c>
      <c r="D57" s="6">
        <v>54746</v>
      </c>
      <c r="E57" s="6">
        <v>54129</v>
      </c>
      <c r="F57" s="6">
        <v>53940</v>
      </c>
      <c r="G57" s="6">
        <v>53872</v>
      </c>
      <c r="H57" s="6">
        <v>53709</v>
      </c>
    </row>
    <row r="58" spans="1:8" x14ac:dyDescent="0.25">
      <c r="A58" s="7" t="s">
        <v>174</v>
      </c>
      <c r="B58" s="7" t="s">
        <v>0</v>
      </c>
      <c r="C58" s="6">
        <v>825298</v>
      </c>
      <c r="D58" s="6">
        <v>831130</v>
      </c>
      <c r="E58" s="6">
        <v>835416</v>
      </c>
      <c r="F58" s="6">
        <v>840964</v>
      </c>
      <c r="G58" s="6">
        <v>846119</v>
      </c>
      <c r="H58" s="6">
        <v>850536</v>
      </c>
    </row>
    <row r="59" spans="1:8" x14ac:dyDescent="0.25">
      <c r="A59" s="7" t="s">
        <v>175</v>
      </c>
      <c r="B59" s="7" t="s">
        <v>7</v>
      </c>
      <c r="C59" s="6">
        <v>201129</v>
      </c>
      <c r="D59" s="6">
        <v>202283</v>
      </c>
      <c r="E59" s="6">
        <v>205093</v>
      </c>
      <c r="F59" s="6">
        <v>206958</v>
      </c>
      <c r="G59" s="6">
        <v>209250</v>
      </c>
      <c r="H59" s="6">
        <v>213016</v>
      </c>
    </row>
    <row r="60" spans="1:8" x14ac:dyDescent="0.25">
      <c r="A60" s="7" t="s">
        <v>176</v>
      </c>
      <c r="B60" s="7" t="s">
        <v>7</v>
      </c>
      <c r="C60" s="6">
        <v>72357</v>
      </c>
      <c r="D60" s="6">
        <v>72570</v>
      </c>
      <c r="E60" s="6">
        <v>72946</v>
      </c>
      <c r="F60" s="6">
        <v>73292</v>
      </c>
      <c r="G60" s="6">
        <v>73883</v>
      </c>
      <c r="H60" s="6">
        <v>74492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I3" sqref="I3:I12"/>
    </sheetView>
  </sheetViews>
  <sheetFormatPr defaultColWidth="10.875" defaultRowHeight="14.25" x14ac:dyDescent="0.2"/>
  <cols>
    <col min="1" max="2" width="10.875" style="8"/>
    <col min="3" max="3" width="11" style="8" bestFit="1" customWidth="1"/>
    <col min="4" max="4" width="11.125" style="8" bestFit="1" customWidth="1"/>
    <col min="5" max="7" width="11" style="8" bestFit="1" customWidth="1"/>
    <col min="8" max="8" width="11" style="8" customWidth="1"/>
    <col min="9" max="16384" width="10.875" style="8"/>
  </cols>
  <sheetData>
    <row r="1" spans="1:12" x14ac:dyDescent="0.2">
      <c r="A1" s="8" t="s">
        <v>197</v>
      </c>
    </row>
    <row r="2" spans="1:12" ht="15" x14ac:dyDescent="0.25">
      <c r="A2" s="9" t="s">
        <v>116</v>
      </c>
      <c r="B2" s="9"/>
      <c r="C2" s="9" t="s">
        <v>117</v>
      </c>
      <c r="D2" s="9" t="s">
        <v>118</v>
      </c>
      <c r="E2" s="9" t="s">
        <v>119</v>
      </c>
      <c r="F2" s="9" t="s">
        <v>120</v>
      </c>
      <c r="G2" s="9" t="s">
        <v>195</v>
      </c>
      <c r="I2" s="9" t="s">
        <v>196</v>
      </c>
    </row>
    <row r="3" spans="1:12" ht="15" x14ac:dyDescent="0.25">
      <c r="A3" s="8" t="s">
        <v>58</v>
      </c>
      <c r="B3" s="7" t="s">
        <v>188</v>
      </c>
      <c r="C3" s="8">
        <v>9</v>
      </c>
      <c r="D3" s="10">
        <v>824800</v>
      </c>
      <c r="E3" s="10">
        <v>785700</v>
      </c>
      <c r="F3" s="10">
        <v>39100</v>
      </c>
      <c r="G3" s="11">
        <v>4.7E-2</v>
      </c>
      <c r="H3" s="11"/>
      <c r="I3" s="9" t="s">
        <v>184</v>
      </c>
      <c r="J3" s="9" t="s">
        <v>118</v>
      </c>
      <c r="K3" s="9" t="s">
        <v>120</v>
      </c>
      <c r="L3" s="9" t="s">
        <v>195</v>
      </c>
    </row>
    <row r="4" spans="1:12" x14ac:dyDescent="0.2">
      <c r="A4" s="8" t="s">
        <v>59</v>
      </c>
      <c r="B4" s="7" t="s">
        <v>191</v>
      </c>
      <c r="C4" s="8">
        <v>38</v>
      </c>
      <c r="D4" s="8">
        <v>520</v>
      </c>
      <c r="E4" s="8">
        <v>480</v>
      </c>
      <c r="F4" s="8">
        <v>40</v>
      </c>
      <c r="G4" s="11">
        <v>7.9000000000000001E-2</v>
      </c>
      <c r="H4" s="11"/>
      <c r="I4" s="7" t="s">
        <v>185</v>
      </c>
      <c r="J4" s="8">
        <f>SUMIF($B$3:$B$60,I4,$D$3:$D$60)</f>
        <v>1642700</v>
      </c>
      <c r="K4" s="8">
        <f>SUMIF($B$3:$B$60,I4,$F$3:$F$60)</f>
        <v>100200</v>
      </c>
      <c r="L4" s="12">
        <f>K4/J4</f>
        <v>6.0997138856760211E-2</v>
      </c>
    </row>
    <row r="5" spans="1:12" x14ac:dyDescent="0.2">
      <c r="A5" s="8" t="s">
        <v>60</v>
      </c>
      <c r="B5" s="7" t="s">
        <v>190</v>
      </c>
      <c r="C5" s="8">
        <v>26</v>
      </c>
      <c r="D5" s="10">
        <v>14400</v>
      </c>
      <c r="E5" s="10">
        <v>13450</v>
      </c>
      <c r="F5" s="8">
        <v>960</v>
      </c>
      <c r="G5" s="11">
        <v>6.6000000000000003E-2</v>
      </c>
      <c r="H5" s="11"/>
      <c r="I5" s="7" t="s">
        <v>186</v>
      </c>
      <c r="J5" s="8">
        <f t="shared" ref="J5:J12" si="0">SUMIF($B$3:$B$60,I5,$D$3:$D$60)</f>
        <v>1961800</v>
      </c>
      <c r="K5" s="8">
        <f t="shared" ref="K5:K12" si="1">SUMIF($B$3:$B$60,I5,$F$3:$F$60)</f>
        <v>129400</v>
      </c>
      <c r="L5" s="12">
        <f t="shared" ref="L5:L12" si="2">K5/J5</f>
        <v>6.5959832806606181E-2</v>
      </c>
    </row>
    <row r="6" spans="1:12" x14ac:dyDescent="0.2">
      <c r="A6" s="8" t="s">
        <v>61</v>
      </c>
      <c r="B6" s="7" t="s">
        <v>189</v>
      </c>
      <c r="C6" s="8">
        <v>30</v>
      </c>
      <c r="D6" s="10">
        <v>101700</v>
      </c>
      <c r="E6" s="10">
        <v>94400</v>
      </c>
      <c r="F6" s="10">
        <v>7300</v>
      </c>
      <c r="G6" s="11">
        <v>7.1999999999999995E-2</v>
      </c>
      <c r="H6" s="11"/>
      <c r="I6" s="7" t="s">
        <v>0</v>
      </c>
      <c r="J6" s="8">
        <f t="shared" si="0"/>
        <v>7038600</v>
      </c>
      <c r="K6" s="8">
        <f t="shared" si="1"/>
        <v>432800</v>
      </c>
      <c r="L6" s="12">
        <f t="shared" si="2"/>
        <v>6.1489500752990651E-2</v>
      </c>
    </row>
    <row r="7" spans="1:12" x14ac:dyDescent="0.2">
      <c r="A7" s="8" t="s">
        <v>62</v>
      </c>
      <c r="B7" s="7" t="s">
        <v>190</v>
      </c>
      <c r="C7" s="8">
        <v>24</v>
      </c>
      <c r="D7" s="10">
        <v>20610</v>
      </c>
      <c r="E7" s="10">
        <v>19280</v>
      </c>
      <c r="F7" s="10">
        <v>1330</v>
      </c>
      <c r="G7" s="11">
        <v>6.5000000000000002E-2</v>
      </c>
      <c r="H7" s="11"/>
      <c r="I7" s="7" t="s">
        <v>187</v>
      </c>
      <c r="J7" s="8">
        <f t="shared" si="0"/>
        <v>758700</v>
      </c>
      <c r="K7" s="8">
        <f t="shared" si="1"/>
        <v>49200</v>
      </c>
      <c r="L7" s="12">
        <f t="shared" si="2"/>
        <v>6.4847765915381578E-2</v>
      </c>
    </row>
    <row r="8" spans="1:12" x14ac:dyDescent="0.2">
      <c r="A8" s="8" t="s">
        <v>63</v>
      </c>
      <c r="B8" s="7" t="s">
        <v>189</v>
      </c>
      <c r="C8" s="8">
        <v>57</v>
      </c>
      <c r="D8" s="10">
        <v>11190</v>
      </c>
      <c r="E8" s="10">
        <v>9480</v>
      </c>
      <c r="F8" s="10">
        <v>1720</v>
      </c>
      <c r="G8" s="11">
        <v>0.153</v>
      </c>
      <c r="H8" s="11"/>
      <c r="I8" s="7" t="s">
        <v>188</v>
      </c>
      <c r="J8" s="8">
        <f t="shared" si="0"/>
        <v>4065900</v>
      </c>
      <c r="K8" s="8">
        <f t="shared" si="1"/>
        <v>176500</v>
      </c>
      <c r="L8" s="12">
        <f t="shared" si="2"/>
        <v>4.3409823163383258E-2</v>
      </c>
    </row>
    <row r="9" spans="1:12" x14ac:dyDescent="0.2">
      <c r="A9" s="8" t="s">
        <v>102</v>
      </c>
      <c r="B9" s="7" t="s">
        <v>188</v>
      </c>
      <c r="C9" s="8">
        <v>10</v>
      </c>
      <c r="D9" s="10">
        <v>549900</v>
      </c>
      <c r="E9" s="10">
        <v>522400</v>
      </c>
      <c r="F9" s="10">
        <v>27500</v>
      </c>
      <c r="G9" s="11">
        <v>0.05</v>
      </c>
      <c r="H9" s="11"/>
      <c r="I9" s="7" t="s">
        <v>7</v>
      </c>
      <c r="J9" s="8">
        <f t="shared" si="0"/>
        <v>1133100</v>
      </c>
      <c r="K9" s="8">
        <f t="shared" si="1"/>
        <v>69600</v>
      </c>
      <c r="L9" s="12">
        <f t="shared" si="2"/>
        <v>6.1424410908128141E-2</v>
      </c>
    </row>
    <row r="10" spans="1:12" x14ac:dyDescent="0.2">
      <c r="A10" s="8" t="s">
        <v>103</v>
      </c>
      <c r="B10" s="7" t="s">
        <v>189</v>
      </c>
      <c r="C10" s="8">
        <v>41</v>
      </c>
      <c r="D10" s="10">
        <v>9920</v>
      </c>
      <c r="E10" s="10">
        <v>9060</v>
      </c>
      <c r="F10" s="8">
        <v>850</v>
      </c>
      <c r="G10" s="11">
        <v>8.5999999999999993E-2</v>
      </c>
      <c r="H10" s="11"/>
      <c r="I10" s="7" t="s">
        <v>189</v>
      </c>
      <c r="J10" s="8">
        <f t="shared" si="0"/>
        <v>463180</v>
      </c>
      <c r="K10" s="8">
        <f t="shared" si="1"/>
        <v>33670</v>
      </c>
      <c r="L10" s="12">
        <f t="shared" si="2"/>
        <v>7.2693121464657368E-2</v>
      </c>
    </row>
    <row r="11" spans="1:12" x14ac:dyDescent="0.2">
      <c r="A11" s="8" t="s">
        <v>104</v>
      </c>
      <c r="B11" s="7" t="s">
        <v>7</v>
      </c>
      <c r="C11" s="8">
        <v>16</v>
      </c>
      <c r="D11" s="10">
        <v>89100</v>
      </c>
      <c r="E11" s="10">
        <v>84100</v>
      </c>
      <c r="F11" s="10">
        <v>5100</v>
      </c>
      <c r="G11" s="11">
        <v>5.7000000000000002E-2</v>
      </c>
      <c r="H11" s="11"/>
      <c r="I11" s="7" t="s">
        <v>190</v>
      </c>
      <c r="J11" s="8">
        <f t="shared" si="0"/>
        <v>1899820</v>
      </c>
      <c r="K11" s="8">
        <f t="shared" si="1"/>
        <v>190410</v>
      </c>
      <c r="L11" s="12">
        <f t="shared" si="2"/>
        <v>0.1002252845006369</v>
      </c>
    </row>
    <row r="12" spans="1:12" x14ac:dyDescent="0.2">
      <c r="A12" s="8" t="s">
        <v>64</v>
      </c>
      <c r="B12" s="7" t="s">
        <v>190</v>
      </c>
      <c r="C12" s="8">
        <v>49</v>
      </c>
      <c r="D12" s="10">
        <v>444200</v>
      </c>
      <c r="E12" s="10">
        <v>398900</v>
      </c>
      <c r="F12" s="10">
        <v>45300</v>
      </c>
      <c r="G12" s="11">
        <v>0.10199999999999999</v>
      </c>
      <c r="H12" s="11"/>
      <c r="I12" s="7" t="s">
        <v>191</v>
      </c>
      <c r="J12" s="8">
        <f t="shared" si="0"/>
        <v>18040</v>
      </c>
      <c r="K12" s="8">
        <f t="shared" si="1"/>
        <v>1080</v>
      </c>
      <c r="L12" s="12">
        <f t="shared" si="2"/>
        <v>5.9866962305986697E-2</v>
      </c>
    </row>
    <row r="13" spans="1:12" x14ac:dyDescent="0.2">
      <c r="A13" s="8" t="s">
        <v>65</v>
      </c>
      <c r="B13" s="7" t="s">
        <v>189</v>
      </c>
      <c r="C13" s="8">
        <v>42</v>
      </c>
      <c r="D13" s="10">
        <v>13110</v>
      </c>
      <c r="E13" s="10">
        <v>11960</v>
      </c>
      <c r="F13" s="10">
        <v>1140</v>
      </c>
      <c r="G13" s="11">
        <v>8.6999999999999994E-2</v>
      </c>
      <c r="H13" s="11"/>
    </row>
    <row r="14" spans="1:12" x14ac:dyDescent="0.2">
      <c r="A14" s="8" t="s">
        <v>66</v>
      </c>
      <c r="B14" s="7" t="s">
        <v>189</v>
      </c>
      <c r="C14" s="8">
        <v>15</v>
      </c>
      <c r="D14" s="10">
        <v>62630</v>
      </c>
      <c r="E14" s="10">
        <v>59110</v>
      </c>
      <c r="F14" s="10">
        <v>3520</v>
      </c>
      <c r="G14" s="11">
        <v>5.6000000000000001E-2</v>
      </c>
      <c r="H14" s="11"/>
    </row>
    <row r="15" spans="1:12" x14ac:dyDescent="0.2">
      <c r="A15" s="8" t="s">
        <v>67</v>
      </c>
      <c r="B15" s="7" t="s">
        <v>185</v>
      </c>
      <c r="C15" s="8">
        <v>58</v>
      </c>
      <c r="D15" s="10">
        <v>78900</v>
      </c>
      <c r="E15" s="10">
        <v>60000</v>
      </c>
      <c r="F15" s="10">
        <v>18900</v>
      </c>
      <c r="G15" s="11">
        <v>0.24</v>
      </c>
      <c r="H15" s="11"/>
    </row>
    <row r="16" spans="1:12" x14ac:dyDescent="0.2">
      <c r="A16" s="8" t="s">
        <v>68</v>
      </c>
      <c r="B16" s="7" t="s">
        <v>191</v>
      </c>
      <c r="C16" s="8">
        <v>18</v>
      </c>
      <c r="D16" s="10">
        <v>9180</v>
      </c>
      <c r="E16" s="10">
        <v>8650</v>
      </c>
      <c r="F16" s="8">
        <v>530</v>
      </c>
      <c r="G16" s="11">
        <v>5.8000000000000003E-2</v>
      </c>
      <c r="H16" s="11"/>
    </row>
    <row r="17" spans="1:8" x14ac:dyDescent="0.2">
      <c r="A17" s="8" t="s">
        <v>69</v>
      </c>
      <c r="B17" s="7" t="s">
        <v>190</v>
      </c>
      <c r="C17" s="8">
        <v>49</v>
      </c>
      <c r="D17" s="10">
        <v>393800</v>
      </c>
      <c r="E17" s="10">
        <v>353600</v>
      </c>
      <c r="F17" s="10">
        <v>40200</v>
      </c>
      <c r="G17" s="11">
        <v>0.10199999999999999</v>
      </c>
      <c r="H17" s="11"/>
    </row>
    <row r="18" spans="1:8" x14ac:dyDescent="0.2">
      <c r="A18" s="8" t="s">
        <v>70</v>
      </c>
      <c r="B18" s="7" t="s">
        <v>190</v>
      </c>
      <c r="C18" s="8">
        <v>52</v>
      </c>
      <c r="D18" s="10">
        <v>58400</v>
      </c>
      <c r="E18" s="10">
        <v>52200</v>
      </c>
      <c r="F18" s="10">
        <v>6100</v>
      </c>
      <c r="G18" s="11">
        <v>0.105</v>
      </c>
      <c r="H18" s="11"/>
    </row>
    <row r="19" spans="1:8" x14ac:dyDescent="0.2">
      <c r="A19" s="8" t="s">
        <v>71</v>
      </c>
      <c r="B19" s="7" t="s">
        <v>189</v>
      </c>
      <c r="C19" s="8">
        <v>35</v>
      </c>
      <c r="D19" s="10">
        <v>29140</v>
      </c>
      <c r="E19" s="10">
        <v>26910</v>
      </c>
      <c r="F19" s="10">
        <v>2230</v>
      </c>
      <c r="G19" s="11">
        <v>7.6999999999999999E-2</v>
      </c>
      <c r="H19" s="11"/>
    </row>
    <row r="20" spans="1:8" x14ac:dyDescent="0.2">
      <c r="A20" s="8" t="s">
        <v>72</v>
      </c>
      <c r="B20" s="7" t="s">
        <v>189</v>
      </c>
      <c r="C20" s="8">
        <v>32</v>
      </c>
      <c r="D20" s="10">
        <v>10890</v>
      </c>
      <c r="E20" s="10">
        <v>10100</v>
      </c>
      <c r="F20" s="8">
        <v>790</v>
      </c>
      <c r="G20" s="11">
        <v>7.2999999999999995E-2</v>
      </c>
      <c r="H20" s="11"/>
    </row>
    <row r="21" spans="1:8" x14ac:dyDescent="0.2">
      <c r="A21" s="8" t="s">
        <v>105</v>
      </c>
      <c r="B21" s="7" t="s">
        <v>0</v>
      </c>
      <c r="C21" s="8">
        <v>27</v>
      </c>
      <c r="D21" s="10">
        <v>5011700</v>
      </c>
      <c r="E21" s="10">
        <v>4674800</v>
      </c>
      <c r="F21" s="10">
        <v>336900</v>
      </c>
      <c r="G21" s="11">
        <v>6.7000000000000004E-2</v>
      </c>
      <c r="H21" s="11"/>
    </row>
    <row r="22" spans="1:8" x14ac:dyDescent="0.2">
      <c r="A22" s="8" t="s">
        <v>73</v>
      </c>
      <c r="B22" s="7" t="s">
        <v>190</v>
      </c>
      <c r="C22" s="8">
        <v>52</v>
      </c>
      <c r="D22" s="10">
        <v>60600</v>
      </c>
      <c r="E22" s="10">
        <v>54200</v>
      </c>
      <c r="F22" s="10">
        <v>6400</v>
      </c>
      <c r="G22" s="11">
        <v>0.105</v>
      </c>
      <c r="H22" s="11"/>
    </row>
    <row r="23" spans="1:8" x14ac:dyDescent="0.2">
      <c r="A23" s="8" t="s">
        <v>74</v>
      </c>
      <c r="B23" s="7" t="s">
        <v>188</v>
      </c>
      <c r="C23" s="8">
        <v>2</v>
      </c>
      <c r="D23" s="10">
        <v>141100</v>
      </c>
      <c r="E23" s="10">
        <v>136100</v>
      </c>
      <c r="F23" s="10">
        <v>5000</v>
      </c>
      <c r="G23" s="11">
        <v>3.5000000000000003E-2</v>
      </c>
      <c r="H23" s="11"/>
    </row>
    <row r="24" spans="1:8" x14ac:dyDescent="0.2">
      <c r="A24" s="8" t="s">
        <v>75</v>
      </c>
      <c r="B24" s="7" t="s">
        <v>190</v>
      </c>
      <c r="C24" s="8">
        <v>30</v>
      </c>
      <c r="D24" s="10">
        <v>8080</v>
      </c>
      <c r="E24" s="10">
        <v>7500</v>
      </c>
      <c r="F24" s="8">
        <v>580</v>
      </c>
      <c r="G24" s="11">
        <v>7.1999999999999995E-2</v>
      </c>
      <c r="H24" s="11"/>
    </row>
    <row r="25" spans="1:8" x14ac:dyDescent="0.2">
      <c r="A25" s="8" t="s">
        <v>76</v>
      </c>
      <c r="B25" s="7" t="s">
        <v>189</v>
      </c>
      <c r="C25" s="8">
        <v>19</v>
      </c>
      <c r="D25" s="10">
        <v>40210</v>
      </c>
      <c r="E25" s="10">
        <v>37850</v>
      </c>
      <c r="F25" s="10">
        <v>2350</v>
      </c>
      <c r="G25" s="11">
        <v>5.8999999999999997E-2</v>
      </c>
      <c r="H25" s="11"/>
    </row>
    <row r="26" spans="1:8" x14ac:dyDescent="0.2">
      <c r="A26" s="8" t="s">
        <v>77</v>
      </c>
      <c r="B26" s="7" t="s">
        <v>190</v>
      </c>
      <c r="C26" s="8">
        <v>55</v>
      </c>
      <c r="D26" s="10">
        <v>115100</v>
      </c>
      <c r="E26" s="10">
        <v>102000</v>
      </c>
      <c r="F26" s="10">
        <v>13100</v>
      </c>
      <c r="G26" s="11">
        <v>0.114</v>
      </c>
      <c r="H26" s="11"/>
    </row>
    <row r="27" spans="1:8" x14ac:dyDescent="0.2">
      <c r="A27" s="8" t="s">
        <v>78</v>
      </c>
      <c r="B27" s="7" t="s">
        <v>189</v>
      </c>
      <c r="C27" s="8">
        <v>43</v>
      </c>
      <c r="D27" s="10">
        <v>3280</v>
      </c>
      <c r="E27" s="10">
        <v>2990</v>
      </c>
      <c r="F27" s="8">
        <v>290</v>
      </c>
      <c r="G27" s="11">
        <v>8.7999999999999995E-2</v>
      </c>
      <c r="H27" s="11"/>
    </row>
    <row r="28" spans="1:8" x14ac:dyDescent="0.2">
      <c r="A28" s="8" t="s">
        <v>79</v>
      </c>
      <c r="B28" s="7" t="s">
        <v>191</v>
      </c>
      <c r="C28" s="8">
        <v>21</v>
      </c>
      <c r="D28" s="10">
        <v>8340</v>
      </c>
      <c r="E28" s="10">
        <v>7820</v>
      </c>
      <c r="F28" s="8">
        <v>510</v>
      </c>
      <c r="G28" s="11">
        <v>6.0999999999999999E-2</v>
      </c>
      <c r="H28" s="11"/>
    </row>
    <row r="29" spans="1:8" x14ac:dyDescent="0.2">
      <c r="A29" s="8" t="s">
        <v>80</v>
      </c>
      <c r="B29" s="7" t="s">
        <v>187</v>
      </c>
      <c r="C29" s="8">
        <v>40</v>
      </c>
      <c r="D29" s="10">
        <v>221400</v>
      </c>
      <c r="E29" s="10">
        <v>203500</v>
      </c>
      <c r="F29" s="10">
        <v>17900</v>
      </c>
      <c r="G29" s="11">
        <v>8.1000000000000003E-2</v>
      </c>
      <c r="H29" s="11"/>
    </row>
    <row r="30" spans="1:8" x14ac:dyDescent="0.2">
      <c r="A30" s="8" t="s">
        <v>81</v>
      </c>
      <c r="B30" s="7" t="s">
        <v>188</v>
      </c>
      <c r="C30" s="8">
        <v>7</v>
      </c>
      <c r="D30" s="10">
        <v>74800</v>
      </c>
      <c r="E30" s="10">
        <v>71300</v>
      </c>
      <c r="F30" s="10">
        <v>3400</v>
      </c>
      <c r="G30" s="11">
        <v>4.5999999999999999E-2</v>
      </c>
      <c r="H30" s="11"/>
    </row>
    <row r="31" spans="1:8" x14ac:dyDescent="0.2">
      <c r="A31" s="8" t="s">
        <v>82</v>
      </c>
      <c r="B31" s="7" t="s">
        <v>189</v>
      </c>
      <c r="C31" s="8">
        <v>14</v>
      </c>
      <c r="D31" s="10">
        <v>48440</v>
      </c>
      <c r="E31" s="10">
        <v>45800</v>
      </c>
      <c r="F31" s="10">
        <v>2640</v>
      </c>
      <c r="G31" s="11">
        <v>5.5E-2</v>
      </c>
      <c r="H31" s="11"/>
    </row>
    <row r="32" spans="1:8" x14ac:dyDescent="0.2">
      <c r="A32" s="8" t="s">
        <v>83</v>
      </c>
      <c r="B32" s="7" t="s">
        <v>0</v>
      </c>
      <c r="C32" s="8">
        <v>5</v>
      </c>
      <c r="D32" s="10">
        <v>1597100</v>
      </c>
      <c r="E32" s="10">
        <v>1525600</v>
      </c>
      <c r="F32" s="10">
        <v>71500</v>
      </c>
      <c r="G32" s="11">
        <v>4.4999999999999998E-2</v>
      </c>
      <c r="H32" s="11"/>
    </row>
    <row r="33" spans="1:8" x14ac:dyDescent="0.2">
      <c r="A33" s="8" t="s">
        <v>84</v>
      </c>
      <c r="B33" s="7" t="s">
        <v>7</v>
      </c>
      <c r="C33" s="8">
        <v>10</v>
      </c>
      <c r="D33" s="10">
        <v>178200</v>
      </c>
      <c r="E33" s="10">
        <v>169200</v>
      </c>
      <c r="F33" s="10">
        <v>9000</v>
      </c>
      <c r="G33" s="11">
        <v>0.05</v>
      </c>
      <c r="H33" s="11"/>
    </row>
    <row r="34" spans="1:8" x14ac:dyDescent="0.2">
      <c r="A34" s="8" t="s">
        <v>85</v>
      </c>
      <c r="B34" s="7" t="s">
        <v>189</v>
      </c>
      <c r="C34" s="8">
        <v>51</v>
      </c>
      <c r="D34" s="10">
        <v>7950</v>
      </c>
      <c r="E34" s="10">
        <v>7120</v>
      </c>
      <c r="F34" s="8">
        <v>820</v>
      </c>
      <c r="G34" s="11">
        <v>0.104</v>
      </c>
      <c r="H34" s="11"/>
    </row>
    <row r="35" spans="1:8" x14ac:dyDescent="0.2">
      <c r="A35" s="8" t="s">
        <v>86</v>
      </c>
      <c r="B35" s="7" t="s">
        <v>186</v>
      </c>
      <c r="C35" s="8">
        <v>27</v>
      </c>
      <c r="D35" s="10">
        <v>1035200</v>
      </c>
      <c r="E35" s="10">
        <v>965500</v>
      </c>
      <c r="F35" s="10">
        <v>69600</v>
      </c>
      <c r="G35" s="11">
        <v>6.7000000000000004E-2</v>
      </c>
      <c r="H35" s="11"/>
    </row>
    <row r="36" spans="1:8" x14ac:dyDescent="0.2">
      <c r="A36" s="8" t="s">
        <v>87</v>
      </c>
      <c r="B36" s="7" t="s">
        <v>7</v>
      </c>
      <c r="C36" s="8">
        <v>20</v>
      </c>
      <c r="D36" s="10">
        <v>689000</v>
      </c>
      <c r="E36" s="10">
        <v>647600</v>
      </c>
      <c r="F36" s="10">
        <v>41400</v>
      </c>
      <c r="G36" s="11">
        <v>0.06</v>
      </c>
      <c r="H36" s="11"/>
    </row>
    <row r="37" spans="1:8" x14ac:dyDescent="0.2">
      <c r="A37" s="8" t="s">
        <v>106</v>
      </c>
      <c r="B37" s="7" t="s">
        <v>187</v>
      </c>
      <c r="C37" s="8">
        <v>34</v>
      </c>
      <c r="D37" s="10">
        <v>29800</v>
      </c>
      <c r="E37" s="10">
        <v>27500</v>
      </c>
      <c r="F37" s="10">
        <v>2300</v>
      </c>
      <c r="G37" s="11">
        <v>7.5999999999999998E-2</v>
      </c>
      <c r="H37" s="11"/>
    </row>
    <row r="38" spans="1:8" x14ac:dyDescent="0.2">
      <c r="A38" s="8" t="s">
        <v>107</v>
      </c>
      <c r="B38" s="7" t="s">
        <v>186</v>
      </c>
      <c r="C38" s="8">
        <v>24</v>
      </c>
      <c r="D38" s="10">
        <v>926600</v>
      </c>
      <c r="E38" s="10">
        <v>866800</v>
      </c>
      <c r="F38" s="10">
        <v>59800</v>
      </c>
      <c r="G38" s="11">
        <v>6.5000000000000002E-2</v>
      </c>
      <c r="H38" s="11"/>
    </row>
    <row r="39" spans="1:8" x14ac:dyDescent="0.2">
      <c r="A39" s="8" t="s">
        <v>108</v>
      </c>
      <c r="B39" s="7" t="s">
        <v>185</v>
      </c>
      <c r="C39" s="8">
        <v>12</v>
      </c>
      <c r="D39" s="10">
        <v>1563800</v>
      </c>
      <c r="E39" s="10">
        <v>1482500</v>
      </c>
      <c r="F39" s="10">
        <v>81300</v>
      </c>
      <c r="G39" s="11">
        <v>5.1999999999999998E-2</v>
      </c>
      <c r="H39" s="11"/>
    </row>
    <row r="40" spans="1:8" x14ac:dyDescent="0.2">
      <c r="A40" s="8" t="s">
        <v>109</v>
      </c>
      <c r="B40" s="7" t="s">
        <v>188</v>
      </c>
      <c r="C40" s="8">
        <v>3</v>
      </c>
      <c r="D40" s="10">
        <v>548000</v>
      </c>
      <c r="E40" s="10">
        <v>528100</v>
      </c>
      <c r="F40" s="10">
        <v>19900</v>
      </c>
      <c r="G40" s="11">
        <v>3.5999999999999997E-2</v>
      </c>
      <c r="H40" s="11"/>
    </row>
    <row r="41" spans="1:8" x14ac:dyDescent="0.2">
      <c r="A41" s="8" t="s">
        <v>110</v>
      </c>
      <c r="B41" s="7" t="s">
        <v>190</v>
      </c>
      <c r="C41" s="8">
        <v>44</v>
      </c>
      <c r="D41" s="10">
        <v>316900</v>
      </c>
      <c r="E41" s="10">
        <v>288800</v>
      </c>
      <c r="F41" s="10">
        <v>28100</v>
      </c>
      <c r="G41" s="11">
        <v>8.8999999999999996E-2</v>
      </c>
      <c r="H41" s="11"/>
    </row>
    <row r="42" spans="1:8" x14ac:dyDescent="0.2">
      <c r="A42" s="8" t="s">
        <v>111</v>
      </c>
      <c r="B42" s="7" t="s">
        <v>187</v>
      </c>
      <c r="C42" s="8">
        <v>7</v>
      </c>
      <c r="D42" s="10">
        <v>143300</v>
      </c>
      <c r="E42" s="10">
        <v>136600</v>
      </c>
      <c r="F42" s="10">
        <v>6600</v>
      </c>
      <c r="G42" s="11">
        <v>4.5999999999999999E-2</v>
      </c>
      <c r="H42" s="11"/>
    </row>
    <row r="43" spans="1:8" x14ac:dyDescent="0.2">
      <c r="A43" s="8" t="s">
        <v>112</v>
      </c>
      <c r="B43" s="7" t="s">
        <v>188</v>
      </c>
      <c r="C43" s="8">
        <v>1</v>
      </c>
      <c r="D43" s="10">
        <v>442000</v>
      </c>
      <c r="E43" s="10">
        <v>427000</v>
      </c>
      <c r="F43" s="10">
        <v>15000</v>
      </c>
      <c r="G43" s="11">
        <v>3.4000000000000002E-2</v>
      </c>
      <c r="H43" s="11"/>
    </row>
    <row r="44" spans="1:8" x14ac:dyDescent="0.2">
      <c r="A44" s="8" t="s">
        <v>113</v>
      </c>
      <c r="B44" s="7" t="s">
        <v>187</v>
      </c>
      <c r="C44" s="8">
        <v>13</v>
      </c>
      <c r="D44" s="10">
        <v>220000</v>
      </c>
      <c r="E44" s="10">
        <v>208400</v>
      </c>
      <c r="F44" s="10">
        <v>11600</v>
      </c>
      <c r="G44" s="11">
        <v>5.2999999999999999E-2</v>
      </c>
      <c r="H44" s="11"/>
    </row>
    <row r="45" spans="1:8" x14ac:dyDescent="0.2">
      <c r="A45" s="8" t="s">
        <v>114</v>
      </c>
      <c r="B45" s="7" t="s">
        <v>188</v>
      </c>
      <c r="C45" s="8">
        <v>4</v>
      </c>
      <c r="D45" s="10">
        <v>1018400</v>
      </c>
      <c r="E45" s="10">
        <v>976100</v>
      </c>
      <c r="F45" s="10">
        <v>42300</v>
      </c>
      <c r="G45" s="11">
        <v>4.2000000000000003E-2</v>
      </c>
      <c r="H45" s="11"/>
    </row>
    <row r="46" spans="1:8" x14ac:dyDescent="0.2">
      <c r="A46" s="8" t="s">
        <v>115</v>
      </c>
      <c r="B46" s="7" t="s">
        <v>187</v>
      </c>
      <c r="C46" s="8">
        <v>33</v>
      </c>
      <c r="D46" s="10">
        <v>144200</v>
      </c>
      <c r="E46" s="10">
        <v>133400</v>
      </c>
      <c r="F46" s="10">
        <v>10800</v>
      </c>
      <c r="G46" s="11">
        <v>7.4999999999999997E-2</v>
      </c>
      <c r="H46" s="11"/>
    </row>
    <row r="47" spans="1:8" x14ac:dyDescent="0.2">
      <c r="A47" s="8" t="s">
        <v>88</v>
      </c>
      <c r="B47" s="7" t="s">
        <v>189</v>
      </c>
      <c r="C47" s="8">
        <v>36</v>
      </c>
      <c r="D47" s="10">
        <v>74900</v>
      </c>
      <c r="E47" s="10">
        <v>69000</v>
      </c>
      <c r="F47" s="10">
        <v>5800</v>
      </c>
      <c r="G47" s="11">
        <v>7.8E-2</v>
      </c>
      <c r="H47" s="11"/>
    </row>
    <row r="48" spans="1:8" x14ac:dyDescent="0.2">
      <c r="A48" s="8" t="s">
        <v>89</v>
      </c>
      <c r="B48" s="7" t="s">
        <v>189</v>
      </c>
      <c r="C48" s="8">
        <v>45</v>
      </c>
      <c r="D48" s="10">
        <v>1350</v>
      </c>
      <c r="E48" s="10">
        <v>1230</v>
      </c>
      <c r="F48" s="8">
        <v>120</v>
      </c>
      <c r="G48" s="11">
        <v>0.09</v>
      </c>
      <c r="H48" s="11"/>
    </row>
    <row r="49" spans="1:8" x14ac:dyDescent="0.2">
      <c r="A49" s="8" t="s">
        <v>90</v>
      </c>
      <c r="B49" s="7" t="s">
        <v>189</v>
      </c>
      <c r="C49" s="8">
        <v>47</v>
      </c>
      <c r="D49" s="10">
        <v>18060</v>
      </c>
      <c r="E49" s="10">
        <v>16370</v>
      </c>
      <c r="F49" s="10">
        <v>1690</v>
      </c>
      <c r="G49" s="11">
        <v>9.4E-2</v>
      </c>
      <c r="H49" s="11"/>
    </row>
    <row r="50" spans="1:8" x14ac:dyDescent="0.2">
      <c r="A50" s="8" t="s">
        <v>91</v>
      </c>
      <c r="B50" s="7" t="s">
        <v>188</v>
      </c>
      <c r="C50" s="8">
        <v>21</v>
      </c>
      <c r="D50" s="10">
        <v>206600</v>
      </c>
      <c r="E50" s="10">
        <v>194000</v>
      </c>
      <c r="F50" s="10">
        <v>12600</v>
      </c>
      <c r="G50" s="11">
        <v>6.0999999999999999E-2</v>
      </c>
      <c r="H50" s="11"/>
    </row>
    <row r="51" spans="1:8" x14ac:dyDescent="0.2">
      <c r="A51" s="8" t="s">
        <v>92</v>
      </c>
      <c r="B51" s="7" t="s">
        <v>188</v>
      </c>
      <c r="C51" s="8">
        <v>5</v>
      </c>
      <c r="D51" s="10">
        <v>260300</v>
      </c>
      <c r="E51" s="10">
        <v>248700</v>
      </c>
      <c r="F51" s="10">
        <v>11700</v>
      </c>
      <c r="G51" s="11">
        <v>4.4999999999999998E-2</v>
      </c>
      <c r="H51" s="11"/>
    </row>
    <row r="52" spans="1:8" x14ac:dyDescent="0.2">
      <c r="A52" s="8" t="s">
        <v>93</v>
      </c>
      <c r="B52" s="7" t="s">
        <v>190</v>
      </c>
      <c r="C52" s="8">
        <v>48</v>
      </c>
      <c r="D52" s="10">
        <v>242700</v>
      </c>
      <c r="E52" s="10">
        <v>219600</v>
      </c>
      <c r="F52" s="10">
        <v>23100</v>
      </c>
      <c r="G52" s="11">
        <v>9.5000000000000001E-2</v>
      </c>
      <c r="H52" s="11"/>
    </row>
    <row r="53" spans="1:8" x14ac:dyDescent="0.2">
      <c r="A53" s="8" t="s">
        <v>94</v>
      </c>
      <c r="B53" s="7" t="s">
        <v>7</v>
      </c>
      <c r="C53" s="8">
        <v>54</v>
      </c>
      <c r="D53" s="10">
        <v>44800</v>
      </c>
      <c r="E53" s="10">
        <v>40000</v>
      </c>
      <c r="F53" s="10">
        <v>4800</v>
      </c>
      <c r="G53" s="11">
        <v>0.108</v>
      </c>
      <c r="H53" s="11"/>
    </row>
    <row r="54" spans="1:8" x14ac:dyDescent="0.2">
      <c r="A54" s="8" t="s">
        <v>95</v>
      </c>
      <c r="B54" s="7" t="s">
        <v>189</v>
      </c>
      <c r="C54" s="8">
        <v>38</v>
      </c>
      <c r="D54" s="10">
        <v>25190</v>
      </c>
      <c r="E54" s="10">
        <v>23190</v>
      </c>
      <c r="F54" s="10">
        <v>2000</v>
      </c>
      <c r="G54" s="11">
        <v>0.08</v>
      </c>
      <c r="H54" s="11"/>
    </row>
    <row r="55" spans="1:8" x14ac:dyDescent="0.2">
      <c r="A55" s="8" t="s">
        <v>96</v>
      </c>
      <c r="B55" s="7" t="s">
        <v>189</v>
      </c>
      <c r="C55" s="8">
        <v>36</v>
      </c>
      <c r="D55" s="10">
        <v>5220</v>
      </c>
      <c r="E55" s="10">
        <v>4810</v>
      </c>
      <c r="F55" s="8">
        <v>410</v>
      </c>
      <c r="G55" s="11">
        <v>7.8E-2</v>
      </c>
      <c r="H55" s="11"/>
    </row>
    <row r="56" spans="1:8" x14ac:dyDescent="0.2">
      <c r="A56" s="8" t="s">
        <v>97</v>
      </c>
      <c r="B56" s="7" t="s">
        <v>190</v>
      </c>
      <c r="C56" s="8">
        <v>56</v>
      </c>
      <c r="D56" s="10">
        <v>203400</v>
      </c>
      <c r="E56" s="10">
        <v>179700</v>
      </c>
      <c r="F56" s="10">
        <v>23700</v>
      </c>
      <c r="G56" s="11">
        <v>0.11700000000000001</v>
      </c>
      <c r="H56" s="11"/>
    </row>
    <row r="57" spans="1:8" x14ac:dyDescent="0.2">
      <c r="A57" s="8" t="s">
        <v>98</v>
      </c>
      <c r="B57" s="7" t="s">
        <v>190</v>
      </c>
      <c r="C57" s="8">
        <v>29</v>
      </c>
      <c r="D57" s="10">
        <v>21630</v>
      </c>
      <c r="E57" s="10">
        <v>20090</v>
      </c>
      <c r="F57" s="10">
        <v>1540</v>
      </c>
      <c r="G57" s="11">
        <v>7.0999999999999994E-2</v>
      </c>
      <c r="H57" s="11"/>
    </row>
    <row r="58" spans="1:8" x14ac:dyDescent="0.2">
      <c r="A58" s="8" t="s">
        <v>99</v>
      </c>
      <c r="B58" s="7" t="s">
        <v>0</v>
      </c>
      <c r="C58" s="8">
        <v>16</v>
      </c>
      <c r="D58" s="10">
        <v>429800</v>
      </c>
      <c r="E58" s="10">
        <v>405300</v>
      </c>
      <c r="F58" s="10">
        <v>24400</v>
      </c>
      <c r="G58" s="11">
        <v>5.7000000000000002E-2</v>
      </c>
      <c r="H58" s="11"/>
    </row>
    <row r="59" spans="1:8" x14ac:dyDescent="0.2">
      <c r="A59" s="8" t="s">
        <v>100</v>
      </c>
      <c r="B59" s="7" t="s">
        <v>7</v>
      </c>
      <c r="C59" s="8">
        <v>23</v>
      </c>
      <c r="D59" s="10">
        <v>103900</v>
      </c>
      <c r="E59" s="10">
        <v>97200</v>
      </c>
      <c r="F59" s="10">
        <v>6700</v>
      </c>
      <c r="G59" s="11">
        <v>6.4000000000000001E-2</v>
      </c>
      <c r="H59" s="11"/>
    </row>
    <row r="60" spans="1:8" x14ac:dyDescent="0.2">
      <c r="A60" s="8" t="s">
        <v>101</v>
      </c>
      <c r="B60" s="7" t="s">
        <v>7</v>
      </c>
      <c r="C60" s="8">
        <v>46</v>
      </c>
      <c r="D60" s="10">
        <v>28100</v>
      </c>
      <c r="E60" s="10">
        <v>25500</v>
      </c>
      <c r="F60" s="10">
        <v>2600</v>
      </c>
      <c r="G60" s="11">
        <v>9.1999999999999998E-2</v>
      </c>
      <c r="H60" s="11"/>
    </row>
    <row r="62" spans="1:8" x14ac:dyDescent="0.2">
      <c r="A62" s="8" t="s">
        <v>198</v>
      </c>
      <c r="D62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workbookViewId="0">
      <selection activeCell="J4" sqref="J4"/>
    </sheetView>
  </sheetViews>
  <sheetFormatPr defaultColWidth="11" defaultRowHeight="15.75" x14ac:dyDescent="0.25"/>
  <cols>
    <col min="8" max="8" width="21.5" customWidth="1"/>
    <col min="9" max="9" width="14.5" bestFit="1" customWidth="1"/>
    <col min="10" max="10" width="12.625" bestFit="1" customWidth="1"/>
  </cols>
  <sheetData>
    <row r="1" spans="1:10" ht="15" customHeight="1" x14ac:dyDescent="0.25"/>
    <row r="2" spans="1:10" x14ac:dyDescent="0.25">
      <c r="A2" t="s">
        <v>203</v>
      </c>
      <c r="H2" s="4" t="s">
        <v>202</v>
      </c>
    </row>
    <row r="3" spans="1:10" x14ac:dyDescent="0.25">
      <c r="A3" s="4" t="s">
        <v>179</v>
      </c>
      <c r="B3" s="4" t="s">
        <v>184</v>
      </c>
      <c r="C3" s="4" t="s">
        <v>178</v>
      </c>
      <c r="D3" s="4" t="s">
        <v>177</v>
      </c>
      <c r="E3" s="4" t="s">
        <v>200</v>
      </c>
      <c r="F3" s="4" t="s">
        <v>201</v>
      </c>
      <c r="H3" s="9" t="s">
        <v>184</v>
      </c>
      <c r="I3" s="4" t="s">
        <v>199</v>
      </c>
      <c r="J3" s="4" t="s">
        <v>204</v>
      </c>
    </row>
    <row r="4" spans="1:10" ht="15" customHeight="1" x14ac:dyDescent="0.25">
      <c r="A4" t="s">
        <v>6</v>
      </c>
      <c r="B4" s="7" t="s">
        <v>188</v>
      </c>
      <c r="C4">
        <v>551734</v>
      </c>
      <c r="D4">
        <v>99356</v>
      </c>
      <c r="E4" s="1">
        <f>C4/SUMIF($B$4:$B$61,B4,$C$4:$C$61)</f>
        <v>0.20928608521064065</v>
      </c>
      <c r="F4" s="13">
        <f>D4*E4</f>
        <v>20793.828282188413</v>
      </c>
      <c r="H4" s="7" t="s">
        <v>185</v>
      </c>
      <c r="I4">
        <f>SUMIF($B$4:$B$61,H4,$C$4:$C$61)</f>
        <v>1130763</v>
      </c>
      <c r="J4" s="14">
        <f t="shared" ref="J4:J12" si="0">SUMIF($B$4:$B$61,H4,$F$4:$F$61)</f>
        <v>85193.414287520893</v>
      </c>
    </row>
    <row r="5" spans="1:10" x14ac:dyDescent="0.25">
      <c r="A5" t="s">
        <v>56</v>
      </c>
      <c r="B5" s="7" t="s">
        <v>191</v>
      </c>
      <c r="C5">
        <v>337</v>
      </c>
      <c r="D5">
        <v>70985</v>
      </c>
      <c r="E5" s="1">
        <f t="shared" ref="E5:E61" si="1">C5/SUMIF($B$4:$B$61,B5,$C$4:$C$61)</f>
        <v>2.5171795637884672E-2</v>
      </c>
      <c r="F5" s="13">
        <f t="shared" ref="F5:F61" si="2">D5*E5</f>
        <v>1786.8199133552434</v>
      </c>
      <c r="H5" s="7" t="s">
        <v>186</v>
      </c>
      <c r="I5">
        <f t="shared" ref="I5:I12" si="3">SUMIF($B$4:$B$61,H5,$C$4:$C$61)</f>
        <v>1297992</v>
      </c>
      <c r="J5" s="14">
        <f t="shared" si="0"/>
        <v>71867.028724368094</v>
      </c>
    </row>
    <row r="6" spans="1:10" x14ac:dyDescent="0.25">
      <c r="A6" t="s">
        <v>44</v>
      </c>
      <c r="B6" s="7" t="s">
        <v>190</v>
      </c>
      <c r="C6">
        <v>13939</v>
      </c>
      <c r="D6">
        <v>70485</v>
      </c>
      <c r="E6" s="1">
        <f t="shared" si="1"/>
        <v>1.1117491764968615E-2</v>
      </c>
      <c r="F6" s="13">
        <f t="shared" si="2"/>
        <v>783.61640705381285</v>
      </c>
      <c r="H6" s="7" t="s">
        <v>0</v>
      </c>
      <c r="I6">
        <f t="shared" si="3"/>
        <v>4512505</v>
      </c>
      <c r="J6" s="14">
        <f t="shared" si="0"/>
        <v>87727.984552260881</v>
      </c>
    </row>
    <row r="7" spans="1:10" x14ac:dyDescent="0.25">
      <c r="A7" t="s">
        <v>26</v>
      </c>
      <c r="B7" s="7" t="s">
        <v>189</v>
      </c>
      <c r="C7">
        <v>85215</v>
      </c>
      <c r="D7">
        <v>60620</v>
      </c>
      <c r="E7" s="1">
        <f t="shared" si="1"/>
        <v>0.20961913594064788</v>
      </c>
      <c r="F7" s="13">
        <f t="shared" si="2"/>
        <v>12707.112020722074</v>
      </c>
      <c r="H7" s="7" t="s">
        <v>187</v>
      </c>
      <c r="I7">
        <f t="shared" si="3"/>
        <v>480833</v>
      </c>
      <c r="J7" s="14">
        <f t="shared" si="0"/>
        <v>89942.991371224518</v>
      </c>
    </row>
    <row r="8" spans="1:10" ht="15" customHeight="1" x14ac:dyDescent="0.25">
      <c r="A8" t="s">
        <v>42</v>
      </c>
      <c r="B8" s="7" t="s">
        <v>190</v>
      </c>
      <c r="C8">
        <v>18608</v>
      </c>
      <c r="D8">
        <v>70238</v>
      </c>
      <c r="E8" s="1">
        <f t="shared" si="1"/>
        <v>1.4841400872554415E-2</v>
      </c>
      <c r="F8" s="13">
        <f t="shared" si="2"/>
        <v>1042.4303144864771</v>
      </c>
      <c r="H8" s="7" t="s">
        <v>188</v>
      </c>
      <c r="I8">
        <f t="shared" si="3"/>
        <v>2636267</v>
      </c>
      <c r="J8" s="14">
        <f t="shared" si="0"/>
        <v>111215.13349975554</v>
      </c>
    </row>
    <row r="9" spans="1:10" x14ac:dyDescent="0.25">
      <c r="A9" t="s">
        <v>48</v>
      </c>
      <c r="B9" s="7" t="s">
        <v>189</v>
      </c>
      <c r="C9">
        <v>6912</v>
      </c>
      <c r="D9">
        <v>66008</v>
      </c>
      <c r="E9" s="1">
        <f t="shared" si="1"/>
        <v>1.7002728012929159E-2</v>
      </c>
      <c r="F9" s="13">
        <f t="shared" si="2"/>
        <v>1122.3160706774279</v>
      </c>
      <c r="H9" s="7" t="s">
        <v>7</v>
      </c>
      <c r="I9">
        <f t="shared" si="3"/>
        <v>848179</v>
      </c>
      <c r="J9" s="14">
        <f t="shared" si="0"/>
        <v>77854.906004510834</v>
      </c>
    </row>
    <row r="10" spans="1:10" ht="15" customHeight="1" x14ac:dyDescent="0.25">
      <c r="A10" t="s">
        <v>8</v>
      </c>
      <c r="B10" s="7" t="s">
        <v>188</v>
      </c>
      <c r="C10">
        <v>380183</v>
      </c>
      <c r="D10">
        <v>107920</v>
      </c>
      <c r="E10" s="1">
        <f t="shared" si="1"/>
        <v>0.14421263096643852</v>
      </c>
      <c r="F10" s="13">
        <f t="shared" si="2"/>
        <v>15563.427133898045</v>
      </c>
      <c r="H10" s="7" t="s">
        <v>189</v>
      </c>
      <c r="I10">
        <f t="shared" si="3"/>
        <v>406523</v>
      </c>
      <c r="J10" s="14">
        <f t="shared" si="0"/>
        <v>59569.759014865071</v>
      </c>
    </row>
    <row r="11" spans="1:10" x14ac:dyDescent="0.25">
      <c r="A11" t="s">
        <v>46</v>
      </c>
      <c r="B11" s="7" t="s">
        <v>189</v>
      </c>
      <c r="C11">
        <v>9527</v>
      </c>
      <c r="D11">
        <v>53193</v>
      </c>
      <c r="E11" s="1">
        <f t="shared" si="1"/>
        <v>2.3435328382403947E-2</v>
      </c>
      <c r="F11" s="13">
        <f t="shared" si="2"/>
        <v>1246.5954226452131</v>
      </c>
      <c r="H11" s="7" t="s">
        <v>190</v>
      </c>
      <c r="I11">
        <f t="shared" si="3"/>
        <v>1253790</v>
      </c>
      <c r="J11" s="14">
        <f t="shared" si="0"/>
        <v>64598.13848571133</v>
      </c>
    </row>
    <row r="12" spans="1:10" ht="15" customHeight="1" x14ac:dyDescent="0.25">
      <c r="A12" t="s">
        <v>28</v>
      </c>
      <c r="B12" s="7" t="s">
        <v>7</v>
      </c>
      <c r="C12">
        <v>67220</v>
      </c>
      <c r="D12">
        <v>91565</v>
      </c>
      <c r="E12" s="1">
        <f t="shared" si="1"/>
        <v>7.9252138994245325E-2</v>
      </c>
      <c r="F12" s="13">
        <f t="shared" si="2"/>
        <v>7256.7221070080732</v>
      </c>
      <c r="H12" s="7" t="s">
        <v>191</v>
      </c>
      <c r="I12">
        <f t="shared" si="3"/>
        <v>13388</v>
      </c>
      <c r="J12" s="14">
        <f t="shared" si="0"/>
        <v>64269.523155064235</v>
      </c>
    </row>
    <row r="13" spans="1:10" x14ac:dyDescent="0.25">
      <c r="A13" t="s">
        <v>9</v>
      </c>
      <c r="B13" s="7" t="s">
        <v>190</v>
      </c>
      <c r="C13">
        <v>292550</v>
      </c>
      <c r="D13">
        <v>63045</v>
      </c>
      <c r="E13" s="1">
        <f t="shared" si="1"/>
        <v>0.23333253575160115</v>
      </c>
      <c r="F13" s="13">
        <f t="shared" si="2"/>
        <v>14710.449716459694</v>
      </c>
    </row>
    <row r="14" spans="1:10" ht="15" customHeight="1" x14ac:dyDescent="0.25">
      <c r="A14" t="s">
        <v>47</v>
      </c>
      <c r="B14" s="7" t="s">
        <v>189</v>
      </c>
      <c r="C14">
        <v>9561</v>
      </c>
      <c r="D14">
        <v>61237</v>
      </c>
      <c r="E14" s="1">
        <f t="shared" si="1"/>
        <v>2.3518964486634212E-2</v>
      </c>
      <c r="F14" s="13">
        <f t="shared" si="2"/>
        <v>1440.2308282680192</v>
      </c>
    </row>
    <row r="15" spans="1:10" x14ac:dyDescent="0.25">
      <c r="A15" t="s">
        <v>34</v>
      </c>
      <c r="B15" s="7" t="s">
        <v>189</v>
      </c>
      <c r="C15">
        <v>53130</v>
      </c>
      <c r="D15">
        <v>56409</v>
      </c>
      <c r="E15" s="1">
        <f t="shared" si="1"/>
        <v>0.13069371228688167</v>
      </c>
      <c r="F15" s="13">
        <f t="shared" si="2"/>
        <v>7372.3016163907087</v>
      </c>
    </row>
    <row r="16" spans="1:10" ht="15" customHeight="1" x14ac:dyDescent="0.25">
      <c r="A16" t="s">
        <v>30</v>
      </c>
      <c r="B16" s="7" t="s">
        <v>185</v>
      </c>
      <c r="C16">
        <v>46952</v>
      </c>
      <c r="D16">
        <v>56972</v>
      </c>
      <c r="E16" s="1">
        <f t="shared" si="1"/>
        <v>4.1522405667677488E-2</v>
      </c>
      <c r="F16" s="13">
        <f t="shared" si="2"/>
        <v>2365.6144956989219</v>
      </c>
    </row>
    <row r="17" spans="1:6" x14ac:dyDescent="0.25">
      <c r="A17" t="s">
        <v>50</v>
      </c>
      <c r="B17" s="7" t="s">
        <v>191</v>
      </c>
      <c r="C17">
        <v>7891</v>
      </c>
      <c r="D17">
        <v>60501</v>
      </c>
      <c r="E17" s="1">
        <f t="shared" si="1"/>
        <v>0.58940842545563188</v>
      </c>
      <c r="F17" s="13">
        <f t="shared" si="2"/>
        <v>35659.799148491184</v>
      </c>
    </row>
    <row r="18" spans="1:6" ht="15" customHeight="1" x14ac:dyDescent="0.25">
      <c r="A18" t="s">
        <v>10</v>
      </c>
      <c r="B18" s="7" t="s">
        <v>190</v>
      </c>
      <c r="C18">
        <v>257737</v>
      </c>
      <c r="D18">
        <v>65412</v>
      </c>
      <c r="E18" s="1">
        <f t="shared" si="1"/>
        <v>0.20556632290894009</v>
      </c>
      <c r="F18" s="13">
        <f t="shared" si="2"/>
        <v>13446.504314119589</v>
      </c>
    </row>
    <row r="19" spans="1:6" x14ac:dyDescent="0.25">
      <c r="A19" t="s">
        <v>32</v>
      </c>
      <c r="B19" s="7" t="s">
        <v>190</v>
      </c>
      <c r="C19">
        <v>4108</v>
      </c>
      <c r="D19">
        <v>63381</v>
      </c>
      <c r="E19" s="1">
        <f t="shared" si="1"/>
        <v>3.2764657558283284E-3</v>
      </c>
      <c r="F19" s="13">
        <f t="shared" si="2"/>
        <v>207.66567607015529</v>
      </c>
    </row>
    <row r="20" spans="1:6" ht="15" customHeight="1" x14ac:dyDescent="0.25">
      <c r="A20" t="s">
        <v>38</v>
      </c>
      <c r="B20" s="7" t="s">
        <v>189</v>
      </c>
      <c r="C20">
        <v>26771</v>
      </c>
      <c r="D20">
        <v>50526</v>
      </c>
      <c r="E20" s="1">
        <f t="shared" si="1"/>
        <v>6.58535925396595E-2</v>
      </c>
      <c r="F20" s="13">
        <f t="shared" si="2"/>
        <v>3327.3186166588357</v>
      </c>
    </row>
    <row r="21" spans="1:6" x14ac:dyDescent="0.25">
      <c r="A21" t="s">
        <v>45</v>
      </c>
      <c r="B21" s="7" t="s">
        <v>189</v>
      </c>
      <c r="C21">
        <v>9821</v>
      </c>
      <c r="D21">
        <v>64277</v>
      </c>
      <c r="E21" s="1">
        <f t="shared" si="1"/>
        <v>2.4158534695453884E-2</v>
      </c>
      <c r="F21" s="13">
        <f t="shared" si="2"/>
        <v>1552.8381346196893</v>
      </c>
    </row>
    <row r="22" spans="1:6" ht="15" customHeight="1" x14ac:dyDescent="0.25">
      <c r="A22" t="s">
        <v>0</v>
      </c>
      <c r="B22" s="7" t="s">
        <v>0</v>
      </c>
      <c r="C22">
        <v>3242391</v>
      </c>
      <c r="D22">
        <v>82109</v>
      </c>
      <c r="E22" s="1">
        <f t="shared" si="1"/>
        <v>0.71853460550182213</v>
      </c>
      <c r="F22" s="13">
        <f t="shared" si="2"/>
        <v>58998.157923149112</v>
      </c>
    </row>
    <row r="23" spans="1:6" x14ac:dyDescent="0.25">
      <c r="A23" t="s">
        <v>31</v>
      </c>
      <c r="B23" s="7" t="s">
        <v>190</v>
      </c>
      <c r="C23">
        <v>42723</v>
      </c>
      <c r="D23">
        <v>60120</v>
      </c>
      <c r="E23" s="1">
        <f t="shared" si="1"/>
        <v>3.4075084344268182E-2</v>
      </c>
      <c r="F23" s="13">
        <f t="shared" si="2"/>
        <v>2048.594070777403</v>
      </c>
    </row>
    <row r="24" spans="1:6" ht="15" customHeight="1" x14ac:dyDescent="0.25">
      <c r="A24" t="s">
        <v>25</v>
      </c>
      <c r="B24" s="7" t="s">
        <v>188</v>
      </c>
      <c r="C24">
        <v>103034</v>
      </c>
      <c r="D24">
        <v>141535</v>
      </c>
      <c r="E24" s="1">
        <f t="shared" si="1"/>
        <v>3.908329467387029E-2</v>
      </c>
      <c r="F24" s="13">
        <f t="shared" si="2"/>
        <v>5531.654111666232</v>
      </c>
    </row>
    <row r="25" spans="1:6" x14ac:dyDescent="0.25">
      <c r="A25" t="s">
        <v>51</v>
      </c>
      <c r="B25" s="7" t="s">
        <v>190</v>
      </c>
      <c r="C25">
        <v>7289</v>
      </c>
      <c r="D25">
        <v>65817</v>
      </c>
      <c r="E25" s="1">
        <f t="shared" si="1"/>
        <v>5.8135732459183758E-3</v>
      </c>
      <c r="F25" s="13">
        <f t="shared" si="2"/>
        <v>382.63195032660974</v>
      </c>
    </row>
    <row r="26" spans="1:6" ht="15" customHeight="1" x14ac:dyDescent="0.25">
      <c r="A26" t="s">
        <v>37</v>
      </c>
      <c r="B26" s="7" t="s">
        <v>189</v>
      </c>
      <c r="C26">
        <v>33693</v>
      </c>
      <c r="D26">
        <v>58831</v>
      </c>
      <c r="E26" s="1">
        <f t="shared" si="1"/>
        <v>8.2880919406774028E-2</v>
      </c>
      <c r="F26" s="13">
        <f t="shared" si="2"/>
        <v>4875.9673696199225</v>
      </c>
    </row>
    <row r="27" spans="1:6" x14ac:dyDescent="0.25">
      <c r="A27" t="s">
        <v>24</v>
      </c>
      <c r="B27" s="7" t="s">
        <v>190</v>
      </c>
      <c r="C27">
        <v>76516</v>
      </c>
      <c r="D27">
        <v>59868</v>
      </c>
      <c r="E27" s="1">
        <f t="shared" si="1"/>
        <v>6.1027763820097468E-2</v>
      </c>
      <c r="F27" s="13">
        <f t="shared" si="2"/>
        <v>3653.610164381595</v>
      </c>
    </row>
    <row r="28" spans="1:6" ht="15" customHeight="1" x14ac:dyDescent="0.25">
      <c r="A28" t="s">
        <v>54</v>
      </c>
      <c r="B28" s="7" t="s">
        <v>189</v>
      </c>
      <c r="C28">
        <v>3893</v>
      </c>
      <c r="D28">
        <v>51004</v>
      </c>
      <c r="E28" s="1">
        <f t="shared" si="1"/>
        <v>9.5763339343653379E-3</v>
      </c>
      <c r="F28" s="13">
        <f t="shared" si="2"/>
        <v>488.43133598836971</v>
      </c>
    </row>
    <row r="29" spans="1:6" x14ac:dyDescent="0.25">
      <c r="A29" t="s">
        <v>52</v>
      </c>
      <c r="B29" s="7" t="s">
        <v>191</v>
      </c>
      <c r="C29">
        <v>5160</v>
      </c>
      <c r="D29">
        <v>69594</v>
      </c>
      <c r="E29" s="1">
        <f t="shared" si="1"/>
        <v>0.38541977890648343</v>
      </c>
      <c r="F29" s="13">
        <f t="shared" si="2"/>
        <v>26822.904093217807</v>
      </c>
    </row>
    <row r="30" spans="1:6" ht="15" customHeight="1" x14ac:dyDescent="0.25">
      <c r="A30" t="s">
        <v>19</v>
      </c>
      <c r="B30" s="7" t="s">
        <v>187</v>
      </c>
      <c r="C30">
        <v>125115</v>
      </c>
      <c r="D30">
        <v>80474</v>
      </c>
      <c r="E30" s="1">
        <f t="shared" si="1"/>
        <v>0.26020468645038924</v>
      </c>
      <c r="F30" s="13">
        <f t="shared" si="2"/>
        <v>20939.711937408625</v>
      </c>
    </row>
    <row r="31" spans="1:6" x14ac:dyDescent="0.25">
      <c r="A31" t="s">
        <v>33</v>
      </c>
      <c r="B31" s="7" t="s">
        <v>188</v>
      </c>
      <c r="C31">
        <v>49631</v>
      </c>
      <c r="D31">
        <v>95454</v>
      </c>
      <c r="E31" s="1">
        <f t="shared" si="1"/>
        <v>1.8826241803277133E-2</v>
      </c>
      <c r="F31" s="13">
        <f t="shared" si="2"/>
        <v>1797.0400850900155</v>
      </c>
    </row>
    <row r="32" spans="1:6" ht="15" customHeight="1" x14ac:dyDescent="0.25">
      <c r="A32" t="s">
        <v>35</v>
      </c>
      <c r="B32" s="7" t="s">
        <v>189</v>
      </c>
      <c r="C32">
        <v>40838</v>
      </c>
      <c r="D32">
        <v>75742</v>
      </c>
      <c r="E32" s="1">
        <f t="shared" si="1"/>
        <v>0.10045680072222236</v>
      </c>
      <c r="F32" s="13">
        <f t="shared" si="2"/>
        <v>7608.7990003025661</v>
      </c>
    </row>
    <row r="33" spans="1:6" x14ac:dyDescent="0.25">
      <c r="A33" t="s">
        <v>2</v>
      </c>
      <c r="B33" s="7" t="s">
        <v>0</v>
      </c>
      <c r="C33">
        <v>1002285</v>
      </c>
      <c r="D33">
        <v>102520</v>
      </c>
      <c r="E33" s="1">
        <f t="shared" si="1"/>
        <v>0.22211277328224566</v>
      </c>
      <c r="F33" s="13">
        <f t="shared" si="2"/>
        <v>22771.001516895823</v>
      </c>
    </row>
    <row r="34" spans="1:6" ht="15" customHeight="1" x14ac:dyDescent="0.25">
      <c r="A34" t="s">
        <v>21</v>
      </c>
      <c r="B34" s="7" t="s">
        <v>7</v>
      </c>
      <c r="C34">
        <v>134111</v>
      </c>
      <c r="D34">
        <v>93596</v>
      </c>
      <c r="E34" s="1">
        <f t="shared" si="1"/>
        <v>0.15811638816806359</v>
      </c>
      <c r="F34" s="13">
        <f t="shared" si="2"/>
        <v>14799.061466978079</v>
      </c>
    </row>
    <row r="35" spans="1:6" x14ac:dyDescent="0.25">
      <c r="A35" t="s">
        <v>49</v>
      </c>
      <c r="B35" s="7" t="s">
        <v>189</v>
      </c>
      <c r="C35">
        <v>8529</v>
      </c>
      <c r="D35">
        <v>62348</v>
      </c>
      <c r="E35" s="1">
        <f t="shared" si="1"/>
        <v>2.0980362734703818E-2</v>
      </c>
      <c r="F35" s="13">
        <f t="shared" si="2"/>
        <v>1308.0836557833136</v>
      </c>
    </row>
    <row r="36" spans="1:6" ht="15" customHeight="1" x14ac:dyDescent="0.25">
      <c r="A36" t="s">
        <v>3</v>
      </c>
      <c r="B36" s="7" t="s">
        <v>186</v>
      </c>
      <c r="C36">
        <v>690388</v>
      </c>
      <c r="D36">
        <v>74062</v>
      </c>
      <c r="E36" s="1">
        <f t="shared" si="1"/>
        <v>0.53188925663640452</v>
      </c>
      <c r="F36" s="13">
        <f t="shared" si="2"/>
        <v>39392.782125005389</v>
      </c>
    </row>
    <row r="37" spans="1:6" x14ac:dyDescent="0.25">
      <c r="A37" t="s">
        <v>7</v>
      </c>
      <c r="B37" s="7" t="s">
        <v>7</v>
      </c>
      <c r="C37">
        <v>519460</v>
      </c>
      <c r="D37">
        <v>73456</v>
      </c>
      <c r="E37" s="1">
        <f t="shared" si="1"/>
        <v>0.61244147756546674</v>
      </c>
      <c r="F37" s="13">
        <f t="shared" si="2"/>
        <v>44987.501176048921</v>
      </c>
    </row>
    <row r="38" spans="1:6" ht="15" customHeight="1" x14ac:dyDescent="0.25">
      <c r="A38" t="s">
        <v>40</v>
      </c>
      <c r="B38" s="7" t="s">
        <v>187</v>
      </c>
      <c r="C38">
        <v>17121</v>
      </c>
      <c r="D38">
        <v>83170</v>
      </c>
      <c r="E38" s="1">
        <f t="shared" si="1"/>
        <v>3.5606957093211156E-2</v>
      </c>
      <c r="F38" s="13">
        <f t="shared" si="2"/>
        <v>2961.4306214423718</v>
      </c>
    </row>
    <row r="39" spans="1:6" x14ac:dyDescent="0.25">
      <c r="A39" t="s">
        <v>4</v>
      </c>
      <c r="B39" s="7" t="s">
        <v>186</v>
      </c>
      <c r="C39">
        <v>607604</v>
      </c>
      <c r="D39">
        <v>69373</v>
      </c>
      <c r="E39" s="1">
        <f t="shared" si="1"/>
        <v>0.46811074336359548</v>
      </c>
      <c r="F39" s="13">
        <f t="shared" si="2"/>
        <v>32474.246599362708</v>
      </c>
    </row>
    <row r="40" spans="1:6" ht="15" customHeight="1" x14ac:dyDescent="0.25">
      <c r="A40" t="s">
        <v>1</v>
      </c>
      <c r="B40" s="7" t="s">
        <v>185</v>
      </c>
      <c r="C40">
        <v>1083811</v>
      </c>
      <c r="D40">
        <v>86416</v>
      </c>
      <c r="E40" s="1">
        <f t="shared" si="1"/>
        <v>0.95847759433232249</v>
      </c>
      <c r="F40" s="13">
        <f t="shared" si="2"/>
        <v>82827.799791821977</v>
      </c>
    </row>
    <row r="41" spans="1:6" x14ac:dyDescent="0.25">
      <c r="A41" t="s">
        <v>12</v>
      </c>
      <c r="B41" s="7" t="s">
        <v>188</v>
      </c>
      <c r="C41">
        <v>348832</v>
      </c>
      <c r="D41">
        <v>113933</v>
      </c>
      <c r="E41" s="1">
        <f t="shared" si="1"/>
        <v>0.13232043643530797</v>
      </c>
      <c r="F41" s="13">
        <f t="shared" si="2"/>
        <v>15075.664284383944</v>
      </c>
    </row>
    <row r="42" spans="1:6" ht="15" customHeight="1" x14ac:dyDescent="0.25">
      <c r="A42" t="s">
        <v>14</v>
      </c>
      <c r="B42" s="7" t="s">
        <v>190</v>
      </c>
      <c r="C42">
        <v>217343</v>
      </c>
      <c r="D42">
        <v>70572</v>
      </c>
      <c r="E42" s="1">
        <f t="shared" si="1"/>
        <v>0.17334880641893777</v>
      </c>
      <c r="F42" s="13">
        <f t="shared" si="2"/>
        <v>12233.571966597276</v>
      </c>
    </row>
    <row r="43" spans="1:6" x14ac:dyDescent="0.25">
      <c r="A43" t="s">
        <v>22</v>
      </c>
      <c r="B43" s="7" t="s">
        <v>187</v>
      </c>
      <c r="C43">
        <v>102350</v>
      </c>
      <c r="D43">
        <v>102350</v>
      </c>
      <c r="E43" s="1">
        <f t="shared" si="1"/>
        <v>0.21285976628060055</v>
      </c>
      <c r="F43" s="13">
        <f t="shared" si="2"/>
        <v>21786.197078819467</v>
      </c>
    </row>
    <row r="44" spans="1:6" ht="15" customHeight="1" x14ac:dyDescent="0.25">
      <c r="A44" t="s">
        <v>13</v>
      </c>
      <c r="B44" s="7" t="s">
        <v>188</v>
      </c>
      <c r="C44">
        <v>258683</v>
      </c>
      <c r="D44">
        <v>131058</v>
      </c>
      <c r="E44" s="1">
        <f t="shared" si="1"/>
        <v>9.8124734710103342E-2</v>
      </c>
      <c r="F44" s="13">
        <f t="shared" si="2"/>
        <v>12860.031481636724</v>
      </c>
    </row>
    <row r="45" spans="1:6" x14ac:dyDescent="0.25">
      <c r="A45" t="s">
        <v>18</v>
      </c>
      <c r="B45" s="7" t="s">
        <v>187</v>
      </c>
      <c r="C45">
        <v>142028</v>
      </c>
      <c r="D45">
        <v>89545</v>
      </c>
      <c r="E45" s="1">
        <f t="shared" si="1"/>
        <v>0.2953790609213594</v>
      </c>
      <c r="F45" s="13">
        <f t="shared" si="2"/>
        <v>26449.718010203127</v>
      </c>
    </row>
    <row r="46" spans="1:6" ht="15" customHeight="1" x14ac:dyDescent="0.25">
      <c r="A46" t="s">
        <v>5</v>
      </c>
      <c r="B46" s="7" t="s">
        <v>188</v>
      </c>
      <c r="C46">
        <v>614714</v>
      </c>
      <c r="D46">
        <v>124513</v>
      </c>
      <c r="E46" s="1">
        <f t="shared" si="1"/>
        <v>0.23317592641413029</v>
      </c>
      <c r="F46" s="13">
        <f t="shared" si="2"/>
        <v>29033.434125602605</v>
      </c>
    </row>
    <row r="47" spans="1:6" x14ac:dyDescent="0.25">
      <c r="A47" t="s">
        <v>23</v>
      </c>
      <c r="B47" s="7" t="s">
        <v>187</v>
      </c>
      <c r="C47">
        <v>94219</v>
      </c>
      <c r="D47">
        <v>90870</v>
      </c>
      <c r="E47" s="1">
        <f t="shared" si="1"/>
        <v>0.1959495292544397</v>
      </c>
      <c r="F47" s="13">
        <f t="shared" si="2"/>
        <v>17805.933723350936</v>
      </c>
    </row>
    <row r="48" spans="1:6" ht="15" customHeight="1" x14ac:dyDescent="0.25">
      <c r="A48" t="s">
        <v>29</v>
      </c>
      <c r="B48" s="7" t="s">
        <v>189</v>
      </c>
      <c r="C48">
        <v>68961</v>
      </c>
      <c r="D48">
        <v>59056</v>
      </c>
      <c r="E48" s="1">
        <f t="shared" si="1"/>
        <v>0.16963615834774418</v>
      </c>
      <c r="F48" s="13">
        <f t="shared" si="2"/>
        <v>10018.032967384381</v>
      </c>
    </row>
    <row r="49" spans="1:6" x14ac:dyDescent="0.25">
      <c r="A49" t="s">
        <v>55</v>
      </c>
      <c r="B49" s="7" t="s">
        <v>189</v>
      </c>
      <c r="C49">
        <v>1291</v>
      </c>
      <c r="D49">
        <v>62469</v>
      </c>
      <c r="E49" s="1">
        <f t="shared" si="1"/>
        <v>3.1757120753315312E-3</v>
      </c>
      <c r="F49" s="13">
        <f t="shared" si="2"/>
        <v>198.38355763388543</v>
      </c>
    </row>
    <row r="50" spans="1:6" ht="15" customHeight="1" x14ac:dyDescent="0.25">
      <c r="A50" t="s">
        <v>43</v>
      </c>
      <c r="B50" s="7" t="s">
        <v>189</v>
      </c>
      <c r="C50">
        <v>19380</v>
      </c>
      <c r="D50">
        <v>50453</v>
      </c>
      <c r="E50" s="1">
        <f t="shared" si="1"/>
        <v>4.7672579411251026E-2</v>
      </c>
      <c r="F50" s="13">
        <f t="shared" si="2"/>
        <v>2405.224649035848</v>
      </c>
    </row>
    <row r="51" spans="1:6" x14ac:dyDescent="0.25">
      <c r="A51" t="s">
        <v>20</v>
      </c>
      <c r="B51" s="7" t="s">
        <v>188</v>
      </c>
      <c r="C51">
        <v>142521</v>
      </c>
      <c r="D51">
        <v>83471</v>
      </c>
      <c r="E51" s="1">
        <f t="shared" si="1"/>
        <v>5.4061671295054708E-2</v>
      </c>
      <c r="F51" s="13">
        <f t="shared" si="2"/>
        <v>4512.5817646695114</v>
      </c>
    </row>
    <row r="52" spans="1:6" ht="15" customHeight="1" x14ac:dyDescent="0.25">
      <c r="A52" t="s">
        <v>16</v>
      </c>
      <c r="B52" s="7" t="s">
        <v>188</v>
      </c>
      <c r="C52">
        <v>186935</v>
      </c>
      <c r="D52">
        <v>85285</v>
      </c>
      <c r="E52" s="1">
        <f t="shared" si="1"/>
        <v>7.090897849117711E-2</v>
      </c>
      <c r="F52" s="13">
        <f t="shared" si="2"/>
        <v>6047.4722306200401</v>
      </c>
    </row>
    <row r="53" spans="1:6" x14ac:dyDescent="0.25">
      <c r="A53" t="s">
        <v>15</v>
      </c>
      <c r="B53" s="7" t="s">
        <v>190</v>
      </c>
      <c r="C53">
        <v>168090</v>
      </c>
      <c r="D53">
        <v>65348</v>
      </c>
      <c r="E53" s="1">
        <f t="shared" si="1"/>
        <v>0.13406551336348194</v>
      </c>
      <c r="F53" s="13">
        <f t="shared" si="2"/>
        <v>8760.9131672768181</v>
      </c>
    </row>
    <row r="54" spans="1:6" ht="15" customHeight="1" x14ac:dyDescent="0.25">
      <c r="A54" t="s">
        <v>36</v>
      </c>
      <c r="B54" s="7" t="s">
        <v>7</v>
      </c>
      <c r="C54">
        <v>31723</v>
      </c>
      <c r="D54">
        <v>69606</v>
      </c>
      <c r="E54" s="1">
        <f t="shared" si="1"/>
        <v>3.7401303262636777E-2</v>
      </c>
      <c r="F54" s="13">
        <f t="shared" si="2"/>
        <v>2603.3551148990955</v>
      </c>
    </row>
    <row r="55" spans="1:6" x14ac:dyDescent="0.25">
      <c r="A55" t="s">
        <v>39</v>
      </c>
      <c r="B55" s="7" t="s">
        <v>189</v>
      </c>
      <c r="C55">
        <v>23480</v>
      </c>
      <c r="D55">
        <v>55092</v>
      </c>
      <c r="E55" s="1">
        <f t="shared" si="1"/>
        <v>5.7758109627253564E-2</v>
      </c>
      <c r="F55" s="13">
        <f t="shared" si="2"/>
        <v>3182.0097755846532</v>
      </c>
    </row>
    <row r="56" spans="1:6" ht="15" customHeight="1" x14ac:dyDescent="0.25">
      <c r="A56" t="s">
        <v>53</v>
      </c>
      <c r="B56" s="7" t="s">
        <v>189</v>
      </c>
      <c r="C56">
        <v>5521</v>
      </c>
      <c r="D56">
        <v>52729</v>
      </c>
      <c r="E56" s="1">
        <f t="shared" si="1"/>
        <v>1.3581027395743905E-2</v>
      </c>
      <c r="F56" s="13">
        <f t="shared" si="2"/>
        <v>716.11399355018034</v>
      </c>
    </row>
    <row r="57" spans="1:6" x14ac:dyDescent="0.25">
      <c r="A57" t="s">
        <v>17</v>
      </c>
      <c r="B57" s="7" t="s">
        <v>190</v>
      </c>
      <c r="C57">
        <v>132706</v>
      </c>
      <c r="D57">
        <v>58798</v>
      </c>
      <c r="E57" s="1">
        <f t="shared" si="1"/>
        <v>0.10584388135174153</v>
      </c>
      <c r="F57" s="13">
        <f t="shared" si="2"/>
        <v>6223.4085357196982</v>
      </c>
    </row>
    <row r="58" spans="1:6" ht="15" customHeight="1" x14ac:dyDescent="0.25">
      <c r="A58" t="s">
        <v>41</v>
      </c>
      <c r="B58" s="7" t="s">
        <v>190</v>
      </c>
      <c r="C58">
        <v>22181</v>
      </c>
      <c r="D58">
        <v>62446</v>
      </c>
      <c r="E58" s="1">
        <f t="shared" si="1"/>
        <v>1.7691160401662159E-2</v>
      </c>
      <c r="F58" s="13">
        <f t="shared" si="2"/>
        <v>1104.7422024421951</v>
      </c>
    </row>
    <row r="59" spans="1:6" x14ac:dyDescent="0.25">
      <c r="A59" t="s">
        <v>11</v>
      </c>
      <c r="B59" s="7" t="s">
        <v>0</v>
      </c>
      <c r="C59">
        <v>267829</v>
      </c>
      <c r="D59">
        <v>100397</v>
      </c>
      <c r="E59" s="1">
        <f t="shared" si="1"/>
        <v>5.9352621215932169E-2</v>
      </c>
      <c r="F59" s="13">
        <f t="shared" si="2"/>
        <v>5958.8251122159418</v>
      </c>
    </row>
    <row r="60" spans="1:6" ht="15" customHeight="1" x14ac:dyDescent="0.25">
      <c r="A60" t="s">
        <v>27</v>
      </c>
      <c r="B60" s="7" t="s">
        <v>7</v>
      </c>
      <c r="C60">
        <v>70953</v>
      </c>
      <c r="D60">
        <v>78494</v>
      </c>
      <c r="E60" s="1">
        <f t="shared" si="1"/>
        <v>8.3653332610215528E-2</v>
      </c>
      <c r="F60" s="13">
        <f t="shared" si="2"/>
        <v>6566.2846899062579</v>
      </c>
    </row>
    <row r="61" spans="1:6" x14ac:dyDescent="0.25">
      <c r="A61" t="s">
        <v>57</v>
      </c>
      <c r="B61" s="7" t="s">
        <v>7</v>
      </c>
      <c r="C61">
        <v>24712</v>
      </c>
      <c r="D61">
        <v>56357</v>
      </c>
      <c r="E61" s="1">
        <f t="shared" si="1"/>
        <v>2.9135359399372066E-2</v>
      </c>
      <c r="F61" s="13">
        <f t="shared" si="2"/>
        <v>1641.9814496704116</v>
      </c>
    </row>
    <row r="62" spans="1:6" ht="15" customHeight="1" x14ac:dyDescent="0.25"/>
    <row r="64" spans="1:6" ht="15" customHeight="1" x14ac:dyDescent="0.25"/>
    <row r="66" ht="15" customHeight="1" x14ac:dyDescent="0.25"/>
    <row r="68" ht="15" customHeight="1" x14ac:dyDescent="0.25"/>
    <row r="70" ht="15" customHeight="1" x14ac:dyDescent="0.25"/>
    <row r="72" ht="15" customHeight="1" x14ac:dyDescent="0.25"/>
    <row r="74" ht="15" customHeight="1" x14ac:dyDescent="0.25"/>
    <row r="76" ht="15" customHeight="1" x14ac:dyDescent="0.25"/>
    <row r="78" ht="15" customHeight="1" x14ac:dyDescent="0.25"/>
    <row r="80" ht="15" customHeight="1" x14ac:dyDescent="0.25"/>
    <row r="82" ht="15" customHeight="1" x14ac:dyDescent="0.25"/>
    <row r="84" ht="15" customHeight="1" x14ac:dyDescent="0.25"/>
    <row r="86" ht="15" customHeight="1" x14ac:dyDescent="0.25"/>
    <row r="88" ht="15" customHeight="1" x14ac:dyDescent="0.25"/>
    <row r="90" ht="15" customHeight="1" x14ac:dyDescent="0.25"/>
    <row r="92" ht="15" customHeight="1" x14ac:dyDescent="0.25"/>
    <row r="94" ht="15" customHeight="1" x14ac:dyDescent="0.25"/>
    <row r="96" ht="15" customHeight="1" x14ac:dyDescent="0.25"/>
    <row r="98" ht="15" customHeight="1" x14ac:dyDescent="0.25"/>
    <row r="100" ht="15" customHeight="1" x14ac:dyDescent="0.25"/>
    <row r="102" ht="15" customHeight="1" x14ac:dyDescent="0.25"/>
    <row r="104" ht="15" customHeight="1" x14ac:dyDescent="0.25"/>
    <row r="106" ht="15" customHeight="1" x14ac:dyDescent="0.25"/>
    <row r="108" ht="15" customHeight="1" x14ac:dyDescent="0.25"/>
    <row r="110" ht="15" customHeight="1" x14ac:dyDescent="0.25"/>
    <row r="112" ht="15" customHeight="1" x14ac:dyDescent="0.25"/>
    <row r="114" ht="15" customHeight="1" x14ac:dyDescent="0.25"/>
    <row r="116" ht="15" customHeight="1" x14ac:dyDescent="0.25"/>
    <row r="118" ht="15" customHeight="1" x14ac:dyDescent="0.25"/>
    <row r="120" ht="15" customHeight="1" x14ac:dyDescent="0.25"/>
    <row r="122" ht="15" customHeight="1" x14ac:dyDescent="0.25"/>
    <row r="124" ht="15" customHeight="1" x14ac:dyDescent="0.25"/>
    <row r="126" ht="15" customHeight="1" x14ac:dyDescent="0.25"/>
    <row r="128" ht="15" customHeight="1" x14ac:dyDescent="0.25"/>
    <row r="130" ht="15" customHeight="1" x14ac:dyDescent="0.25"/>
    <row r="132" ht="15" customHeight="1" x14ac:dyDescent="0.25"/>
    <row r="134" ht="15" customHeight="1" x14ac:dyDescent="0.25"/>
    <row r="136" ht="15" customHeight="1" x14ac:dyDescent="0.25"/>
    <row r="138" ht="15" customHeight="1" x14ac:dyDescent="0.25"/>
    <row r="140" ht="15" customHeight="1" x14ac:dyDescent="0.25"/>
    <row r="142" ht="15" customHeight="1" x14ac:dyDescent="0.25"/>
    <row r="144" ht="15" customHeight="1" x14ac:dyDescent="0.25"/>
    <row r="146" ht="15" customHeight="1" x14ac:dyDescent="0.25"/>
    <row r="148" ht="15" customHeight="1" x14ac:dyDescent="0.25"/>
    <row r="150" ht="15" customHeight="1" x14ac:dyDescent="0.25"/>
    <row r="152" ht="15" customHeight="1" x14ac:dyDescent="0.25"/>
    <row r="154" ht="15" customHeight="1" x14ac:dyDescent="0.25"/>
    <row r="156" ht="15" customHeight="1" x14ac:dyDescent="0.25"/>
    <row r="158" ht="15" customHeight="1" x14ac:dyDescent="0.25"/>
    <row r="160" ht="15" customHeight="1" x14ac:dyDescent="0.25"/>
    <row r="162" ht="15" customHeight="1" x14ac:dyDescent="0.25"/>
    <row r="164" ht="15" customHeight="1" x14ac:dyDescent="0.25"/>
    <row r="166" ht="15" customHeight="1" x14ac:dyDescent="0.25"/>
    <row r="168" ht="15" customHeight="1" x14ac:dyDescent="0.25"/>
    <row r="170" ht="15" customHeight="1" x14ac:dyDescent="0.25"/>
    <row r="172" ht="15" customHeight="1" x14ac:dyDescent="0.25"/>
    <row r="174" ht="15" customHeight="1" x14ac:dyDescent="0.25"/>
    <row r="176" ht="15" customHeight="1" x14ac:dyDescent="0.25"/>
    <row r="178" ht="15" customHeight="1" x14ac:dyDescent="0.25"/>
    <row r="180" ht="15" customHeight="1" x14ac:dyDescent="0.25"/>
    <row r="182" ht="15" customHeight="1" x14ac:dyDescent="0.25"/>
    <row r="184" ht="15" customHeight="1" x14ac:dyDescent="0.25"/>
    <row r="186" ht="15" customHeight="1" x14ac:dyDescent="0.25"/>
    <row r="188" ht="15" customHeight="1" x14ac:dyDescent="0.25"/>
    <row r="190" ht="15" customHeight="1" x14ac:dyDescent="0.25"/>
    <row r="192" ht="15" customHeight="1" x14ac:dyDescent="0.25"/>
    <row r="194" ht="15" customHeight="1" x14ac:dyDescent="0.25"/>
    <row r="196" ht="15" customHeight="1" x14ac:dyDescent="0.25"/>
    <row r="198" ht="15" customHeight="1" x14ac:dyDescent="0.25"/>
    <row r="200" ht="15" customHeight="1" x14ac:dyDescent="0.25"/>
    <row r="202" ht="15" customHeight="1" x14ac:dyDescent="0.25"/>
    <row r="204" ht="15" customHeight="1" x14ac:dyDescent="0.25"/>
    <row r="206" ht="15" customHeight="1" x14ac:dyDescent="0.25"/>
    <row r="208" ht="15" customHeight="1" x14ac:dyDescent="0.25"/>
    <row r="210" ht="15" customHeight="1" x14ac:dyDescent="0.25"/>
    <row r="212" ht="15" customHeight="1" x14ac:dyDescent="0.25"/>
    <row r="214" ht="15" customHeight="1" x14ac:dyDescent="0.25"/>
    <row r="216" ht="15" customHeight="1" x14ac:dyDescent="0.25"/>
    <row r="218" ht="15" customHeight="1" x14ac:dyDescent="0.25"/>
    <row r="220" ht="15" customHeight="1" x14ac:dyDescent="0.25"/>
    <row r="222" ht="15" customHeight="1" x14ac:dyDescent="0.25"/>
    <row r="224" ht="15" customHeight="1" x14ac:dyDescent="0.25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2016-06-28T04:25:00+00:00</PostDate>
    <ExpireDate xmlns="2613f182-e424-487f-ac7f-33bed2fc986a">2023-06-07T18:56:33+00:00</ExpireDate>
    <Content_x0020_Owner xmlns="2613f182-e424-487f-ac7f-33bed2fc986a">
      <UserInfo>
        <DisplayName>Millar, Neil</DisplayName>
        <AccountId>141</AccountId>
        <AccountType/>
      </UserInfo>
    </Content_x0020_Owner>
    <ISOContributor xmlns="2613f182-e424-487f-ac7f-33bed2fc986a">
      <UserInfo>
        <DisplayName>Le Vine, Debi</DisplayName>
        <AccountId>147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Millar, Neil</ISOOwner>
    <ISOSummary xmlns="2613f182-e424-487f-ac7f-33bed2fc986a">Senate Bill 350 study data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Berkley Economic Advising and Research|b0119b30-706b-422f-ab3e-bd0884f72eb0</ParentISOGroups>
    <Orig_x0020_Post_x0020_Date xmlns="5bcbeff6-7c02-4b0f-b125-f1b3d566cc14">2021-06-07T18:49:47+00:00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95701e7a-c0d6-469a-859b-897a69c69245</CrawlableUniqueID>
  </documentManagement>
</p:properties>
</file>

<file path=customXml/itemProps1.xml><?xml version="1.0" encoding="utf-8"?>
<ds:datastoreItem xmlns:ds="http://schemas.openxmlformats.org/officeDocument/2006/customXml" ds:itemID="{85C2E35F-87CA-420D-8DC3-8DBFFB6F77EB}"/>
</file>

<file path=customXml/itemProps2.xml><?xml version="1.0" encoding="utf-8"?>
<ds:datastoreItem xmlns:ds="http://schemas.openxmlformats.org/officeDocument/2006/customXml" ds:itemID="{ACD6C9AE-9E67-40B1-B659-7AAF9371AAEA}"/>
</file>

<file path=customXml/itemProps3.xml><?xml version="1.0" encoding="utf-8"?>
<ds:datastoreItem xmlns:ds="http://schemas.openxmlformats.org/officeDocument/2006/customXml" ds:itemID="{DC79F7A7-66F9-4B50-85E1-01AEC632F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Population</vt:lpstr>
      <vt:lpstr>Unemployment</vt:lpstr>
      <vt:lpstr>Income</vt:lpstr>
    </vt:vector>
  </TitlesOfParts>
  <Company>EBI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BEAR DC Macro Data</dc:title>
  <dc:creator>Sam Evans</dc:creator>
  <cp:lastModifiedBy>Le Vine, Debi</cp:lastModifiedBy>
  <dcterms:created xsi:type="dcterms:W3CDTF">2016-04-21T03:06:26Z</dcterms:created>
  <dcterms:modified xsi:type="dcterms:W3CDTF">2016-06-03T20:34:33Z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