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20" yWindow="90" windowWidth="23820" windowHeight="10110"/>
  </bookViews>
  <sheets>
    <sheet name=" " sheetId="1" r:id="rId1"/>
  </sheets>
  <calcPr calcId="145621"/>
</workbook>
</file>

<file path=xl/calcChain.xml><?xml version="1.0" encoding="utf-8"?>
<calcChain xmlns="http://schemas.openxmlformats.org/spreadsheetml/2006/main">
  <c r="M6" i="1" l="1"/>
  <c r="M5" i="1"/>
  <c r="L5" i="1"/>
  <c r="L6" i="1"/>
  <c r="L4" i="1"/>
</calcChain>
</file>

<file path=xl/sharedStrings.xml><?xml version="1.0" encoding="utf-8"?>
<sst xmlns="http://schemas.openxmlformats.org/spreadsheetml/2006/main" count="16" uniqueCount="16">
  <si>
    <t>Entity</t>
  </si>
  <si>
    <r>
      <t xml:space="preserve">2*GWH </t>
    </r>
    <r>
      <rPr>
        <b/>
        <vertAlign val="superscript"/>
        <sz val="18"/>
        <color rgb="FF002B54"/>
        <rFont val="Calibri"/>
        <family val="2"/>
      </rPr>
      <t>1</t>
    </r>
  </si>
  <si>
    <r>
      <t>Market Services Billing Determinant</t>
    </r>
    <r>
      <rPr>
        <b/>
        <vertAlign val="superscript"/>
        <sz val="18"/>
        <color rgb="FF002B54"/>
        <rFont val="Calibri"/>
        <family val="2"/>
      </rPr>
      <t>2</t>
    </r>
  </si>
  <si>
    <t>(in thousands)</t>
  </si>
  <si>
    <t>(in millions)</t>
  </si>
  <si>
    <t>Total</t>
  </si>
  <si>
    <t>ISO</t>
  </si>
  <si>
    <t>ISO+PAC</t>
  </si>
  <si>
    <t>R-ISO Exp.</t>
  </si>
  <si>
    <t>Revenue
Cap</t>
  </si>
  <si>
    <t>Forecast Load
GWH</t>
  </si>
  <si>
    <r>
      <t xml:space="preserve">Market
Service </t>
    </r>
    <r>
      <rPr>
        <b/>
        <vertAlign val="superscript"/>
        <sz val="18"/>
        <color rgb="FF002B54"/>
        <rFont val="Calibri"/>
        <family val="2"/>
      </rPr>
      <t>3</t>
    </r>
  </si>
  <si>
    <r>
      <t>System
Operations</t>
    </r>
    <r>
      <rPr>
        <b/>
        <vertAlign val="superscript"/>
        <sz val="18"/>
        <color rgb="FF002B54"/>
        <rFont val="Calibri"/>
        <family val="2"/>
      </rPr>
      <t>4</t>
    </r>
  </si>
  <si>
    <r>
      <t xml:space="preserve">Revenue
Rights </t>
    </r>
    <r>
      <rPr>
        <b/>
        <vertAlign val="superscript"/>
        <sz val="18"/>
        <color rgb="FF002B54"/>
        <rFont val="Calibri"/>
        <family val="2"/>
      </rPr>
      <t>5</t>
    </r>
  </si>
  <si>
    <t>CAISO's
Share of
GMC</t>
  </si>
  <si>
    <t>CAISO's Annual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</si>
</sst>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002B54"/>
      <name val="Calibri"/>
      <family val="2"/>
    </font>
    <font>
      <b/>
      <vertAlign val="superscript"/>
      <sz val="18"/>
      <color rgb="FF002B54"/>
      <name val="Calibri"/>
      <family val="2"/>
    </font>
    <font>
      <b/>
      <sz val="16"/>
      <color rgb="FF002B54"/>
      <name val="Calibri"/>
      <family val="2"/>
    </font>
    <font>
      <sz val="18"/>
      <color rgb="FF302F35"/>
      <name val="Calibri"/>
      <family val="2"/>
    </font>
    <font>
      <sz val="18"/>
      <color theme="3"/>
      <name val="Calibri"/>
      <family val="2"/>
      <scheme val="major"/>
    </font>
    <font>
      <b/>
      <sz val="18"/>
      <color theme="0"/>
      <name val="Calibri"/>
      <family val="2"/>
    </font>
    <font>
      <sz val="18"/>
      <color theme="7" tint="-0.499984740745262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A7277"/>
        <bgColor indexed="64"/>
      </patternFill>
    </fill>
    <fill>
      <patternFill patternType="solid">
        <fgColor rgb="FFD4D5D6"/>
        <bgColor indexed="64"/>
      </patternFill>
    </fill>
    <fill>
      <patternFill patternType="solid">
        <fgColor rgb="FFEBEB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B54"/>
      </left>
      <right style="medium">
        <color rgb="FF002B54"/>
      </right>
      <top/>
      <bottom/>
      <diagonal/>
    </border>
    <border>
      <left style="medium">
        <color rgb="FF002B54"/>
      </left>
      <right style="medium">
        <color rgb="FF002B54"/>
      </right>
      <top/>
      <bottom style="thick">
        <color rgb="FF002B54"/>
      </bottom>
      <diagonal/>
    </border>
    <border>
      <left style="medium">
        <color rgb="FF002B54"/>
      </left>
      <right style="medium">
        <color rgb="FF002B54"/>
      </right>
      <top style="thick">
        <color rgb="FF002B54"/>
      </top>
      <bottom style="medium">
        <color rgb="FF002B54"/>
      </bottom>
      <diagonal/>
    </border>
    <border>
      <left style="medium">
        <color rgb="FF002B54"/>
      </left>
      <right style="medium">
        <color rgb="FF002B54"/>
      </right>
      <top style="medium">
        <color rgb="FF002B54"/>
      </top>
      <bottom style="medium">
        <color rgb="FF002B54"/>
      </bottom>
      <diagonal/>
    </border>
    <border>
      <left style="medium">
        <color indexed="64"/>
      </left>
      <right style="medium">
        <color rgb="FF002B54"/>
      </right>
      <top style="medium">
        <color indexed="64"/>
      </top>
      <bottom/>
      <diagonal/>
    </border>
    <border>
      <left style="medium">
        <color rgb="FF002B54"/>
      </left>
      <right style="medium">
        <color rgb="FF002B54"/>
      </right>
      <top style="medium">
        <color indexed="64"/>
      </top>
      <bottom/>
      <diagonal/>
    </border>
    <border>
      <left style="medium">
        <color rgb="FF002B5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2B54"/>
      </right>
      <top/>
      <bottom style="thick">
        <color rgb="FF002B54"/>
      </bottom>
      <diagonal/>
    </border>
    <border>
      <left style="medium">
        <color rgb="FF002B54"/>
      </left>
      <right style="medium">
        <color indexed="64"/>
      </right>
      <top/>
      <bottom style="thick">
        <color rgb="FF002B54"/>
      </bottom>
      <diagonal/>
    </border>
    <border>
      <left style="medium">
        <color indexed="64"/>
      </left>
      <right style="medium">
        <color rgb="FF002B54"/>
      </right>
      <top style="thick">
        <color rgb="FF002B54"/>
      </top>
      <bottom style="medium">
        <color rgb="FF002B54"/>
      </bottom>
      <diagonal/>
    </border>
    <border>
      <left style="medium">
        <color rgb="FF002B54"/>
      </left>
      <right style="medium">
        <color indexed="64"/>
      </right>
      <top style="thick">
        <color rgb="FF002B54"/>
      </top>
      <bottom style="medium">
        <color rgb="FF002B54"/>
      </bottom>
      <diagonal/>
    </border>
    <border>
      <left style="medium">
        <color indexed="64"/>
      </left>
      <right style="medium">
        <color rgb="FF002B54"/>
      </right>
      <top style="medium">
        <color rgb="FF002B54"/>
      </top>
      <bottom style="medium">
        <color rgb="FF002B54"/>
      </bottom>
      <diagonal/>
    </border>
    <border>
      <left style="medium">
        <color rgb="FF002B54"/>
      </left>
      <right style="medium">
        <color indexed="64"/>
      </right>
      <top style="medium">
        <color rgb="FF002B54"/>
      </top>
      <bottom style="medium">
        <color rgb="FF002B54"/>
      </bottom>
      <diagonal/>
    </border>
    <border>
      <left style="medium">
        <color indexed="64"/>
      </left>
      <right style="medium">
        <color rgb="FF002B54"/>
      </right>
      <top style="medium">
        <color rgb="FF002B54"/>
      </top>
      <bottom style="medium">
        <color indexed="64"/>
      </bottom>
      <diagonal/>
    </border>
    <border>
      <left style="medium">
        <color rgb="FF002B54"/>
      </left>
      <right style="medium">
        <color rgb="FF002B54"/>
      </right>
      <top style="medium">
        <color rgb="FF002B54"/>
      </top>
      <bottom style="medium">
        <color indexed="64"/>
      </bottom>
      <diagonal/>
    </border>
    <border>
      <left style="medium">
        <color rgb="FF002B54"/>
      </left>
      <right style="medium">
        <color indexed="64"/>
      </right>
      <top style="medium">
        <color rgb="FF002B5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002B5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36">
    <xf numFmtId="0" fontId="0" fillId="0" borderId="0" xfId="0"/>
    <xf numFmtId="3" fontId="20" fillId="34" borderId="12" xfId="0" applyNumberFormat="1" applyFont="1" applyFill="1" applyBorder="1" applyAlignment="1">
      <alignment horizontal="center" vertical="center" wrapText="1" readingOrder="1"/>
    </xf>
    <xf numFmtId="0" fontId="20" fillId="34" borderId="12" xfId="0" applyFont="1" applyFill="1" applyBorder="1" applyAlignment="1">
      <alignment horizontal="center" vertical="center" wrapText="1" readingOrder="1"/>
    </xf>
    <xf numFmtId="6" fontId="20" fillId="34" borderId="12" xfId="0" applyNumberFormat="1" applyFont="1" applyFill="1" applyBorder="1" applyAlignment="1">
      <alignment horizontal="center" vertical="center" wrapText="1" readingOrder="1"/>
    </xf>
    <xf numFmtId="8" fontId="0" fillId="0" borderId="0" xfId="0" applyNumberFormat="1"/>
    <xf numFmtId="8" fontId="20" fillId="34" borderId="12" xfId="0" applyNumberFormat="1" applyFont="1" applyFill="1" applyBorder="1" applyAlignment="1">
      <alignment horizontal="center" vertical="center" wrapText="1" readingOrder="1"/>
    </xf>
    <xf numFmtId="3" fontId="20" fillId="35" borderId="13" xfId="0" applyNumberFormat="1" applyFont="1" applyFill="1" applyBorder="1" applyAlignment="1">
      <alignment horizontal="center" vertical="center" wrapText="1" readingOrder="1"/>
    </xf>
    <xf numFmtId="0" fontId="20" fillId="35" borderId="13" xfId="0" applyFont="1" applyFill="1" applyBorder="1" applyAlignment="1">
      <alignment horizontal="center" vertical="center" wrapText="1" readingOrder="1"/>
    </xf>
    <xf numFmtId="6" fontId="20" fillId="35" borderId="13" xfId="0" applyNumberFormat="1" applyFont="1" applyFill="1" applyBorder="1" applyAlignment="1">
      <alignment horizontal="center" vertical="center" wrapText="1" readingOrder="1"/>
    </xf>
    <xf numFmtId="8" fontId="20" fillId="35" borderId="13" xfId="0" applyNumberFormat="1" applyFont="1" applyFill="1" applyBorder="1" applyAlignment="1">
      <alignment horizontal="center" vertical="center" wrapText="1" readingOrder="1"/>
    </xf>
    <xf numFmtId="0" fontId="19" fillId="33" borderId="10" xfId="0" applyFont="1" applyFill="1" applyBorder="1" applyAlignment="1">
      <alignment horizontal="center" wrapText="1" readingOrder="1"/>
    </xf>
    <xf numFmtId="0" fontId="0" fillId="33" borderId="11" xfId="0" applyFill="1" applyBorder="1" applyAlignment="1">
      <alignment horizontal="center" wrapText="1" readingOrder="1"/>
    </xf>
    <xf numFmtId="0" fontId="19" fillId="33" borderId="11" xfId="0" applyFont="1" applyFill="1" applyBorder="1" applyAlignment="1">
      <alignment horizontal="center" wrapText="1" readingOrder="1"/>
    </xf>
    <xf numFmtId="0" fontId="17" fillId="33" borderId="11" xfId="0" applyFont="1" applyFill="1" applyBorder="1" applyAlignment="1">
      <alignment wrapText="1" readingOrder="1"/>
    </xf>
    <xf numFmtId="0" fontId="0" fillId="36" borderId="0" xfId="0" applyFill="1"/>
    <xf numFmtId="0" fontId="17" fillId="33" borderId="14" xfId="0" applyFont="1" applyFill="1" applyBorder="1" applyAlignment="1">
      <alignment wrapText="1" readingOrder="1"/>
    </xf>
    <xf numFmtId="0" fontId="17" fillId="33" borderId="15" xfId="0" applyFont="1" applyFill="1" applyBorder="1" applyAlignment="1">
      <alignment horizontal="center" wrapText="1" readingOrder="1"/>
    </xf>
    <xf numFmtId="0" fontId="17" fillId="33" borderId="16" xfId="0" applyFont="1" applyFill="1" applyBorder="1" applyAlignment="1">
      <alignment horizontal="center" wrapText="1" readingOrder="1"/>
    </xf>
    <xf numFmtId="0" fontId="17" fillId="33" borderId="17" xfId="0" applyFont="1" applyFill="1" applyBorder="1" applyAlignment="1">
      <alignment wrapText="1" readingOrder="1"/>
    </xf>
    <xf numFmtId="0" fontId="17" fillId="33" borderId="18" xfId="0" applyFont="1" applyFill="1" applyBorder="1" applyAlignment="1">
      <alignment wrapText="1" readingOrder="1"/>
    </xf>
    <xf numFmtId="0" fontId="20" fillId="34" borderId="19" xfId="0" applyFont="1" applyFill="1" applyBorder="1" applyAlignment="1">
      <alignment horizontal="left" vertical="center" wrapText="1" readingOrder="1"/>
    </xf>
    <xf numFmtId="8" fontId="20" fillId="34" borderId="20" xfId="0" applyNumberFormat="1" applyFont="1" applyFill="1" applyBorder="1" applyAlignment="1">
      <alignment horizontal="center" vertical="center" wrapText="1" readingOrder="1"/>
    </xf>
    <xf numFmtId="0" fontId="20" fillId="35" borderId="21" xfId="0" applyFont="1" applyFill="1" applyBorder="1" applyAlignment="1">
      <alignment horizontal="left" vertical="center" wrapText="1" readingOrder="1"/>
    </xf>
    <xf numFmtId="8" fontId="20" fillId="35" borderId="22" xfId="0" applyNumberFormat="1" applyFont="1" applyFill="1" applyBorder="1" applyAlignment="1">
      <alignment horizontal="center" vertical="center" wrapText="1" readingOrder="1"/>
    </xf>
    <xf numFmtId="0" fontId="20" fillId="34" borderId="23" xfId="0" applyFont="1" applyFill="1" applyBorder="1" applyAlignment="1">
      <alignment horizontal="left" vertical="center" wrapText="1" readingOrder="1"/>
    </xf>
    <xf numFmtId="3" fontId="20" fillId="34" borderId="24" xfId="0" applyNumberFormat="1" applyFont="1" applyFill="1" applyBorder="1" applyAlignment="1">
      <alignment horizontal="center" vertical="center" wrapText="1" readingOrder="1"/>
    </xf>
    <xf numFmtId="6" fontId="20" fillId="34" borderId="24" xfId="0" applyNumberFormat="1" applyFont="1" applyFill="1" applyBorder="1" applyAlignment="1">
      <alignment horizontal="center" vertical="center" wrapText="1" readingOrder="1"/>
    </xf>
    <xf numFmtId="8" fontId="20" fillId="34" borderId="24" xfId="0" applyNumberFormat="1" applyFont="1" applyFill="1" applyBorder="1" applyAlignment="1">
      <alignment horizontal="center" vertical="center" wrapText="1" readingOrder="1"/>
    </xf>
    <xf numFmtId="8" fontId="20" fillId="34" borderId="25" xfId="0" applyNumberFormat="1" applyFont="1" applyFill="1" applyBorder="1" applyAlignment="1">
      <alignment horizontal="center" vertical="center" wrapText="1" readingOrder="1"/>
    </xf>
    <xf numFmtId="0" fontId="0" fillId="0" borderId="0" xfId="0"/>
    <xf numFmtId="9" fontId="0" fillId="0" borderId="0" xfId="1" applyFont="1" applyAlignment="1">
      <alignment horizontal="center"/>
    </xf>
    <xf numFmtId="0" fontId="22" fillId="39" borderId="26" xfId="0" applyFont="1" applyFill="1" applyBorder="1" applyAlignment="1">
      <alignment horizontal="center" wrapText="1" readingOrder="1"/>
    </xf>
    <xf numFmtId="0" fontId="22" fillId="39" borderId="27" xfId="0" applyFont="1" applyFill="1" applyBorder="1" applyAlignment="1">
      <alignment wrapText="1" readingOrder="1"/>
    </xf>
    <xf numFmtId="6" fontId="23" fillId="37" borderId="12" xfId="0" applyNumberFormat="1" applyFont="1" applyFill="1" applyBorder="1" applyAlignment="1">
      <alignment horizontal="right" vertical="center" wrapText="1" indent="4" readingOrder="1"/>
    </xf>
    <xf numFmtId="6" fontId="23" fillId="38" borderId="13" xfId="0" applyNumberFormat="1" applyFont="1" applyFill="1" applyBorder="1" applyAlignment="1">
      <alignment horizontal="right" vertical="center" wrapText="1" indent="4" readingOrder="1"/>
    </xf>
    <xf numFmtId="6" fontId="23" fillId="37" borderId="24" xfId="0" applyNumberFormat="1" applyFont="1" applyFill="1" applyBorder="1" applyAlignment="1">
      <alignment horizontal="right" vertical="center" wrapText="1" indent="4" readingOrder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1" builtinId="5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19050</xdr:rowOff>
    </xdr:from>
    <xdr:to>
      <xdr:col>8</xdr:col>
      <xdr:colOff>1034500</xdr:colOff>
      <xdr:row>20</xdr:row>
      <xdr:rowOff>127873</xdr:rowOff>
    </xdr:to>
    <xdr:sp macro="" textlink="">
      <xdr:nvSpPr>
        <xdr:cNvPr id="2" name="TextBox 7"/>
        <xdr:cNvSpPr txBox="1"/>
      </xdr:nvSpPr>
      <xdr:spPr>
        <a:xfrm>
          <a:off x="619125" y="2857500"/>
          <a:ext cx="11026225" cy="258532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indent="-457200"/>
          <a:r>
            <a:rPr lang="en-US"/>
            <a:t>1/  GMC is charged to both supply and demand</a:t>
          </a:r>
        </a:p>
        <a:p>
          <a:pPr indent="-457200"/>
          <a:r>
            <a:rPr lang="en-US"/>
            <a:t>2/  Billing determinant = 2*GWH * 115%</a:t>
          </a:r>
        </a:p>
        <a:p>
          <a:pPr indent="-457200"/>
          <a:r>
            <a:rPr lang="en-US"/>
            <a:t>3/  Market Services component is 27% of GMC based on cost of service allocation and is charged to market                      transactions (MW and MWH).  Market Services rate = Annual Revenue Requirement * 27% / Billing Determinant </a:t>
          </a:r>
        </a:p>
        <a:p>
          <a:pPr indent="-457200"/>
          <a:r>
            <a:rPr lang="en-US"/>
            <a:t>4/  System Operations component is 70% of GMC based on cost of service allocation and is charged to energy flows both supply and demand.  System Operations rate = Annual Revenue Requirement * 70%  / 2*GWH</a:t>
          </a:r>
        </a:p>
        <a:p>
          <a:pPr indent="-457200"/>
          <a:r>
            <a:rPr lang="en-US"/>
            <a:t>5/  Congestion Revenue Rights component is 3% of GMC based on cost of service allocation and is charged to energy of congestion. Congestion Revenue Rights rate = Annual Revenue Requirement * 3%  / 2*GWH</a:t>
          </a:r>
        </a:p>
        <a:p>
          <a:pPr indent="-457200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Brattle 2015">
  <a:themeElements>
    <a:clrScheme name="Brattle 2015">
      <a:dk1>
        <a:srgbClr val="000000"/>
      </a:dk1>
      <a:lt1>
        <a:srgbClr val="FFFFFF"/>
      </a:lt1>
      <a:dk2>
        <a:srgbClr val="FFFFFF"/>
      </a:dk2>
      <a:lt2>
        <a:srgbClr val="00467F"/>
      </a:lt2>
      <a:accent1>
        <a:srgbClr val="002B54"/>
      </a:accent1>
      <a:accent2>
        <a:srgbClr val="7FB9C2"/>
      </a:accent2>
      <a:accent3>
        <a:srgbClr val="6A7277"/>
      </a:accent3>
      <a:accent4>
        <a:srgbClr val="EF4623"/>
      </a:accent4>
      <a:accent5>
        <a:srgbClr val="00467F"/>
      </a:accent5>
      <a:accent6>
        <a:srgbClr val="CCCDC3"/>
      </a:accent6>
      <a:hlink>
        <a:srgbClr val="7FB9C2"/>
      </a:hlink>
      <a:folHlink>
        <a:srgbClr val="00467F"/>
      </a:folHlink>
    </a:clrScheme>
    <a:fontScheme name="Brattle 2015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tabSelected="1" workbookViewId="0">
      <selection activeCell="J6" sqref="J6"/>
    </sheetView>
  </sheetViews>
  <sheetFormatPr defaultRowHeight="15" x14ac:dyDescent="0.25"/>
  <cols>
    <col min="2" max="10" width="21.42578125" customWidth="1"/>
    <col min="11" max="11" width="1.7109375" customWidth="1"/>
    <col min="12" max="12" width="21.7109375" customWidth="1"/>
    <col min="13" max="13" width="21.7109375" style="29" customWidth="1"/>
  </cols>
  <sheetData>
    <row r="1" spans="2:14" ht="15.75" thickBot="1" x14ac:dyDescent="0.3">
      <c r="G1" s="30">
        <v>0.27</v>
      </c>
      <c r="H1" s="30">
        <v>0.7</v>
      </c>
      <c r="I1" s="30">
        <v>0.03</v>
      </c>
    </row>
    <row r="2" spans="2:14" ht="96" x14ac:dyDescent="0.35">
      <c r="B2" s="15" t="s">
        <v>0</v>
      </c>
      <c r="C2" s="16" t="s">
        <v>10</v>
      </c>
      <c r="D2" s="16" t="s">
        <v>1</v>
      </c>
      <c r="E2" s="16" t="s">
        <v>2</v>
      </c>
      <c r="F2" s="16" t="s">
        <v>9</v>
      </c>
      <c r="G2" s="16" t="s">
        <v>11</v>
      </c>
      <c r="H2" s="16" t="s">
        <v>12</v>
      </c>
      <c r="I2" s="16" t="s">
        <v>13</v>
      </c>
      <c r="J2" s="17" t="s">
        <v>5</v>
      </c>
      <c r="L2" s="31" t="s">
        <v>14</v>
      </c>
      <c r="M2" s="31" t="s">
        <v>15</v>
      </c>
    </row>
    <row r="3" spans="2:14" ht="24" thickBot="1" x14ac:dyDescent="0.4">
      <c r="B3" s="18"/>
      <c r="C3" s="11"/>
      <c r="D3" s="13"/>
      <c r="E3" s="10" t="s">
        <v>3</v>
      </c>
      <c r="F3" s="12" t="s">
        <v>4</v>
      </c>
      <c r="G3" s="11"/>
      <c r="H3" s="11"/>
      <c r="I3" s="13"/>
      <c r="J3" s="19"/>
      <c r="L3" s="32"/>
      <c r="M3" s="32"/>
    </row>
    <row r="4" spans="2:14" ht="24.75" thickTop="1" thickBot="1" x14ac:dyDescent="0.3">
      <c r="B4" s="20" t="s">
        <v>6</v>
      </c>
      <c r="C4" s="1">
        <v>229724</v>
      </c>
      <c r="D4" s="1">
        <v>459448</v>
      </c>
      <c r="E4" s="2">
        <v>528</v>
      </c>
      <c r="F4" s="3">
        <v>202</v>
      </c>
      <c r="G4" s="5">
        <v>0.1032</v>
      </c>
      <c r="H4" s="5">
        <v>0.30780000000000002</v>
      </c>
      <c r="I4" s="5">
        <v>1.32E-2</v>
      </c>
      <c r="J4" s="21">
        <v>0.42</v>
      </c>
      <c r="L4" s="33">
        <f>((G4*$E$4*10^3)+(H4*$D$4)+(I4*$D$4))/10^3</f>
        <v>201.972408</v>
      </c>
      <c r="M4" s="33"/>
    </row>
    <row r="5" spans="2:14" ht="24" thickBot="1" x14ac:dyDescent="0.3">
      <c r="B5" s="22" t="s">
        <v>7</v>
      </c>
      <c r="C5" s="6">
        <v>298777</v>
      </c>
      <c r="D5" s="6">
        <v>597544</v>
      </c>
      <c r="E5" s="7">
        <v>687</v>
      </c>
      <c r="F5" s="8">
        <v>212</v>
      </c>
      <c r="G5" s="9">
        <v>8.3299999999999999E-2</v>
      </c>
      <c r="H5" s="9">
        <v>0.24829999999999999</v>
      </c>
      <c r="I5" s="9">
        <v>1.06E-2</v>
      </c>
      <c r="J5" s="23">
        <v>0.34</v>
      </c>
      <c r="L5" s="34">
        <f t="shared" ref="L5:L6" si="0">((G5*$E$4*10^3)+(H5*$D$4)+(I5*$D$4))/10^3</f>
        <v>162.9334872</v>
      </c>
      <c r="M5" s="34">
        <f>L4-L5</f>
        <v>39.0389208</v>
      </c>
      <c r="N5" s="4"/>
    </row>
    <row r="6" spans="2:14" ht="24" thickBot="1" x14ac:dyDescent="0.3">
      <c r="B6" s="24" t="s">
        <v>8</v>
      </c>
      <c r="C6" s="25">
        <v>654068</v>
      </c>
      <c r="D6" s="25">
        <v>1308136</v>
      </c>
      <c r="E6" s="25">
        <v>1504</v>
      </c>
      <c r="F6" s="26">
        <v>282</v>
      </c>
      <c r="G6" s="27">
        <v>5.0599999999999999E-2</v>
      </c>
      <c r="H6" s="27">
        <v>0.15090000000000001</v>
      </c>
      <c r="I6" s="27">
        <v>6.4999999999999997E-3</v>
      </c>
      <c r="J6" s="28">
        <v>0.21</v>
      </c>
      <c r="L6" s="35">
        <f t="shared" si="0"/>
        <v>99.03391520000001</v>
      </c>
      <c r="M6" s="35">
        <f>L4-L6</f>
        <v>102.93849279999999</v>
      </c>
      <c r="N6" s="4"/>
    </row>
    <row r="7" spans="2:14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2:14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2:14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2:14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2:14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2:14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2:14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2:14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2:14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2:14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2:13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2:13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2:13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2:13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2:13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2:13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2:13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8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2016-07-07T22:55:00+00:00</PostDate>
    <ExpireDate xmlns="2613f182-e424-487f-ac7f-33bed2fc986a">2023-06-03T23:31:03+00:00</ExpireDate>
    <Content_x0020_Owner xmlns="2613f182-e424-487f-ac7f-33bed2fc986a">
      <UserInfo>
        <DisplayName>Millar, Neil</DisplayName>
        <AccountId>141</AccountId>
        <AccountType/>
      </UserInfo>
    </Content_x0020_Owner>
    <ISOContributor xmlns="2613f182-e424-487f-ac7f-33bed2fc986a">
      <UserInfo>
        <DisplayName>Le Vine, Debi</DisplayName>
        <AccountId>147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Sarubbi, Diana</DisplayName>
        <AccountId>39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Millar, Neil</ISOOwner>
    <ISOSummary xmlns="2613f182-e424-487f-ac7f-33bed2fc986a">Senate Bill 350 study data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The Brattle Group|1ed636cf-b394-407e-a646-b4ca0f01f65a</ParentISOGroups>
    <Orig_x0020_Post_x0020_Date xmlns="5bcbeff6-7c02-4b0f-b125-f1b3d566cc14">2021-06-03T23:26:53+00:00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3e49d163-5c17-4efc-b279-3fac1d1462c3</CrawlableUniqueID>
  </documentManagement>
</p:properties>
</file>

<file path=customXml/itemProps1.xml><?xml version="1.0" encoding="utf-8"?>
<ds:datastoreItem xmlns:ds="http://schemas.openxmlformats.org/officeDocument/2006/customXml" ds:itemID="{47484444-584C-4C4E-8748-C14F7DCB7246}"/>
</file>

<file path=customXml/itemProps2.xml><?xml version="1.0" encoding="utf-8"?>
<ds:datastoreItem xmlns:ds="http://schemas.openxmlformats.org/officeDocument/2006/customXml" ds:itemID="{44FDC447-55B6-4D6A-9D3C-7E56DAE710F5}"/>
</file>

<file path=customXml/itemProps3.xml><?xml version="1.0" encoding="utf-8"?>
<ds:datastoreItem xmlns:ds="http://schemas.openxmlformats.org/officeDocument/2006/customXml" ds:itemID="{B92E57BE-C934-4E6A-AD22-7E402C749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Brattle SB350 Study 06-10-2016 data release (GMC savings) PUBLIC</dc:title>
  <dc:creator/>
  <cp:lastModifiedBy/>
  <dcterms:created xsi:type="dcterms:W3CDTF">2016-06-10T20:40:16Z</dcterms:created>
  <dcterms:modified xsi:type="dcterms:W3CDTF">2016-06-10T20:40:30Z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8;#Stay Informed|d8aff6cb-80bb-4c94-b62f-ad25f81f5c96</vt:lpwstr>
  </property>
  <property fmtid="{D5CDD505-2E9C-101B-9397-08002B2CF9AE}" pid="6" name="ISOKeywords">
    <vt:lpwstr/>
  </property>
</Properties>
</file>