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5555" yWindow="90" windowWidth="12735" windowHeight="12975"/>
  </bookViews>
  <sheets>
    <sheet name="summary" sheetId="27" r:id="rId1"/>
    <sheet name="2020 CP" sheetId="25" r:id="rId2"/>
    <sheet name="2020 CAISO+PAC" sheetId="26" r:id="rId3"/>
    <sheet name="2020 Regional" sheetId="24" r:id="rId4"/>
    <sheet name="2030 1" sheetId="14" r:id="rId5"/>
    <sheet name="2030 1B" sheetId="15" r:id="rId6"/>
    <sheet name="2030 2" sheetId="16" r:id="rId7"/>
    <sheet name="2030 3" sheetId="17" r:id="rId8"/>
    <sheet name="2030 1 CPP" sheetId="19" r:id="rId9"/>
    <sheet name="2030 3 CPP" sheetId="20" r:id="rId10"/>
    <sheet name="2030 1 Regional" sheetId="21" r:id="rId11"/>
    <sheet name="2030 3 No Addl Renew" sheetId="22" r:id="rId12"/>
  </sheets>
  <definedNames>
    <definedName name="_xlnm._FilterDatabase" localSheetId="2" hidden="1">'2020 CAISO+PAC'!$A$2:$H$3</definedName>
    <definedName name="_xlnm._FilterDatabase" localSheetId="1" hidden="1">'2020 CP'!$A$2:$H$3</definedName>
    <definedName name="_xlnm._FilterDatabase" localSheetId="3" hidden="1">'2020 Regional'!$A$2:$H$3</definedName>
    <definedName name="_xlnm._FilterDatabase" localSheetId="4" hidden="1">'2030 1'!$A$2:$H$3</definedName>
    <definedName name="_xlnm._FilterDatabase" localSheetId="8" hidden="1">'2030 1 CPP'!$A$2:$H$3</definedName>
    <definedName name="_xlnm._FilterDatabase" localSheetId="10" hidden="1">'2030 1 Regional'!$J$2:$Q$60</definedName>
    <definedName name="_xlnm._FilterDatabase" localSheetId="5" hidden="1">'2030 1B'!$A$2:$Q$58</definedName>
    <definedName name="_xlnm._FilterDatabase" localSheetId="6" hidden="1">'2030 2'!$A$2:$Q$68</definedName>
    <definedName name="_xlnm._FilterDatabase" localSheetId="7" hidden="1">'2030 3'!$A$2:$Q$64</definedName>
    <definedName name="_xlnm._FilterDatabase" localSheetId="9" hidden="1">'2030 3 CPP'!$A$2:$Q$62</definedName>
    <definedName name="_xlnm._FilterDatabase" localSheetId="11" hidden="1">'2030 3 No Addl Renew'!$J$2:$Q$64</definedName>
    <definedName name="_xlnm._FilterDatabase" localSheetId="0" hidden="1">summary!$B$10:$AL$11</definedName>
    <definedName name="_xlnm.Print_Area" localSheetId="2">'2020 CAISO+PAC'!$A$1:$Q$38</definedName>
    <definedName name="_xlnm.Print_Area" localSheetId="1">'2020 CP'!$A$1:$Q$40</definedName>
    <definedName name="_xlnm.Print_Area" localSheetId="3">'2020 Regional'!$A$1:$Q$48</definedName>
    <definedName name="_xlnm.Print_Area" localSheetId="4">'2030 1'!$A$1:$Q$59</definedName>
    <definedName name="_xlnm.Print_Area" localSheetId="8">'2030 1 CPP'!$A$1:$Q$56</definedName>
    <definedName name="_xlnm.Print_Area" localSheetId="10">'2030 1 Regional'!$A$1:$Q$60</definedName>
    <definedName name="_xlnm.Print_Area" localSheetId="5">'2030 1B'!$A$1:$Q$58</definedName>
    <definedName name="_xlnm.Print_Area" localSheetId="6">'2030 2'!$A$1:$Q$68</definedName>
    <definedName name="_xlnm.Print_Area" localSheetId="7">'2030 3'!$A$1:$Q$67</definedName>
    <definedName name="_xlnm.Print_Area" localSheetId="9">'2030 3 CPP'!$A$1:$Q$65</definedName>
    <definedName name="_xlnm.Print_Area" localSheetId="11">'2030 3 No Addl Renew'!$A$1:$Q$64</definedName>
    <definedName name="_xlnm.Print_Area" localSheetId="0">summary!$B$4:$AL$79</definedName>
    <definedName name="_xlnm.Print_Titles" localSheetId="2">'2020 CAISO+PAC'!$1:$2</definedName>
    <definedName name="_xlnm.Print_Titles" localSheetId="1">'2020 CP'!$1:$2</definedName>
    <definedName name="_xlnm.Print_Titles" localSheetId="3">'2020 Regional'!$1:$2</definedName>
    <definedName name="_xlnm.Print_Titles" localSheetId="4">'2030 1'!$1:$2</definedName>
    <definedName name="_xlnm.Print_Titles" localSheetId="8">'2030 1 CPP'!$1:$2</definedName>
    <definedName name="_xlnm.Print_Titles" localSheetId="10">'2030 1 Regional'!$1:$2</definedName>
    <definedName name="_xlnm.Print_Titles" localSheetId="5">'2030 1B'!$1:$2</definedName>
    <definedName name="_xlnm.Print_Titles" localSheetId="6">'2030 2'!$1:$2</definedName>
    <definedName name="_xlnm.Print_Titles" localSheetId="7">'2030 3'!$1:$2</definedName>
    <definedName name="_xlnm.Print_Titles" localSheetId="9">'2030 3 CPP'!$1:$2</definedName>
    <definedName name="_xlnm.Print_Titles" localSheetId="11">'2030 3 No Addl Renew'!$1:$2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N77" i="27" l="1"/>
  <c r="I76" i="27"/>
  <c r="D75" i="27"/>
  <c r="J73" i="27"/>
  <c r="E72" i="27"/>
  <c r="K70" i="27"/>
  <c r="F69" i="27"/>
  <c r="L67" i="27"/>
  <c r="G66" i="27"/>
  <c r="M64" i="27"/>
  <c r="H63" i="27"/>
  <c r="N61" i="27"/>
  <c r="I60" i="27"/>
  <c r="D59" i="27"/>
  <c r="J57" i="27"/>
  <c r="E56" i="27"/>
  <c r="K54" i="27"/>
  <c r="F53" i="27"/>
  <c r="L51" i="27"/>
  <c r="G50" i="27"/>
  <c r="M48" i="27"/>
  <c r="H47" i="27"/>
  <c r="N45" i="27"/>
  <c r="I44" i="27"/>
  <c r="D43" i="27"/>
  <c r="J41" i="27"/>
  <c r="E40" i="27"/>
  <c r="K38" i="27"/>
  <c r="F37" i="27"/>
  <c r="L35" i="27"/>
  <c r="G34" i="27"/>
  <c r="M32" i="27"/>
  <c r="H77" i="27"/>
  <c r="N75" i="27"/>
  <c r="I74" i="27"/>
  <c r="D73" i="27"/>
  <c r="J71" i="27"/>
  <c r="E70" i="27"/>
  <c r="K68" i="27"/>
  <c r="F67" i="27"/>
  <c r="L65" i="27"/>
  <c r="G64" i="27"/>
  <c r="M62" i="27"/>
  <c r="H61" i="27"/>
  <c r="N59" i="27"/>
  <c r="I58" i="27"/>
  <c r="D57" i="27"/>
  <c r="J55" i="27"/>
  <c r="E54" i="27"/>
  <c r="K52" i="27"/>
  <c r="F51" i="27"/>
  <c r="L49" i="27"/>
  <c r="G48" i="27"/>
  <c r="M46" i="27"/>
  <c r="H45" i="27"/>
  <c r="N43" i="27"/>
  <c r="I42" i="27"/>
  <c r="D41" i="27"/>
  <c r="E77" i="27"/>
  <c r="F74" i="27"/>
  <c r="H68" i="27"/>
  <c r="I65" i="27"/>
  <c r="K59" i="27"/>
  <c r="N50" i="27"/>
  <c r="F42" i="27"/>
  <c r="K37" i="27"/>
  <c r="M31" i="27"/>
  <c r="I27" i="27"/>
  <c r="E23" i="27"/>
  <c r="L18" i="27"/>
  <c r="H14" i="27"/>
  <c r="H31" i="27"/>
  <c r="F25" i="27"/>
  <c r="F21" i="27"/>
  <c r="D15" i="27"/>
  <c r="E76" i="27"/>
  <c r="K74" i="27"/>
  <c r="F73" i="27"/>
  <c r="L71" i="27"/>
  <c r="G70" i="27"/>
  <c r="H67" i="27"/>
  <c r="I64" i="27"/>
  <c r="J61" i="27"/>
  <c r="K58" i="27"/>
  <c r="L55" i="27"/>
  <c r="M52" i="27"/>
  <c r="I48" i="27"/>
  <c r="J45" i="27"/>
  <c r="K42" i="27"/>
  <c r="L39" i="27"/>
  <c r="M36" i="27"/>
  <c r="N33" i="27"/>
  <c r="D77" i="27"/>
  <c r="K72" i="27"/>
  <c r="L69" i="27"/>
  <c r="M66" i="27"/>
  <c r="N63" i="27"/>
  <c r="D61" i="27"/>
  <c r="E58" i="27"/>
  <c r="F55" i="27"/>
  <c r="M50" i="27"/>
  <c r="N47" i="27"/>
  <c r="D45" i="27"/>
  <c r="E42" i="27"/>
  <c r="H76" i="27"/>
  <c r="J70" i="27"/>
  <c r="M61" i="27"/>
  <c r="D56" i="27"/>
  <c r="F50" i="27"/>
  <c r="I41" i="27"/>
  <c r="E37" i="27"/>
  <c r="G33" i="27"/>
  <c r="D30" i="27"/>
  <c r="K25" i="27"/>
  <c r="G21" i="27"/>
  <c r="H18" i="27"/>
  <c r="I15" i="27"/>
  <c r="D14" i="27"/>
  <c r="D31" i="27"/>
  <c r="K26" i="27"/>
  <c r="K22" i="27"/>
  <c r="I16" i="27"/>
  <c r="F77" i="27"/>
  <c r="M72" i="27"/>
  <c r="I68" i="27"/>
  <c r="J65" i="27"/>
  <c r="K62" i="27"/>
  <c r="L59" i="27"/>
  <c r="M56" i="27"/>
  <c r="I52" i="27"/>
  <c r="J49" i="27"/>
  <c r="K46" i="27"/>
  <c r="L43" i="27"/>
  <c r="H39" i="27"/>
  <c r="N37" i="27"/>
  <c r="D35" i="27"/>
  <c r="K76" i="27"/>
  <c r="L73" i="27"/>
  <c r="M70" i="27"/>
  <c r="N67" i="27"/>
  <c r="D65" i="27"/>
  <c r="E62" i="27"/>
  <c r="L57" i="27"/>
  <c r="M54" i="27"/>
  <c r="N51" i="27"/>
  <c r="D49" i="27"/>
  <c r="E46" i="27"/>
  <c r="F43" i="27"/>
  <c r="G40" i="27"/>
  <c r="M69" i="27"/>
  <c r="D64" i="27"/>
  <c r="F58" i="27"/>
  <c r="H52" i="27"/>
  <c r="J46" i="27"/>
  <c r="L40" i="27"/>
  <c r="L34" i="27"/>
  <c r="E31" i="27"/>
  <c r="L26" i="27"/>
  <c r="M23" i="27"/>
  <c r="N20" i="27"/>
  <c r="J16" i="27"/>
  <c r="F12" i="27"/>
  <c r="G30" i="27"/>
  <c r="E24" i="27"/>
  <c r="E20" i="27"/>
  <c r="E16" i="27"/>
  <c r="E12" i="27"/>
  <c r="M76" i="27"/>
  <c r="H75" i="27"/>
  <c r="N73" i="27"/>
  <c r="I72" i="27"/>
  <c r="D71" i="27"/>
  <c r="J69" i="27"/>
  <c r="E68" i="27"/>
  <c r="K66" i="27"/>
  <c r="F65" i="27"/>
  <c r="L63" i="27"/>
  <c r="G62" i="27"/>
  <c r="M60" i="27"/>
  <c r="H59" i="27"/>
  <c r="N57" i="27"/>
  <c r="I56" i="27"/>
  <c r="D55" i="27"/>
  <c r="J53" i="27"/>
  <c r="E52" i="27"/>
  <c r="K50" i="27"/>
  <c r="F49" i="27"/>
  <c r="L47" i="27"/>
  <c r="G46" i="27"/>
  <c r="M44" i="27"/>
  <c r="H43" i="27"/>
  <c r="N41" i="27"/>
  <c r="I40" i="27"/>
  <c r="D39" i="27"/>
  <c r="J37" i="27"/>
  <c r="E36" i="27"/>
  <c r="K34" i="27"/>
  <c r="F33" i="27"/>
  <c r="L77" i="27"/>
  <c r="G76" i="27"/>
  <c r="M74" i="27"/>
  <c r="H73" i="27"/>
  <c r="N71" i="27"/>
  <c r="I70" i="27"/>
  <c r="D69" i="27"/>
  <c r="J67" i="27"/>
  <c r="E66" i="27"/>
  <c r="K64" i="27"/>
  <c r="F63" i="27"/>
  <c r="L61" i="27"/>
  <c r="G60" i="27"/>
  <c r="M58" i="27"/>
  <c r="H57" i="27"/>
  <c r="N55" i="27"/>
  <c r="I54" i="27"/>
  <c r="D53" i="27"/>
  <c r="J51" i="27"/>
  <c r="E50" i="27"/>
  <c r="K48" i="27"/>
  <c r="F47" i="27"/>
  <c r="L45" i="27"/>
  <c r="G44" i="27"/>
  <c r="M42" i="27"/>
  <c r="H41" i="27"/>
  <c r="M77" i="27"/>
  <c r="N74" i="27"/>
  <c r="D72" i="27"/>
  <c r="E69" i="27"/>
  <c r="F66" i="27"/>
  <c r="G63" i="27"/>
  <c r="H60" i="27"/>
  <c r="I57" i="27"/>
  <c r="J54" i="27"/>
  <c r="K51" i="27"/>
  <c r="L48" i="27"/>
  <c r="M45" i="27"/>
  <c r="N42" i="27"/>
  <c r="D40" i="27"/>
  <c r="E38" i="27"/>
  <c r="F36" i="27"/>
  <c r="F34" i="27"/>
  <c r="G32" i="27"/>
  <c r="L30" i="27"/>
  <c r="G29" i="27"/>
  <c r="M27" i="27"/>
  <c r="H26" i="27"/>
  <c r="N24" i="27"/>
  <c r="I23" i="27"/>
  <c r="D22" i="27"/>
  <c r="J20" i="27"/>
  <c r="E19" i="27"/>
  <c r="K17" i="27"/>
  <c r="F16" i="27"/>
  <c r="L14" i="27"/>
  <c r="G13" i="27"/>
  <c r="M11" i="27"/>
  <c r="F32" i="27"/>
  <c r="N29" i="27"/>
  <c r="L27" i="27"/>
  <c r="J25" i="27"/>
  <c r="L23" i="27"/>
  <c r="J21" i="27"/>
  <c r="L19" i="27"/>
  <c r="J17" i="27"/>
  <c r="L15" i="27"/>
  <c r="J13" i="27"/>
  <c r="H11" i="27"/>
  <c r="G71" i="27"/>
  <c r="J62" i="27"/>
  <c r="L56" i="27"/>
  <c r="M53" i="27"/>
  <c r="D48" i="27"/>
  <c r="E45" i="27"/>
  <c r="J39" i="27"/>
  <c r="K35" i="27"/>
  <c r="L33" i="27"/>
  <c r="H30" i="27"/>
  <c r="N28" i="27"/>
  <c r="D26" i="27"/>
  <c r="J24" i="27"/>
  <c r="K21" i="27"/>
  <c r="F20" i="27"/>
  <c r="G17" i="27"/>
  <c r="M15" i="27"/>
  <c r="N12" i="27"/>
  <c r="I11" i="27"/>
  <c r="F29" i="27"/>
  <c r="H27" i="27"/>
  <c r="H23" i="27"/>
  <c r="D19" i="27"/>
  <c r="F17" i="27"/>
  <c r="M12" i="27"/>
  <c r="J77" i="27"/>
  <c r="M68" i="27"/>
  <c r="N65" i="27"/>
  <c r="D63" i="27"/>
  <c r="E60" i="27"/>
  <c r="F57" i="27"/>
  <c r="G54" i="27"/>
  <c r="H51" i="27"/>
  <c r="N49" i="27"/>
  <c r="D47" i="27"/>
  <c r="E44" i="27"/>
  <c r="F41" i="27"/>
  <c r="G38" i="27"/>
  <c r="H35" i="27"/>
  <c r="I32" i="27"/>
  <c r="J75" i="27"/>
  <c r="E74" i="27"/>
  <c r="F71" i="27"/>
  <c r="G68" i="27"/>
  <c r="H65" i="27"/>
  <c r="I62" i="27"/>
  <c r="J59" i="27"/>
  <c r="K56" i="27"/>
  <c r="L53" i="27"/>
  <c r="G52" i="27"/>
  <c r="H49" i="27"/>
  <c r="I46" i="27"/>
  <c r="J43" i="27"/>
  <c r="K40" i="27"/>
  <c r="I73" i="27"/>
  <c r="K67" i="27"/>
  <c r="L64" i="27"/>
  <c r="N58" i="27"/>
  <c r="E53" i="27"/>
  <c r="G47" i="27"/>
  <c r="H44" i="27"/>
  <c r="E39" i="27"/>
  <c r="F35" i="27"/>
  <c r="I31" i="27"/>
  <c r="J28" i="27"/>
  <c r="E27" i="27"/>
  <c r="F24" i="27"/>
  <c r="L22" i="27"/>
  <c r="M19" i="27"/>
  <c r="N16" i="27"/>
  <c r="J12" i="27"/>
  <c r="E11" i="27"/>
  <c r="M28" i="27"/>
  <c r="M24" i="27"/>
  <c r="M20" i="27"/>
  <c r="K18" i="27"/>
  <c r="K14" i="27"/>
  <c r="I12" i="27"/>
  <c r="L75" i="27"/>
  <c r="G74" i="27"/>
  <c r="H71" i="27"/>
  <c r="N69" i="27"/>
  <c r="D67" i="27"/>
  <c r="E64" i="27"/>
  <c r="F61" i="27"/>
  <c r="G58" i="27"/>
  <c r="H55" i="27"/>
  <c r="N53" i="27"/>
  <c r="D51" i="27"/>
  <c r="E48" i="27"/>
  <c r="F45" i="27"/>
  <c r="G42" i="27"/>
  <c r="M40" i="27"/>
  <c r="I36" i="27"/>
  <c r="J33" i="27"/>
  <c r="E32" i="27"/>
  <c r="F75" i="27"/>
  <c r="G72" i="27"/>
  <c r="H69" i="27"/>
  <c r="I66" i="27"/>
  <c r="J63" i="27"/>
  <c r="K60" i="27"/>
  <c r="F59" i="27"/>
  <c r="G56" i="27"/>
  <c r="H53" i="27"/>
  <c r="I50" i="27"/>
  <c r="J47" i="27"/>
  <c r="K44" i="27"/>
  <c r="L41" i="27"/>
  <c r="K75" i="27"/>
  <c r="L72" i="27"/>
  <c r="N66" i="27"/>
  <c r="E61" i="27"/>
  <c r="G55" i="27"/>
  <c r="I49" i="27"/>
  <c r="K43" i="27"/>
  <c r="J38" i="27"/>
  <c r="K36" i="27"/>
  <c r="L32" i="27"/>
  <c r="K29" i="27"/>
  <c r="F28" i="27"/>
  <c r="G25" i="27"/>
  <c r="H22" i="27"/>
  <c r="I19" i="27"/>
  <c r="D18" i="27"/>
  <c r="E15" i="27"/>
  <c r="K13" i="27"/>
  <c r="E33" i="27"/>
  <c r="E28" i="27"/>
  <c r="G26" i="27"/>
  <c r="G22" i="27"/>
  <c r="G18" i="27"/>
  <c r="N13" i="27"/>
  <c r="D11" i="27"/>
  <c r="AB11" i="27" l="1"/>
  <c r="AC28" i="27"/>
  <c r="AC33" i="27"/>
  <c r="AC15" i="27"/>
  <c r="AB18" i="27"/>
  <c r="AD28" i="27"/>
  <c r="AI29" i="27"/>
  <c r="AJ32" i="27"/>
  <c r="AC61" i="27"/>
  <c r="AL66" i="27"/>
  <c r="AC32" i="27"/>
  <c r="AH33" i="27"/>
  <c r="AB67" i="27"/>
  <c r="AE74" i="27"/>
  <c r="AI14" i="27"/>
  <c r="AK24" i="27"/>
  <c r="AK28" i="27"/>
  <c r="AC11" i="27"/>
  <c r="AD24" i="27"/>
  <c r="AC27" i="27"/>
  <c r="AH28" i="27"/>
  <c r="AG31" i="27"/>
  <c r="AC74" i="27"/>
  <c r="AG32" i="27"/>
  <c r="AC44" i="27"/>
  <c r="AE54" i="27"/>
  <c r="AD57" i="27"/>
  <c r="AD17" i="27"/>
  <c r="AB19" i="27"/>
  <c r="AD29" i="27"/>
  <c r="AK15" i="27"/>
  <c r="AD20" i="27"/>
  <c r="AH24" i="27"/>
  <c r="AL28" i="27"/>
  <c r="AJ33" i="27"/>
  <c r="AC45" i="27"/>
  <c r="AJ15" i="27"/>
  <c r="AJ27" i="27"/>
  <c r="AL29" i="27"/>
  <c r="AD32" i="27"/>
  <c r="AK11" i="27"/>
  <c r="AD16" i="27"/>
  <c r="AC19" i="27"/>
  <c r="AL24" i="27"/>
  <c r="AK27" i="27"/>
  <c r="AJ30" i="27"/>
  <c r="AC38" i="27"/>
  <c r="AH54" i="27"/>
  <c r="AD66" i="27"/>
  <c r="AL74" i="27"/>
  <c r="AF57" i="27"/>
  <c r="AC66" i="27"/>
  <c r="AK74" i="27"/>
  <c r="AD33" i="27"/>
  <c r="AF59" i="27"/>
  <c r="AE62" i="27"/>
  <c r="AC12" i="27"/>
  <c r="AC16" i="27"/>
  <c r="AC20" i="27"/>
  <c r="AC24" i="27"/>
  <c r="AE30" i="27"/>
  <c r="AD12" i="27"/>
  <c r="AC31" i="27"/>
  <c r="AK54" i="27"/>
  <c r="AJ59" i="27"/>
  <c r="AI62" i="27"/>
  <c r="AD77" i="27"/>
  <c r="AB31" i="27"/>
  <c r="AG15" i="27"/>
  <c r="AB30" i="27"/>
  <c r="AC37" i="27"/>
  <c r="AC42" i="27"/>
  <c r="AB45" i="27"/>
  <c r="AC58" i="27"/>
  <c r="AB61" i="27"/>
  <c r="AB77" i="27"/>
  <c r="AL33" i="27"/>
  <c r="AI74" i="27"/>
  <c r="AB15" i="27"/>
  <c r="AF31" i="27"/>
  <c r="AF14" i="27"/>
  <c r="AG27" i="27"/>
  <c r="AK31" i="27"/>
  <c r="AI59" i="27"/>
  <c r="AC77" i="27"/>
  <c r="AB57" i="27"/>
  <c r="AD67" i="27"/>
  <c r="AG74" i="27"/>
  <c r="AK32" i="27"/>
  <c r="AD37" i="27"/>
  <c r="AC40" i="27"/>
  <c r="AI54" i="27"/>
  <c r="AB59" i="27"/>
  <c r="AB75" i="27"/>
  <c r="P11" i="27"/>
  <c r="Q28" i="27"/>
  <c r="Q33" i="27"/>
  <c r="Q15" i="27"/>
  <c r="P18" i="27"/>
  <c r="R28" i="27"/>
  <c r="W29" i="27"/>
  <c r="X32" i="27"/>
  <c r="Q61" i="27"/>
  <c r="Z66" i="27"/>
  <c r="Q32" i="27"/>
  <c r="V33" i="27"/>
  <c r="P67" i="27"/>
  <c r="S74" i="27"/>
  <c r="W14" i="27"/>
  <c r="Y24" i="27"/>
  <c r="Y28" i="27"/>
  <c r="Q11" i="27"/>
  <c r="R24" i="27"/>
  <c r="Q27" i="27"/>
  <c r="V28" i="27"/>
  <c r="U31" i="27"/>
  <c r="Q74" i="27"/>
  <c r="U32" i="27"/>
  <c r="Q44" i="27"/>
  <c r="S54" i="27"/>
  <c r="R57" i="27"/>
  <c r="R17" i="27"/>
  <c r="P19" i="27"/>
  <c r="R29" i="27"/>
  <c r="Y15" i="27"/>
  <c r="R20" i="27"/>
  <c r="V24" i="27"/>
  <c r="Z28" i="27"/>
  <c r="X33" i="27"/>
  <c r="Q45" i="27"/>
  <c r="X15" i="27"/>
  <c r="X27" i="27"/>
  <c r="Z29" i="27"/>
  <c r="R32" i="27"/>
  <c r="Y11" i="27"/>
  <c r="R16" i="27"/>
  <c r="Q19" i="27"/>
  <c r="Z24" i="27"/>
  <c r="Y27" i="27"/>
  <c r="X30" i="27"/>
  <c r="Q38" i="27"/>
  <c r="V54" i="27"/>
  <c r="R66" i="27"/>
  <c r="Z74" i="27"/>
  <c r="T57" i="27"/>
  <c r="Q66" i="27"/>
  <c r="Y74" i="27"/>
  <c r="R33" i="27"/>
  <c r="T59" i="27"/>
  <c r="S62" i="27"/>
  <c r="Q12" i="27"/>
  <c r="Q16" i="27"/>
  <c r="Q20" i="27"/>
  <c r="Q24" i="27"/>
  <c r="S30" i="27"/>
  <c r="R12" i="27"/>
  <c r="Q31" i="27"/>
  <c r="Y54" i="27"/>
  <c r="X59" i="27"/>
  <c r="W62" i="27"/>
  <c r="R77" i="27"/>
  <c r="P31" i="27"/>
  <c r="U15" i="27"/>
  <c r="P30" i="27"/>
  <c r="Q37" i="27"/>
  <c r="Q42" i="27"/>
  <c r="P45" i="27"/>
  <c r="Q58" i="27"/>
  <c r="P61" i="27"/>
  <c r="P77" i="27"/>
  <c r="Z33" i="27"/>
  <c r="W74" i="27"/>
  <c r="P15" i="27"/>
  <c r="T31" i="27"/>
  <c r="T14" i="27"/>
  <c r="U27" i="27"/>
  <c r="Y31" i="27"/>
  <c r="W59" i="27"/>
  <c r="Q77" i="27"/>
  <c r="P57" i="27"/>
  <c r="R67" i="27"/>
  <c r="U74" i="27"/>
  <c r="Y32" i="27"/>
  <c r="R37" i="27"/>
  <c r="Q40" i="27"/>
  <c r="W54" i="27"/>
  <c r="P59" i="27"/>
  <c r="P75" i="27"/>
  <c r="AE26" i="27"/>
  <c r="AE25" i="27"/>
  <c r="AI36" i="27"/>
  <c r="AE55" i="27"/>
  <c r="AI75" i="27"/>
  <c r="AG50" i="27"/>
  <c r="AI60" i="27"/>
  <c r="AE72" i="27"/>
  <c r="AG36" i="27"/>
  <c r="AC48" i="27"/>
  <c r="AE58" i="27"/>
  <c r="AL69" i="27"/>
  <c r="AG12" i="27"/>
  <c r="AL16" i="27"/>
  <c r="AC39" i="27"/>
  <c r="AL58" i="27"/>
  <c r="AI40" i="27"/>
  <c r="AE52" i="27"/>
  <c r="AG62" i="27"/>
  <c r="AE38" i="27"/>
  <c r="AL49" i="27"/>
  <c r="AC60" i="27"/>
  <c r="AH77" i="27"/>
  <c r="AF23" i="27"/>
  <c r="AL12" i="27"/>
  <c r="AI21" i="27"/>
  <c r="AF30" i="27"/>
  <c r="AH62" i="27"/>
  <c r="AJ23" i="27"/>
  <c r="AB22" i="27"/>
  <c r="AD34" i="27"/>
  <c r="AL42" i="27"/>
  <c r="AK77" i="27"/>
  <c r="AJ45" i="27"/>
  <c r="AH51" i="27"/>
  <c r="AD63" i="27"/>
  <c r="AB69" i="27"/>
  <c r="AI34" i="27"/>
  <c r="AG40" i="27"/>
  <c r="AE46" i="27"/>
  <c r="AC52" i="27"/>
  <c r="AL57" i="27"/>
  <c r="AJ63" i="27"/>
  <c r="AH69" i="27"/>
  <c r="AF75" i="27"/>
  <c r="AH16" i="27"/>
  <c r="AF52" i="27"/>
  <c r="AE40" i="27"/>
  <c r="AL51" i="27"/>
  <c r="AB65" i="27"/>
  <c r="AI76" i="27"/>
  <c r="AJ43" i="27"/>
  <c r="AK56" i="27"/>
  <c r="AG68" i="27"/>
  <c r="AI22" i="27"/>
  <c r="AD50" i="27"/>
  <c r="AF76" i="27"/>
  <c r="AK50" i="27"/>
  <c r="AL63" i="27"/>
  <c r="AI42" i="27"/>
  <c r="AJ55" i="27"/>
  <c r="AF67" i="27"/>
  <c r="AD25" i="27"/>
  <c r="AC23" i="27"/>
  <c r="AD42" i="27"/>
  <c r="AF68" i="27"/>
  <c r="AG42" i="27"/>
  <c r="AE48" i="27"/>
  <c r="AC54" i="27"/>
  <c r="AL59" i="27"/>
  <c r="AJ65" i="27"/>
  <c r="AH71" i="27"/>
  <c r="AF77" i="27"/>
  <c r="AB43" i="27"/>
  <c r="AK48" i="27"/>
  <c r="AG60" i="27"/>
  <c r="AE66" i="27"/>
  <c r="AC72" i="27"/>
  <c r="AL77" i="27"/>
  <c r="AG19" i="27"/>
  <c r="AL53" i="27"/>
  <c r="AJ22" i="27"/>
  <c r="AE47" i="27"/>
  <c r="AG46" i="27"/>
  <c r="AE68" i="27"/>
  <c r="AE17" i="27"/>
  <c r="AI35" i="27"/>
  <c r="AF11" i="27"/>
  <c r="AJ48" i="27"/>
  <c r="AB72" i="27"/>
  <c r="AI48" i="27"/>
  <c r="AE60" i="27"/>
  <c r="AL71" i="27"/>
  <c r="AH37" i="27"/>
  <c r="AD49" i="27"/>
  <c r="AK60" i="27"/>
  <c r="AG72" i="27"/>
  <c r="AJ40" i="27"/>
  <c r="AC46" i="27"/>
  <c r="AK70" i="27"/>
  <c r="AH49" i="27"/>
  <c r="AJ69" i="27"/>
  <c r="AK36" i="27"/>
  <c r="AH61" i="27"/>
  <c r="AF45" i="27"/>
  <c r="AI68" i="27"/>
  <c r="AE34" i="27"/>
  <c r="AL45" i="27"/>
  <c r="AH57" i="27"/>
  <c r="AD69" i="27"/>
  <c r="AE22" i="27"/>
  <c r="AF22" i="27"/>
  <c r="AJ72" i="27"/>
  <c r="AD59" i="27"/>
  <c r="AF55" i="27"/>
  <c r="AJ75" i="27"/>
  <c r="AH12" i="27"/>
  <c r="AD35" i="27"/>
  <c r="AG73" i="27"/>
  <c r="AH59" i="27"/>
  <c r="AF35" i="27"/>
  <c r="AH39" i="27"/>
  <c r="AH13" i="27"/>
  <c r="AH20" i="27"/>
  <c r="AE32" i="27"/>
  <c r="AI51" i="27"/>
  <c r="AC50" i="27"/>
  <c r="AJ61" i="27"/>
  <c r="AF73" i="27"/>
  <c r="AB39" i="27"/>
  <c r="AI50" i="27"/>
  <c r="AL73" i="27"/>
  <c r="AH46" i="27"/>
  <c r="AC62" i="27"/>
  <c r="AF39" i="27"/>
  <c r="AH65" i="27"/>
  <c r="AB14" i="27"/>
  <c r="AG41" i="27"/>
  <c r="AL47" i="27"/>
  <c r="AI72" i="27"/>
  <c r="AK52" i="27"/>
  <c r="AD73" i="27"/>
  <c r="AI37" i="27"/>
  <c r="AB41" i="27"/>
  <c r="AI52" i="27"/>
  <c r="AE64" i="27"/>
  <c r="AL75" i="27"/>
  <c r="AH41" i="27"/>
  <c r="AD53" i="27"/>
  <c r="AK64" i="27"/>
  <c r="AG76" i="27"/>
  <c r="AL13" i="27"/>
  <c r="AH38" i="27"/>
  <c r="AJ41" i="27"/>
  <c r="AF53" i="27"/>
  <c r="AH63" i="27"/>
  <c r="AD75" i="27"/>
  <c r="AK40" i="27"/>
  <c r="AB51" i="27"/>
  <c r="AD61" i="27"/>
  <c r="AF71" i="27"/>
  <c r="AK19" i="27"/>
  <c r="AF44" i="27"/>
  <c r="AJ64" i="27"/>
  <c r="AH43" i="27"/>
  <c r="AJ53" i="27"/>
  <c r="AF65" i="27"/>
  <c r="AH75" i="27"/>
  <c r="AD41" i="27"/>
  <c r="AF51" i="27"/>
  <c r="AB63" i="27"/>
  <c r="AK12" i="27"/>
  <c r="AF27" i="27"/>
  <c r="AB48" i="27"/>
  <c r="AE71" i="27"/>
  <c r="AH17" i="27"/>
  <c r="AH25" i="27"/>
  <c r="AI17" i="27"/>
  <c r="AG23" i="27"/>
  <c r="AE29" i="27"/>
  <c r="AD36" i="27"/>
  <c r="AK45" i="27"/>
  <c r="AG57" i="27"/>
  <c r="AC69" i="27"/>
  <c r="AF41" i="27"/>
  <c r="AD47" i="27"/>
  <c r="AB53" i="27"/>
  <c r="AK58" i="27"/>
  <c r="AI64" i="27"/>
  <c r="AG70" i="27"/>
  <c r="AE76" i="27"/>
  <c r="AC36" i="27"/>
  <c r="AL41" i="27"/>
  <c r="AJ47" i="27"/>
  <c r="AH53" i="27"/>
  <c r="AD65" i="27"/>
  <c r="AB71" i="27"/>
  <c r="AK76" i="27"/>
  <c r="AL20" i="27"/>
  <c r="AJ34" i="27"/>
  <c r="AD58" i="27"/>
  <c r="AD43" i="27"/>
  <c r="AL67" i="27"/>
  <c r="AB35" i="27"/>
  <c r="AI46" i="27"/>
  <c r="AK72" i="27"/>
  <c r="AI26" i="27"/>
  <c r="AF18" i="27"/>
  <c r="AE33" i="27"/>
  <c r="AB56" i="27"/>
  <c r="AD55" i="27"/>
  <c r="AK66" i="27"/>
  <c r="AH45" i="27"/>
  <c r="AI58" i="27"/>
  <c r="AE70" i="27"/>
  <c r="AC76" i="27"/>
  <c r="AL50" i="27"/>
  <c r="AD74" i="27"/>
  <c r="AL43" i="27"/>
  <c r="AJ49" i="27"/>
  <c r="AH55" i="27"/>
  <c r="AF61" i="27"/>
  <c r="AB73" i="27"/>
  <c r="AI38" i="27"/>
  <c r="AG44" i="27"/>
  <c r="AE50" i="27"/>
  <c r="AC56" i="27"/>
  <c r="AL61" i="27"/>
  <c r="AJ67" i="27"/>
  <c r="AH73" i="27"/>
  <c r="AE18" i="27"/>
  <c r="AI43" i="27"/>
  <c r="AI44" i="27"/>
  <c r="AE56" i="27"/>
  <c r="AG66" i="27"/>
  <c r="AE42" i="27"/>
  <c r="AC64" i="27"/>
  <c r="AI18" i="27"/>
  <c r="AI67" i="27"/>
  <c r="AI56" i="27"/>
  <c r="AL65" i="27"/>
  <c r="AB26" i="27"/>
  <c r="AK53" i="27"/>
  <c r="AJ19" i="27"/>
  <c r="AE13" i="27"/>
  <c r="AF60" i="27"/>
  <c r="AK42" i="27"/>
  <c r="AG54" i="27"/>
  <c r="AJ77" i="27"/>
  <c r="AF43" i="27"/>
  <c r="AB55" i="27"/>
  <c r="AI66" i="27"/>
  <c r="AK23" i="27"/>
  <c r="AB64" i="27"/>
  <c r="AJ57" i="27"/>
  <c r="AL37" i="27"/>
  <c r="AE21" i="27"/>
  <c r="AK61" i="27"/>
  <c r="AG48" i="27"/>
  <c r="AJ71" i="27"/>
  <c r="AD51" i="27"/>
  <c r="AK62" i="27"/>
  <c r="AJ51" i="27"/>
  <c r="AF63" i="27"/>
  <c r="AI13" i="27"/>
  <c r="AG49" i="27"/>
  <c r="AH47" i="27"/>
  <c r="AF69" i="27"/>
  <c r="AD45" i="27"/>
  <c r="AK20" i="27"/>
  <c r="AC53" i="27"/>
  <c r="AF49" i="27"/>
  <c r="AD71" i="27"/>
  <c r="AB47" i="27"/>
  <c r="AK68" i="27"/>
  <c r="AG11" i="27"/>
  <c r="AJ56" i="27"/>
  <c r="AH21" i="27"/>
  <c r="AJ14" i="27"/>
  <c r="AF26" i="27"/>
  <c r="AB40" i="27"/>
  <c r="AE63" i="27"/>
  <c r="AE44" i="27"/>
  <c r="AL55" i="27"/>
  <c r="AH67" i="27"/>
  <c r="AK44" i="27"/>
  <c r="AG56" i="27"/>
  <c r="AC68" i="27"/>
  <c r="AJ26" i="27"/>
  <c r="AK69" i="27"/>
  <c r="AB49" i="27"/>
  <c r="AJ73" i="27"/>
  <c r="AG52" i="27"/>
  <c r="AG16" i="27"/>
  <c r="AI25" i="27"/>
  <c r="AH70" i="27"/>
  <c r="AJ39" i="27"/>
  <c r="AG64" i="27"/>
  <c r="AD21" i="27"/>
  <c r="AJ18" i="27"/>
  <c r="AG65" i="27"/>
  <c r="AK46" i="27"/>
  <c r="AG58" i="27"/>
  <c r="AC70" i="27"/>
  <c r="AJ35" i="27"/>
  <c r="AF47" i="27"/>
  <c r="AI70" i="27"/>
  <c r="S26" i="27"/>
  <c r="S25" i="27"/>
  <c r="W36" i="27"/>
  <c r="S55" i="27"/>
  <c r="W75" i="27"/>
  <c r="U50" i="27"/>
  <c r="W60" i="27"/>
  <c r="S72" i="27"/>
  <c r="U36" i="27"/>
  <c r="Q48" i="27"/>
  <c r="S58" i="27"/>
  <c r="Z69" i="27"/>
  <c r="U12" i="27"/>
  <c r="Z16" i="27"/>
  <c r="Q39" i="27"/>
  <c r="Z58" i="27"/>
  <c r="W40" i="27"/>
  <c r="S52" i="27"/>
  <c r="U62" i="27"/>
  <c r="S38" i="27"/>
  <c r="Z49" i="27"/>
  <c r="Q60" i="27"/>
  <c r="V77" i="27"/>
  <c r="T23" i="27"/>
  <c r="Z12" i="27"/>
  <c r="W21" i="27"/>
  <c r="T30" i="27"/>
  <c r="V62" i="27"/>
  <c r="X23" i="27"/>
  <c r="P22" i="27"/>
  <c r="R34" i="27"/>
  <c r="Z42" i="27"/>
  <c r="Y77" i="27"/>
  <c r="X45" i="27"/>
  <c r="V51" i="27"/>
  <c r="R63" i="27"/>
  <c r="P69" i="27"/>
  <c r="W34" i="27"/>
  <c r="U40" i="27"/>
  <c r="S46" i="27"/>
  <c r="Q52" i="27"/>
  <c r="Z57" i="27"/>
  <c r="X63" i="27"/>
  <c r="V69" i="27"/>
  <c r="T75" i="27"/>
  <c r="V16" i="27"/>
  <c r="T52" i="27"/>
  <c r="S40" i="27"/>
  <c r="Z51" i="27"/>
  <c r="P65" i="27"/>
  <c r="W76" i="27"/>
  <c r="X43" i="27"/>
  <c r="Y56" i="27"/>
  <c r="U68" i="27"/>
  <c r="W22" i="27"/>
  <c r="R50" i="27"/>
  <c r="T76" i="27"/>
  <c r="Y50" i="27"/>
  <c r="Z63" i="27"/>
  <c r="W42" i="27"/>
  <c r="X55" i="27"/>
  <c r="T67" i="27"/>
  <c r="R25" i="27"/>
  <c r="Q23" i="27"/>
  <c r="R42" i="27"/>
  <c r="T68" i="27"/>
  <c r="U42" i="27"/>
  <c r="S48" i="27"/>
  <c r="Q54" i="27"/>
  <c r="Z59" i="27"/>
  <c r="X65" i="27"/>
  <c r="V71" i="27"/>
  <c r="T77" i="27"/>
  <c r="P43" i="27"/>
  <c r="Y48" i="27"/>
  <c r="U60" i="27"/>
  <c r="S66" i="27"/>
  <c r="Q72" i="27"/>
  <c r="Z77" i="27"/>
  <c r="K71" i="27"/>
  <c r="D68" i="27"/>
  <c r="K63" i="27"/>
  <c r="G59" i="27"/>
  <c r="N54" i="27"/>
  <c r="J50" i="27"/>
  <c r="F46" i="27"/>
  <c r="J42" i="27"/>
  <c r="M38" i="27"/>
  <c r="N35" i="27"/>
  <c r="D33" i="27"/>
  <c r="N30" i="27"/>
  <c r="L28" i="27"/>
  <c r="J26" i="27"/>
  <c r="L24" i="27"/>
  <c r="J22" i="27"/>
  <c r="H20" i="27"/>
  <c r="F18" i="27"/>
  <c r="D16" i="27"/>
  <c r="K77" i="27"/>
  <c r="L74" i="27"/>
  <c r="M71" i="27"/>
  <c r="N68" i="27"/>
  <c r="D66" i="27"/>
  <c r="E63" i="27"/>
  <c r="F60" i="27"/>
  <c r="G57" i="27"/>
  <c r="H54" i="27"/>
  <c r="I51" i="27"/>
  <c r="J48" i="27"/>
  <c r="K45" i="27"/>
  <c r="L42" i="27"/>
  <c r="N39" i="27"/>
  <c r="D38" i="27"/>
  <c r="D36" i="27"/>
  <c r="E34" i="27"/>
  <c r="K30" i="27"/>
  <c r="N25" i="27"/>
  <c r="I20" i="27"/>
  <c r="H15" i="27"/>
  <c r="I77" i="27"/>
  <c r="H72" i="27"/>
  <c r="N62" i="27"/>
  <c r="F54" i="27"/>
  <c r="L44" i="27"/>
  <c r="N36" i="27"/>
  <c r="J30" i="27"/>
  <c r="M25" i="27"/>
  <c r="E21" i="27"/>
  <c r="H16" i="27"/>
  <c r="Z13" i="27"/>
  <c r="V38" i="27"/>
  <c r="X41" i="27"/>
  <c r="T53" i="27"/>
  <c r="V63" i="27"/>
  <c r="R75" i="27"/>
  <c r="Y40" i="27"/>
  <c r="P51" i="27"/>
  <c r="R61" i="27"/>
  <c r="T71" i="27"/>
  <c r="Y19" i="27"/>
  <c r="T44" i="27"/>
  <c r="X64" i="27"/>
  <c r="V43" i="27"/>
  <c r="X53" i="27"/>
  <c r="T65" i="27"/>
  <c r="V75" i="27"/>
  <c r="R41" i="27"/>
  <c r="T51" i="27"/>
  <c r="P63" i="27"/>
  <c r="Y12" i="27"/>
  <c r="T27" i="27"/>
  <c r="P48" i="27"/>
  <c r="S71" i="27"/>
  <c r="V17" i="27"/>
  <c r="V25" i="27"/>
  <c r="W17" i="27"/>
  <c r="U23" i="27"/>
  <c r="S29" i="27"/>
  <c r="R36" i="27"/>
  <c r="Y45" i="27"/>
  <c r="U57" i="27"/>
  <c r="Q69" i="27"/>
  <c r="T41" i="27"/>
  <c r="R47" i="27"/>
  <c r="P53" i="27"/>
  <c r="Y58" i="27"/>
  <c r="W64" i="27"/>
  <c r="U70" i="27"/>
  <c r="S76" i="27"/>
  <c r="Q36" i="27"/>
  <c r="Z41" i="27"/>
  <c r="X47" i="27"/>
  <c r="V53" i="27"/>
  <c r="R65" i="27"/>
  <c r="P71" i="27"/>
  <c r="Y76" i="27"/>
  <c r="Z20" i="27"/>
  <c r="X34" i="27"/>
  <c r="R58" i="27"/>
  <c r="R43" i="27"/>
  <c r="Z67" i="27"/>
  <c r="P35" i="27"/>
  <c r="W46" i="27"/>
  <c r="Y72" i="27"/>
  <c r="W26" i="27"/>
  <c r="T18" i="27"/>
  <c r="S33" i="27"/>
  <c r="P56" i="27"/>
  <c r="R55" i="27"/>
  <c r="Y66" i="27"/>
  <c r="V45" i="27"/>
  <c r="W58" i="27"/>
  <c r="S70" i="27"/>
  <c r="Q76" i="27"/>
  <c r="Z50" i="27"/>
  <c r="R74" i="27"/>
  <c r="Z43" i="27"/>
  <c r="X49" i="27"/>
  <c r="V55" i="27"/>
  <c r="T61" i="27"/>
  <c r="P73" i="27"/>
  <c r="W38" i="27"/>
  <c r="U44" i="27"/>
  <c r="S50" i="27"/>
  <c r="Q56" i="27"/>
  <c r="Z61" i="27"/>
  <c r="X67" i="27"/>
  <c r="V73" i="27"/>
  <c r="L76" i="27"/>
  <c r="N70" i="27"/>
  <c r="J66" i="27"/>
  <c r="F62" i="27"/>
  <c r="M57" i="27"/>
  <c r="I53" i="27"/>
  <c r="M49" i="27"/>
  <c r="I45" i="27"/>
  <c r="E41" i="27"/>
  <c r="M37" i="27"/>
  <c r="I35" i="27"/>
  <c r="J32" i="27"/>
  <c r="F30" i="27"/>
  <c r="H28" i="27"/>
  <c r="F26" i="27"/>
  <c r="D24" i="27"/>
  <c r="M21" i="27"/>
  <c r="K19" i="27"/>
  <c r="I17" i="27"/>
  <c r="K15" i="27"/>
  <c r="N76" i="27"/>
  <c r="D74" i="27"/>
  <c r="E71" i="27"/>
  <c r="F68" i="27"/>
  <c r="G65" i="27"/>
  <c r="H62" i="27"/>
  <c r="I59" i="27"/>
  <c r="S18" i="27"/>
  <c r="W13" i="27"/>
  <c r="T22" i="27"/>
  <c r="W43" i="27"/>
  <c r="X72" i="27"/>
  <c r="R59" i="27"/>
  <c r="T55" i="27"/>
  <c r="X75" i="27"/>
  <c r="X22" i="27"/>
  <c r="W67" i="27"/>
  <c r="W56" i="27"/>
  <c r="P47" i="27"/>
  <c r="Y68" i="27"/>
  <c r="U11" i="27"/>
  <c r="W35" i="27"/>
  <c r="X56" i="27"/>
  <c r="X19" i="27"/>
  <c r="T26" i="27"/>
  <c r="P72" i="27"/>
  <c r="W48" i="27"/>
  <c r="V67" i="27"/>
  <c r="X77" i="27"/>
  <c r="T43" i="27"/>
  <c r="P55" i="27"/>
  <c r="Z73" i="27"/>
  <c r="X26" i="27"/>
  <c r="P64" i="27"/>
  <c r="X73" i="27"/>
  <c r="U52" i="27"/>
  <c r="Y52" i="27"/>
  <c r="R73" i="27"/>
  <c r="R51" i="27"/>
  <c r="Y62" i="27"/>
  <c r="Q70" i="27"/>
  <c r="S34" i="27"/>
  <c r="V41" i="27"/>
  <c r="R53" i="27"/>
  <c r="T63" i="27"/>
  <c r="I69" i="27"/>
  <c r="I61" i="27"/>
  <c r="L52" i="27"/>
  <c r="D44" i="27"/>
  <c r="H37" i="27"/>
  <c r="D32" i="27"/>
  <c r="K27" i="27"/>
  <c r="K23" i="27"/>
  <c r="G19" i="27"/>
  <c r="J14" i="27"/>
  <c r="G73" i="27"/>
  <c r="I67" i="27"/>
  <c r="K61" i="27"/>
  <c r="J56" i="27"/>
  <c r="N52" i="27"/>
  <c r="G49" i="27"/>
  <c r="N44" i="27"/>
  <c r="G41" i="27"/>
  <c r="I38" i="27"/>
  <c r="J35" i="27"/>
  <c r="K32" i="27"/>
  <c r="D27" i="27"/>
  <c r="H19" i="27"/>
  <c r="F13" i="27"/>
  <c r="J74" i="27"/>
  <c r="L60" i="27"/>
  <c r="E49" i="27"/>
  <c r="H38" i="27"/>
  <c r="E29" i="27"/>
  <c r="G23" i="27"/>
  <c r="M17" i="27"/>
  <c r="M75" i="27"/>
  <c r="N72" i="27"/>
  <c r="D70" i="27"/>
  <c r="E67" i="27"/>
  <c r="F64" i="27"/>
  <c r="G61" i="27"/>
  <c r="H58" i="27"/>
  <c r="I55" i="27"/>
  <c r="J52" i="27"/>
  <c r="K49" i="27"/>
  <c r="L46" i="27"/>
  <c r="M43" i="27"/>
  <c r="N40" i="27"/>
  <c r="L38" i="27"/>
  <c r="L36" i="27"/>
  <c r="M34" i="27"/>
  <c r="N32" i="27"/>
  <c r="F31" i="27"/>
  <c r="L29" i="27"/>
  <c r="G28" i="27"/>
  <c r="M26" i="27"/>
  <c r="H25" i="27"/>
  <c r="N23" i="27"/>
  <c r="I22" i="27"/>
  <c r="D21" i="27"/>
  <c r="J19" i="27"/>
  <c r="E18" i="27"/>
  <c r="K16" i="27"/>
  <c r="F15" i="27"/>
  <c r="L13" i="27"/>
  <c r="G12" i="27"/>
  <c r="G15" i="27"/>
  <c r="G11" i="27"/>
  <c r="K11" i="27"/>
  <c r="T69" i="27"/>
  <c r="S68" i="27"/>
  <c r="S13" i="27"/>
  <c r="V20" i="27"/>
  <c r="X48" i="27"/>
  <c r="S63" i="27"/>
  <c r="U54" i="27"/>
  <c r="T73" i="27"/>
  <c r="R49" i="27"/>
  <c r="Q68" i="27"/>
  <c r="Q62" i="27"/>
  <c r="W25" i="27"/>
  <c r="Z47" i="27"/>
  <c r="U64" i="27"/>
  <c r="X18" i="27"/>
  <c r="Z75" i="27"/>
  <c r="T47" i="27"/>
  <c r="R69" i="27"/>
  <c r="M65" i="27"/>
  <c r="H48" i="27"/>
  <c r="H40" i="27"/>
  <c r="M29" i="27"/>
  <c r="I21" i="27"/>
  <c r="F76" i="27"/>
  <c r="J64" i="27"/>
  <c r="E55" i="27"/>
  <c r="E47" i="27"/>
  <c r="J34" i="27"/>
  <c r="M16" i="27"/>
  <c r="G67" i="27"/>
  <c r="M41" i="27"/>
  <c r="I33" i="27"/>
  <c r="D20" i="27"/>
  <c r="H74" i="27"/>
  <c r="J68" i="27"/>
  <c r="L62" i="27"/>
  <c r="N56" i="27"/>
  <c r="E51" i="27"/>
  <c r="G45" i="27"/>
  <c r="K39" i="27"/>
  <c r="M35" i="27"/>
  <c r="N31" i="27"/>
  <c r="D29" i="27"/>
  <c r="E26" i="27"/>
  <c r="F23" i="27"/>
  <c r="G20" i="27"/>
  <c r="H17" i="27"/>
  <c r="I14" i="27"/>
  <c r="J11" i="27"/>
  <c r="I13" i="27"/>
  <c r="Y20" i="27"/>
  <c r="V12" i="27"/>
  <c r="T49" i="27"/>
  <c r="S32" i="27"/>
  <c r="W51" i="27"/>
  <c r="Z55" i="27"/>
  <c r="P39" i="27"/>
  <c r="W50" i="27"/>
  <c r="U72" i="27"/>
  <c r="V46" i="27"/>
  <c r="Y70" i="27"/>
  <c r="V65" i="27"/>
  <c r="V70" i="27"/>
  <c r="U48" i="27"/>
  <c r="X71" i="27"/>
  <c r="U65" i="27"/>
  <c r="U58" i="27"/>
  <c r="W70" i="27"/>
  <c r="E73" i="27"/>
  <c r="K55" i="27"/>
  <c r="G39" i="27"/>
  <c r="I29" i="27"/>
  <c r="L20" i="27"/>
  <c r="L16" i="27"/>
  <c r="M63" i="27"/>
  <c r="D50" i="27"/>
  <c r="D42" i="27"/>
  <c r="J36" i="27"/>
  <c r="K33" i="27"/>
  <c r="N21" i="27"/>
  <c r="G75" i="27"/>
  <c r="D52" i="27"/>
  <c r="K31" i="27"/>
  <c r="N18" i="27"/>
  <c r="K73" i="27"/>
  <c r="M67" i="27"/>
  <c r="D62" i="27"/>
  <c r="F56" i="27"/>
  <c r="H50" i="27"/>
  <c r="J44" i="27"/>
  <c r="F39" i="27"/>
  <c r="G35" i="27"/>
  <c r="J31" i="27"/>
  <c r="K28" i="27"/>
  <c r="L25" i="27"/>
  <c r="G24" i="27"/>
  <c r="H21" i="27"/>
  <c r="I18" i="27"/>
  <c r="J15" i="27"/>
  <c r="K12" i="27"/>
  <c r="L12" i="27"/>
  <c r="S22" i="27"/>
  <c r="U49" i="27"/>
  <c r="W44" i="27"/>
  <c r="U66" i="27"/>
  <c r="S42" i="27"/>
  <c r="Q64" i="27"/>
  <c r="R35" i="27"/>
  <c r="U73" i="27"/>
  <c r="V59" i="27"/>
  <c r="P26" i="27"/>
  <c r="V39" i="27"/>
  <c r="T11" i="27"/>
  <c r="V21" i="27"/>
  <c r="P40" i="27"/>
  <c r="T60" i="27"/>
  <c r="Q50" i="27"/>
  <c r="S60" i="27"/>
  <c r="Z71" i="27"/>
  <c r="Y44" i="27"/>
  <c r="U56" i="27"/>
  <c r="W66" i="27"/>
  <c r="Y69" i="27"/>
  <c r="X57" i="27"/>
  <c r="Z37" i="27"/>
  <c r="U16" i="27"/>
  <c r="S21" i="27"/>
  <c r="U41" i="27"/>
  <c r="X69" i="27"/>
  <c r="Y36" i="27"/>
  <c r="V61" i="27"/>
  <c r="W37" i="27"/>
  <c r="P41" i="27"/>
  <c r="W52" i="27"/>
  <c r="S64" i="27"/>
  <c r="X35" i="27"/>
  <c r="Z45" i="27"/>
  <c r="Y64" i="27"/>
  <c r="U76" i="27"/>
  <c r="L68" i="27"/>
  <c r="D60" i="27"/>
  <c r="G51" i="27"/>
  <c r="G43" i="27"/>
  <c r="H36" i="27"/>
  <c r="G31" i="27"/>
  <c r="G27" i="27"/>
  <c r="N22" i="27"/>
  <c r="J18" i="27"/>
  <c r="M13" i="27"/>
  <c r="J72" i="27"/>
  <c r="L66" i="27"/>
  <c r="N60" i="27"/>
  <c r="M55" i="27"/>
  <c r="F52" i="27"/>
  <c r="M47" i="27"/>
  <c r="F44" i="27"/>
  <c r="J40" i="27"/>
  <c r="I37" i="27"/>
  <c r="E35" i="27"/>
  <c r="L31" i="27"/>
  <c r="I24" i="27"/>
  <c r="N17" i="27"/>
  <c r="L11" i="27"/>
  <c r="F70" i="27"/>
  <c r="J58" i="27"/>
  <c r="N46" i="27"/>
  <c r="N34" i="27"/>
  <c r="D28" i="27"/>
  <c r="F22" i="27"/>
  <c r="N14" i="27"/>
  <c r="E75" i="27"/>
  <c r="F72" i="27"/>
  <c r="G69" i="27"/>
  <c r="H66" i="27"/>
  <c r="I63" i="27"/>
  <c r="J60" i="27"/>
  <c r="K57" i="27"/>
  <c r="L54" i="27"/>
  <c r="M51" i="27"/>
  <c r="N48" i="27"/>
  <c r="D46" i="27"/>
  <c r="E43" i="27"/>
  <c r="F40" i="27"/>
  <c r="F38" i="27"/>
  <c r="G36" i="27"/>
  <c r="H34" i="27"/>
  <c r="H32" i="27"/>
  <c r="M30" i="27"/>
  <c r="H29" i="27"/>
  <c r="N27" i="27"/>
  <c r="I26" i="27"/>
  <c r="D25" i="27"/>
  <c r="J23" i="27"/>
  <c r="E22" i="27"/>
  <c r="K20" i="27"/>
  <c r="F19" i="27"/>
  <c r="L17" i="27"/>
  <c r="G16" i="27"/>
  <c r="M14" i="27"/>
  <c r="H13" i="27"/>
  <c r="N11" i="27"/>
  <c r="F14" i="27"/>
  <c r="H12" i="27"/>
  <c r="V47" i="27"/>
  <c r="R45" i="27"/>
  <c r="W18" i="27"/>
  <c r="S47" i="27"/>
  <c r="U46" i="27"/>
  <c r="T35" i="27"/>
  <c r="S17" i="27"/>
  <c r="V13" i="27"/>
  <c r="Y42" i="27"/>
  <c r="X61" i="27"/>
  <c r="V37" i="27"/>
  <c r="X40" i="27"/>
  <c r="Q46" i="27"/>
  <c r="T39" i="27"/>
  <c r="Y61" i="27"/>
  <c r="W72" i="27"/>
  <c r="X39" i="27"/>
  <c r="T45" i="27"/>
  <c r="V57" i="27"/>
  <c r="M73" i="27"/>
  <c r="E57" i="27"/>
  <c r="I34" i="27"/>
  <c r="I25" i="27"/>
  <c r="E17" i="27"/>
  <c r="H70" i="27"/>
  <c r="L58" i="27"/>
  <c r="L50" i="27"/>
  <c r="I43" i="27"/>
  <c r="I39" i="27"/>
  <c r="D37" i="27"/>
  <c r="J29" i="27"/>
  <c r="D23" i="27"/>
  <c r="D76" i="27"/>
  <c r="H56" i="27"/>
  <c r="N26" i="27"/>
  <c r="G77" i="27"/>
  <c r="I71" i="27"/>
  <c r="K65" i="27"/>
  <c r="M59" i="27"/>
  <c r="D54" i="27"/>
  <c r="F48" i="27"/>
  <c r="H42" i="27"/>
  <c r="L37" i="27"/>
  <c r="M33" i="27"/>
  <c r="I30" i="27"/>
  <c r="J27" i="27"/>
  <c r="K24" i="27"/>
  <c r="L21" i="27"/>
  <c r="M18" i="27"/>
  <c r="N15" i="27"/>
  <c r="D13" i="27"/>
  <c r="D12" i="27"/>
  <c r="U19" i="27"/>
  <c r="S56" i="27"/>
  <c r="Z53" i="27"/>
  <c r="Q53" i="27"/>
  <c r="R71" i="27"/>
  <c r="Z65" i="27"/>
  <c r="Y53" i="27"/>
  <c r="X14" i="27"/>
  <c r="S44" i="27"/>
  <c r="Y60" i="27"/>
  <c r="Y23" i="27"/>
  <c r="P49" i="27"/>
  <c r="V49" i="27"/>
  <c r="P14" i="27"/>
  <c r="R21" i="27"/>
  <c r="Y46" i="27"/>
  <c r="W68" i="27"/>
  <c r="X51" i="27"/>
  <c r="H64" i="27"/>
  <c r="K47" i="27"/>
  <c r="D34" i="27"/>
  <c r="E25" i="27"/>
  <c r="I75" i="27"/>
  <c r="K69" i="27"/>
  <c r="D58" i="27"/>
  <c r="K53" i="27"/>
  <c r="H46" i="27"/>
  <c r="N38" i="27"/>
  <c r="I28" i="27"/>
  <c r="G14" i="27"/>
  <c r="E65" i="27"/>
  <c r="M39" i="27"/>
  <c r="H24" i="27"/>
  <c r="J76" i="27"/>
  <c r="L70" i="27"/>
  <c r="N64" i="27"/>
  <c r="E59" i="27"/>
  <c r="G53" i="27"/>
  <c r="I47" i="27"/>
  <c r="K41" i="27"/>
  <c r="G37" i="27"/>
  <c r="H33" i="27"/>
  <c r="E30" i="27"/>
  <c r="F27" i="27"/>
  <c r="M22" i="27"/>
  <c r="N19" i="27"/>
  <c r="D17" i="27"/>
  <c r="E14" i="27"/>
  <c r="F11" i="27"/>
  <c r="E13" i="27"/>
  <c r="AD11" i="27" l="1"/>
  <c r="AB17" i="27"/>
  <c r="AD27" i="27"/>
  <c r="AC30" i="27"/>
  <c r="AC59" i="27"/>
  <c r="AE14" i="27"/>
  <c r="AG28" i="27"/>
  <c r="AB58" i="27"/>
  <c r="AB12" i="27"/>
  <c r="AL15" i="27"/>
  <c r="AH27" i="27"/>
  <c r="AG30" i="27"/>
  <c r="AK33" i="27"/>
  <c r="AH29" i="27"/>
  <c r="AB37" i="27"/>
  <c r="AC17" i="27"/>
  <c r="AC57" i="27"/>
  <c r="AD19" i="27"/>
  <c r="AL27" i="27"/>
  <c r="AF29" i="27"/>
  <c r="AK30" i="27"/>
  <c r="AJ54" i="27"/>
  <c r="AI57" i="27"/>
  <c r="AC75" i="27"/>
  <c r="AB28" i="27"/>
  <c r="AG24" i="27"/>
  <c r="AJ31" i="27"/>
  <c r="AD44" i="27"/>
  <c r="AJ66" i="27"/>
  <c r="AH15" i="27"/>
  <c r="AI28" i="27"/>
  <c r="AH31" i="27"/>
  <c r="AI31" i="27"/>
  <c r="AB42" i="27"/>
  <c r="AG29" i="27"/>
  <c r="AE39" i="27"/>
  <c r="AH11" i="27"/>
  <c r="AB29" i="27"/>
  <c r="AL31" i="27"/>
  <c r="AI39" i="27"/>
  <c r="AF74" i="27"/>
  <c r="AB20" i="27"/>
  <c r="AG33" i="27"/>
  <c r="AE67" i="27"/>
  <c r="AK29" i="27"/>
  <c r="AE15" i="27"/>
  <c r="AC18" i="27"/>
  <c r="AJ29" i="27"/>
  <c r="AD31" i="27"/>
  <c r="AL32" i="27"/>
  <c r="AC67" i="27"/>
  <c r="AC29" i="27"/>
  <c r="AH74" i="27"/>
  <c r="AB27" i="27"/>
  <c r="AL44" i="27"/>
  <c r="AI61" i="27"/>
  <c r="AH14" i="27"/>
  <c r="AB32" i="27"/>
  <c r="AB44" i="27"/>
  <c r="AF62" i="27"/>
  <c r="AI15" i="27"/>
  <c r="AB24" i="27"/>
  <c r="AF28" i="27"/>
  <c r="AD30" i="27"/>
  <c r="AH32" i="27"/>
  <c r="AH66" i="27"/>
  <c r="AH30" i="27"/>
  <c r="AF15" i="27"/>
  <c r="AG20" i="27"/>
  <c r="AI30" i="27"/>
  <c r="AB38" i="27"/>
  <c r="AF54" i="27"/>
  <c r="AE57" i="27"/>
  <c r="AB66" i="27"/>
  <c r="AJ74" i="27"/>
  <c r="AB16" i="27"/>
  <c r="AD18" i="27"/>
  <c r="AF20" i="27"/>
  <c r="AJ24" i="27"/>
  <c r="AJ28" i="27"/>
  <c r="AL30" i="27"/>
  <c r="AB33" i="27"/>
  <c r="AL54" i="27"/>
  <c r="AE59" i="27"/>
  <c r="R11" i="27"/>
  <c r="P17" i="27"/>
  <c r="R27" i="27"/>
  <c r="Q30" i="27"/>
  <c r="Q59" i="27"/>
  <c r="S14" i="27"/>
  <c r="U28" i="27"/>
  <c r="P58" i="27"/>
  <c r="P12" i="27"/>
  <c r="Z15" i="27"/>
  <c r="V27" i="27"/>
  <c r="U30" i="27"/>
  <c r="Y33" i="27"/>
  <c r="V29" i="27"/>
  <c r="P37" i="27"/>
  <c r="Q17" i="27"/>
  <c r="Q57" i="27"/>
  <c r="R19" i="27"/>
  <c r="Z27" i="27"/>
  <c r="T29" i="27"/>
  <c r="Y30" i="27"/>
  <c r="X54" i="27"/>
  <c r="W57" i="27"/>
  <c r="Q75" i="27"/>
  <c r="P28" i="27"/>
  <c r="U24" i="27"/>
  <c r="X31" i="27"/>
  <c r="R44" i="27"/>
  <c r="X66" i="27"/>
  <c r="V15" i="27"/>
  <c r="W28" i="27"/>
  <c r="V31" i="27"/>
  <c r="W31" i="27"/>
  <c r="P42" i="27"/>
  <c r="U29" i="27"/>
  <c r="S39" i="27"/>
  <c r="V11" i="27"/>
  <c r="P29" i="27"/>
  <c r="Z31" i="27"/>
  <c r="W39" i="27"/>
  <c r="T74" i="27"/>
  <c r="P20" i="27"/>
  <c r="U33" i="27"/>
  <c r="S67" i="27"/>
  <c r="Y29" i="27"/>
  <c r="S15" i="27"/>
  <c r="Q18" i="27"/>
  <c r="X29" i="27"/>
  <c r="R31" i="27"/>
  <c r="Z32" i="27"/>
  <c r="Q67" i="27"/>
  <c r="Q29" i="27"/>
  <c r="V74" i="27"/>
  <c r="P27" i="27"/>
  <c r="Z44" i="27"/>
  <c r="W61" i="27"/>
  <c r="V14" i="27"/>
  <c r="P32" i="27"/>
  <c r="P44" i="27"/>
  <c r="T62" i="27"/>
  <c r="W15" i="27"/>
  <c r="P24" i="27"/>
  <c r="T28" i="27"/>
  <c r="R30" i="27"/>
  <c r="V32" i="27"/>
  <c r="V66" i="27"/>
  <c r="V30" i="27"/>
  <c r="T15" i="27"/>
  <c r="U20" i="27"/>
  <c r="W30" i="27"/>
  <c r="P38" i="27"/>
  <c r="T54" i="27"/>
  <c r="S57" i="27"/>
  <c r="P66" i="27"/>
  <c r="X74" i="27"/>
  <c r="P16" i="27"/>
  <c r="R18" i="27"/>
  <c r="T20" i="27"/>
  <c r="X24" i="27"/>
  <c r="X28" i="27"/>
  <c r="Z30" i="27"/>
  <c r="P33" i="27"/>
  <c r="Z54" i="27"/>
  <c r="S59" i="27"/>
  <c r="AC13" i="27"/>
  <c r="AL19" i="27"/>
  <c r="AF33" i="27"/>
  <c r="AE53" i="27"/>
  <c r="AH76" i="27"/>
  <c r="AI53" i="27"/>
  <c r="AC25" i="27"/>
  <c r="AJ21" i="27"/>
  <c r="AB54" i="27"/>
  <c r="AE77" i="27"/>
  <c r="AB23" i="27"/>
  <c r="AG43" i="27"/>
  <c r="AK73" i="27"/>
  <c r="AF13" i="27"/>
  <c r="AB25" i="27"/>
  <c r="AD38" i="27"/>
  <c r="AL48" i="27"/>
  <c r="AH60" i="27"/>
  <c r="AD72" i="27"/>
  <c r="AD70" i="27"/>
  <c r="AL60" i="27"/>
  <c r="AH18" i="27"/>
  <c r="AF36" i="27"/>
  <c r="AJ68" i="27"/>
  <c r="AG18" i="27"/>
  <c r="AH44" i="27"/>
  <c r="AK67" i="27"/>
  <c r="AB52" i="27"/>
  <c r="AH36" i="27"/>
  <c r="AJ16" i="27"/>
  <c r="AI55" i="27"/>
  <c r="AG14" i="27"/>
  <c r="AC26" i="27"/>
  <c r="AJ62" i="27"/>
  <c r="AH34" i="27"/>
  <c r="AD76" i="27"/>
  <c r="AF48" i="27"/>
  <c r="AI16" i="27"/>
  <c r="AG22" i="27"/>
  <c r="AE28" i="27"/>
  <c r="AK34" i="27"/>
  <c r="AK43" i="27"/>
  <c r="AG55" i="27"/>
  <c r="AK17" i="27"/>
  <c r="AC49" i="27"/>
  <c r="AF19" i="27"/>
  <c r="AG38" i="27"/>
  <c r="AL52" i="27"/>
  <c r="AE73" i="27"/>
  <c r="AI27" i="27"/>
  <c r="AJ52" i="27"/>
  <c r="AB74" i="27"/>
  <c r="AI19" i="27"/>
  <c r="AK37" i="27"/>
  <c r="AG53" i="27"/>
  <c r="AL70" i="27"/>
  <c r="AK25" i="27"/>
  <c r="AD54" i="27"/>
  <c r="AC34" i="27"/>
  <c r="AJ42" i="27"/>
  <c r="AI77" i="27"/>
  <c r="AH22" i="27"/>
  <c r="AH42" i="27"/>
  <c r="AF37" i="27"/>
  <c r="AD62" i="27"/>
  <c r="AL36" i="27"/>
  <c r="AL25" i="27"/>
  <c r="AH48" i="27"/>
  <c r="AD60" i="27"/>
  <c r="AL35" i="27"/>
  <c r="AB68" i="27"/>
  <c r="AG71" i="27"/>
  <c r="AG39" i="27"/>
  <c r="AJ17" i="27"/>
  <c r="AB46" i="27"/>
  <c r="AE69" i="27"/>
  <c r="AH58" i="27"/>
  <c r="AH40" i="27"/>
  <c r="AK13" i="27"/>
  <c r="AB60" i="27"/>
  <c r="AJ25" i="27"/>
  <c r="AB62" i="27"/>
  <c r="AI33" i="27"/>
  <c r="AK35" i="27"/>
  <c r="AH64" i="27"/>
  <c r="AE11" i="27"/>
  <c r="AB21" i="27"/>
  <c r="AK26" i="27"/>
  <c r="AH52" i="27"/>
  <c r="AK75" i="27"/>
  <c r="AD13" i="27"/>
  <c r="AE49" i="27"/>
  <c r="AI23" i="27"/>
  <c r="AG59" i="27"/>
  <c r="AG17" i="27"/>
  <c r="AG35" i="27"/>
  <c r="AK49" i="27"/>
  <c r="AC21" i="27"/>
  <c r="AG77" i="27"/>
  <c r="AG51" i="27"/>
  <c r="AK22" i="27"/>
  <c r="AE37" i="27"/>
  <c r="AF24" i="27"/>
  <c r="AB34" i="27"/>
  <c r="AB13" i="27"/>
  <c r="AI24" i="27"/>
  <c r="AJ37" i="27"/>
  <c r="AK59" i="27"/>
  <c r="AL26" i="27"/>
  <c r="AJ50" i="27"/>
  <c r="AG25" i="27"/>
  <c r="AF12" i="27"/>
  <c r="AK14" i="27"/>
  <c r="AI20" i="27"/>
  <c r="AG26" i="27"/>
  <c r="AF32" i="27"/>
  <c r="AD40" i="27"/>
  <c r="AK51" i="27"/>
  <c r="AG63" i="27"/>
  <c r="AL34" i="27"/>
  <c r="AJ11" i="27"/>
  <c r="AC35" i="27"/>
  <c r="AK47" i="27"/>
  <c r="AL22" i="27"/>
  <c r="AE43" i="27"/>
  <c r="AJ12" i="27"/>
  <c r="AF21" i="27"/>
  <c r="AF50" i="27"/>
  <c r="AI73" i="27"/>
  <c r="AE75" i="27"/>
  <c r="AJ20" i="27"/>
  <c r="AC73" i="27"/>
  <c r="AF17" i="27"/>
  <c r="AE45" i="27"/>
  <c r="AH68" i="27"/>
  <c r="AK41" i="27"/>
  <c r="AC47" i="27"/>
  <c r="AG21" i="27"/>
  <c r="AK65" i="27"/>
  <c r="AE12" i="27"/>
  <c r="AL23" i="27"/>
  <c r="AJ36" i="27"/>
  <c r="AJ46" i="27"/>
  <c r="AF58" i="27"/>
  <c r="AB70" i="27"/>
  <c r="AE23" i="27"/>
  <c r="AJ60" i="27"/>
  <c r="AE41" i="27"/>
  <c r="AH56" i="27"/>
  <c r="AG61" i="27"/>
  <c r="AE65" i="27"/>
  <c r="AL76" i="27"/>
  <c r="AK21" i="27"/>
  <c r="AC41" i="27"/>
  <c r="AK57" i="27"/>
  <c r="AJ76" i="27"/>
  <c r="AL62" i="27"/>
  <c r="AB36" i="27"/>
  <c r="AI45" i="27"/>
  <c r="AL68" i="27"/>
  <c r="AD46" i="27"/>
  <c r="AI63" i="27"/>
  <c r="AC14" i="27"/>
  <c r="AI41" i="27"/>
  <c r="AL64" i="27"/>
  <c r="AK39" i="27"/>
  <c r="AL38" i="27"/>
  <c r="AI69" i="27"/>
  <c r="AI47" i="27"/>
  <c r="AF42" i="27"/>
  <c r="AI65" i="27"/>
  <c r="AF56" i="27"/>
  <c r="AJ58" i="27"/>
  <c r="AG34" i="27"/>
  <c r="AD14" i="27"/>
  <c r="AE16" i="27"/>
  <c r="AC22" i="27"/>
  <c r="AF34" i="27"/>
  <c r="AC43" i="27"/>
  <c r="AF66" i="27"/>
  <c r="AL14" i="27"/>
  <c r="AL46" i="27"/>
  <c r="AL17" i="27"/>
  <c r="AG37" i="27"/>
  <c r="AD52" i="27"/>
  <c r="AH72" i="27"/>
  <c r="AE27" i="27"/>
  <c r="AE51" i="27"/>
  <c r="AI12" i="27"/>
  <c r="AE24" i="27"/>
  <c r="AE35" i="27"/>
  <c r="AD56" i="27"/>
  <c r="AL18" i="27"/>
  <c r="AL21" i="27"/>
  <c r="AB50" i="27"/>
  <c r="AG13" i="27"/>
  <c r="AE20" i="27"/>
  <c r="AC51" i="27"/>
  <c r="AC55" i="27"/>
  <c r="AI11" i="27"/>
  <c r="AJ13" i="27"/>
  <c r="AH19" i="27"/>
  <c r="AF25" i="27"/>
  <c r="AJ38" i="27"/>
  <c r="AI49" i="27"/>
  <c r="AE61" i="27"/>
  <c r="AL72" i="27"/>
  <c r="AI32" i="27"/>
  <c r="AE19" i="27"/>
  <c r="AG69" i="27"/>
  <c r="AD68" i="27"/>
  <c r="AG45" i="27"/>
  <c r="AF16" i="27"/>
  <c r="AF72" i="27"/>
  <c r="AK71" i="27"/>
  <c r="AH26" i="27"/>
  <c r="AH50" i="27"/>
  <c r="AG47" i="27"/>
  <c r="AJ70" i="27"/>
  <c r="AC65" i="27"/>
  <c r="AF46" i="27"/>
  <c r="AG75" i="27"/>
  <c r="AF64" i="27"/>
  <c r="AK18" i="27"/>
  <c r="AD48" i="27"/>
  <c r="AB76" i="27"/>
  <c r="AF70" i="27"/>
  <c r="AL11" i="27"/>
  <c r="AH23" i="27"/>
  <c r="AE36" i="27"/>
  <c r="AD22" i="27"/>
  <c r="AK55" i="27"/>
  <c r="AE31" i="27"/>
  <c r="AD39" i="27"/>
  <c r="AK63" i="27"/>
  <c r="AD23" i="27"/>
  <c r="AL56" i="27"/>
  <c r="AK16" i="27"/>
  <c r="AF40" i="27"/>
  <c r="AD15" i="27"/>
  <c r="AL40" i="27"/>
  <c r="AD64" i="27"/>
  <c r="AF38" i="27"/>
  <c r="AH35" i="27"/>
  <c r="AG67" i="27"/>
  <c r="AC71" i="27"/>
  <c r="AD26" i="27"/>
  <c r="AJ44" i="27"/>
  <c r="AL39" i="27"/>
  <c r="AC63" i="27"/>
  <c r="AK38" i="27"/>
  <c r="AI71" i="27"/>
  <c r="Q13" i="27"/>
  <c r="Z19" i="27"/>
  <c r="T33" i="27"/>
  <c r="S53" i="27"/>
  <c r="V76" i="27"/>
  <c r="W53" i="27"/>
  <c r="Q25" i="27"/>
  <c r="T42" i="27"/>
  <c r="W65" i="27"/>
  <c r="T56" i="27"/>
  <c r="X58" i="27"/>
  <c r="U34" i="27"/>
  <c r="Z11" i="27"/>
  <c r="X17" i="27"/>
  <c r="V23" i="27"/>
  <c r="S36" i="27"/>
  <c r="P46" i="27"/>
  <c r="S69" i="27"/>
  <c r="R22" i="27"/>
  <c r="V58" i="27"/>
  <c r="V40" i="27"/>
  <c r="Y55" i="27"/>
  <c r="Y13" i="27"/>
  <c r="S31" i="27"/>
  <c r="P60" i="27"/>
  <c r="X12" i="27"/>
  <c r="T21" i="27"/>
  <c r="T50" i="27"/>
  <c r="W73" i="27"/>
  <c r="S75" i="27"/>
  <c r="X20" i="27"/>
  <c r="Q73" i="27"/>
  <c r="R23" i="27"/>
  <c r="Y35" i="27"/>
  <c r="Z56" i="27"/>
  <c r="Y16" i="27"/>
  <c r="V64" i="27"/>
  <c r="T40" i="27"/>
  <c r="S12" i="27"/>
  <c r="Z23" i="27"/>
  <c r="X36" i="27"/>
  <c r="X46" i="27"/>
  <c r="T58" i="27"/>
  <c r="P70" i="27"/>
  <c r="S23" i="27"/>
  <c r="X60" i="27"/>
  <c r="S41" i="27"/>
  <c r="V56" i="27"/>
  <c r="U61" i="27"/>
  <c r="U59" i="27"/>
  <c r="Q71" i="27"/>
  <c r="U17" i="27"/>
  <c r="R26" i="27"/>
  <c r="U35" i="27"/>
  <c r="Y49" i="27"/>
  <c r="Y25" i="27"/>
  <c r="R54" i="27"/>
  <c r="Q34" i="27"/>
  <c r="X42" i="27"/>
  <c r="W77" i="27"/>
  <c r="V22" i="27"/>
  <c r="V42" i="27"/>
  <c r="S45" i="27"/>
  <c r="Y41" i="27"/>
  <c r="U21" i="27"/>
  <c r="R15" i="27"/>
  <c r="Y26" i="27"/>
  <c r="Z40" i="27"/>
  <c r="V52" i="27"/>
  <c r="Y75" i="27"/>
  <c r="R13" i="27"/>
  <c r="S49" i="27"/>
  <c r="W23" i="27"/>
  <c r="Z76" i="27"/>
  <c r="X76" i="27"/>
  <c r="Y22" i="27"/>
  <c r="S37" i="27"/>
  <c r="T24" i="27"/>
  <c r="P34" i="27"/>
  <c r="Y18" i="27"/>
  <c r="R48" i="27"/>
  <c r="U71" i="27"/>
  <c r="P76" i="27"/>
  <c r="U39" i="27"/>
  <c r="T70" i="27"/>
  <c r="T13" i="27"/>
  <c r="P25" i="27"/>
  <c r="R38" i="27"/>
  <c r="Z48" i="27"/>
  <c r="V60" i="27"/>
  <c r="R72" i="27"/>
  <c r="R70" i="27"/>
  <c r="Z60" i="27"/>
  <c r="V18" i="27"/>
  <c r="T36" i="27"/>
  <c r="X68" i="27"/>
  <c r="W12" i="27"/>
  <c r="S24" i="27"/>
  <c r="S35" i="27"/>
  <c r="R56" i="27"/>
  <c r="Z18" i="27"/>
  <c r="Z21" i="27"/>
  <c r="P50" i="27"/>
  <c r="U14" i="27"/>
  <c r="Q26" i="27"/>
  <c r="X62" i="27"/>
  <c r="V34" i="27"/>
  <c r="R76" i="27"/>
  <c r="T48" i="27"/>
  <c r="W11" i="27"/>
  <c r="X13" i="27"/>
  <c r="V19" i="27"/>
  <c r="T25" i="27"/>
  <c r="X38" i="27"/>
  <c r="W49" i="27"/>
  <c r="S61" i="27"/>
  <c r="Z72" i="27"/>
  <c r="W32" i="27"/>
  <c r="S19" i="27"/>
  <c r="T37" i="27"/>
  <c r="U69" i="27"/>
  <c r="P74" i="27"/>
  <c r="W19" i="27"/>
  <c r="Y37" i="27"/>
  <c r="U53" i="27"/>
  <c r="Z70" i="27"/>
  <c r="Z62" i="27"/>
  <c r="P36" i="27"/>
  <c r="W45" i="27"/>
  <c r="Z68" i="27"/>
  <c r="R46" i="27"/>
  <c r="W63" i="27"/>
  <c r="Q14" i="27"/>
  <c r="W41" i="27"/>
  <c r="Z64" i="27"/>
  <c r="Y39" i="27"/>
  <c r="Z38" i="27"/>
  <c r="W69" i="27"/>
  <c r="W47" i="27"/>
  <c r="X21" i="27"/>
  <c r="P54" i="27"/>
  <c r="S77" i="27"/>
  <c r="P23" i="27"/>
  <c r="U43" i="27"/>
  <c r="Y73" i="27"/>
  <c r="T12" i="27"/>
  <c r="Y14" i="27"/>
  <c r="W20" i="27"/>
  <c r="U26" i="27"/>
  <c r="T32" i="27"/>
  <c r="R40" i="27"/>
  <c r="Y51" i="27"/>
  <c r="U63" i="27"/>
  <c r="Z34" i="27"/>
  <c r="X11" i="27"/>
  <c r="Q35" i="27"/>
  <c r="Y47" i="27"/>
  <c r="Z22" i="27"/>
  <c r="S43" i="27"/>
  <c r="X25" i="27"/>
  <c r="R39" i="27"/>
  <c r="P62" i="27"/>
  <c r="W33" i="27"/>
  <c r="Y63" i="27"/>
  <c r="T17" i="27"/>
  <c r="V68" i="27"/>
  <c r="Q47" i="27"/>
  <c r="Y65" i="27"/>
  <c r="S11" i="27"/>
  <c r="P21" i="27"/>
  <c r="R64" i="27"/>
  <c r="T38" i="27"/>
  <c r="V35" i="27"/>
  <c r="U67" i="27"/>
  <c r="S65" i="27"/>
  <c r="Y21" i="27"/>
  <c r="Q41" i="27"/>
  <c r="Y57" i="27"/>
  <c r="T64" i="27"/>
  <c r="W24" i="27"/>
  <c r="X37" i="27"/>
  <c r="U18" i="27"/>
  <c r="Y67" i="27"/>
  <c r="W55" i="27"/>
  <c r="Q55" i="27"/>
  <c r="W16" i="27"/>
  <c r="Y43" i="27"/>
  <c r="U45" i="27"/>
  <c r="Z35" i="27"/>
  <c r="X70" i="27"/>
  <c r="Y59" i="27"/>
  <c r="Q22" i="27"/>
  <c r="T66" i="27"/>
  <c r="U37" i="27"/>
  <c r="X16" i="27"/>
  <c r="U13" i="27"/>
  <c r="Q49" i="27"/>
  <c r="R62" i="27"/>
  <c r="P13" i="27"/>
  <c r="S27" i="27"/>
  <c r="P52" i="27"/>
  <c r="T16" i="27"/>
  <c r="Z39" i="27"/>
  <c r="U47" i="27"/>
  <c r="U75" i="27"/>
  <c r="U25" i="27"/>
  <c r="S16" i="27"/>
  <c r="Z14" i="27"/>
  <c r="R52" i="27"/>
  <c r="S51" i="27"/>
  <c r="V44" i="27"/>
  <c r="V36" i="27"/>
  <c r="S20" i="27"/>
  <c r="Q51" i="27"/>
  <c r="S28" i="27"/>
  <c r="Y34" i="27"/>
  <c r="Y17" i="27"/>
  <c r="T19" i="27"/>
  <c r="Z52" i="27"/>
  <c r="W27" i="27"/>
  <c r="Q21" i="27"/>
  <c r="T72" i="27"/>
  <c r="Z25" i="27"/>
  <c r="V48" i="27"/>
  <c r="R60" i="27"/>
  <c r="U77" i="27"/>
  <c r="U51" i="27"/>
  <c r="Q63" i="27"/>
  <c r="V26" i="27"/>
  <c r="T46" i="27"/>
  <c r="X50" i="27"/>
  <c r="T34" i="27"/>
  <c r="Z46" i="27"/>
  <c r="V72" i="27"/>
  <c r="U55" i="27"/>
  <c r="U38" i="27"/>
  <c r="S73" i="27"/>
  <c r="Z36" i="27"/>
  <c r="Y38" i="27"/>
  <c r="P68" i="27"/>
  <c r="Q65" i="27"/>
  <c r="Z26" i="27"/>
  <c r="R14" i="27"/>
  <c r="Q43" i="27"/>
  <c r="Z17" i="27"/>
  <c r="U22" i="27"/>
  <c r="X52" i="27"/>
  <c r="R68" i="27"/>
  <c r="X44" i="27"/>
  <c r="Y71" i="27"/>
  <c r="V50" i="27"/>
  <c r="W71" i="27"/>
</calcChain>
</file>

<file path=xl/sharedStrings.xml><?xml version="1.0" encoding="utf-8"?>
<sst xmlns="http://schemas.openxmlformats.org/spreadsheetml/2006/main" count="2860" uniqueCount="175">
  <si>
    <t>Path Name</t>
  </si>
  <si>
    <t>Path Minimum Rating (MW)</t>
  </si>
  <si>
    <t>Path Maximum Rating (MW)</t>
  </si>
  <si>
    <t>Average Flow (MW)</t>
  </si>
  <si>
    <t>Positive Flow Limited Hours</t>
  </si>
  <si>
    <t>Negative Flow Limited Hours</t>
  </si>
  <si>
    <t>Path Revenue (k$)</t>
  </si>
  <si>
    <t>Path</t>
  </si>
  <si>
    <t>P01 Alberta-British Columbia</t>
  </si>
  <si>
    <t>P03 Northwest-British Columbia</t>
  </si>
  <si>
    <t>P09 West of Broadview</t>
  </si>
  <si>
    <t>P11 West of Crossover</t>
  </si>
  <si>
    <t>P14 Idaho to Northwest</t>
  </si>
  <si>
    <t>P15 Midway-LosBanos</t>
  </si>
  <si>
    <t>P16 Idaho-Sierra</t>
  </si>
  <si>
    <t>P18 Montana-Idaho</t>
  </si>
  <si>
    <t>P19 Bridger West</t>
  </si>
  <si>
    <t>P22 Southwest of Four Corners</t>
  </si>
  <si>
    <t>P23 Four Corners 345/500 Qualified Path</t>
  </si>
  <si>
    <t>P24 PG&amp;E-Sierra</t>
  </si>
  <si>
    <t>P25 PacifiCorp/PG&amp;E 115 kV Interconnection</t>
  </si>
  <si>
    <t>P26 Northern-Southern California</t>
  </si>
  <si>
    <t>P27 Intermountain Power Project DC Line</t>
  </si>
  <si>
    <t>P28 Intermountain-Mona 345 kV</t>
  </si>
  <si>
    <t>P29 Intermountain-Gonder 230 kV</t>
  </si>
  <si>
    <t>P30 TOT 1A</t>
  </si>
  <si>
    <t>P31 TOT 2A</t>
  </si>
  <si>
    <t>P32 Pavant-Gonder InterMtn-Gonder 230 kV</t>
  </si>
  <si>
    <t>P33 Bonanza West</t>
  </si>
  <si>
    <t>P35 TOT 2C</t>
  </si>
  <si>
    <t>P36 TOT 3</t>
  </si>
  <si>
    <t>P37 TOT 4A</t>
  </si>
  <si>
    <t>P38 TOT 4B</t>
  </si>
  <si>
    <t>P39 TOT 5</t>
  </si>
  <si>
    <t>P40 TOT 7</t>
  </si>
  <si>
    <t>P45 SDG&amp;E-CFE</t>
  </si>
  <si>
    <t>P46 West of Colorado River (WOR)</t>
  </si>
  <si>
    <t>P47 Southern New Mexico (NM1)</t>
  </si>
  <si>
    <t>P48 Northern New Mexico (NM2)</t>
  </si>
  <si>
    <t>P49 East of Colorado River (EOR)</t>
  </si>
  <si>
    <t>P52 Silver Peak-Control 55 kV</t>
  </si>
  <si>
    <t>P60 Inyo-Control 115 kV Tie</t>
  </si>
  <si>
    <t>P61 Lugo-Victorville 500 kV Line</t>
  </si>
  <si>
    <t>P65 Pacific DC Intertie (PDCI)</t>
  </si>
  <si>
    <t>P66 COI</t>
  </si>
  <si>
    <t>P76 Alturas Project</t>
  </si>
  <si>
    <t>P77 Crystal-Allen</t>
  </si>
  <si>
    <t>P80 Montana Southeast</t>
  </si>
  <si>
    <t>xy AB-MT</t>
  </si>
  <si>
    <t>xy COI plus PDCI</t>
  </si>
  <si>
    <t>xy WA-BC East</t>
  </si>
  <si>
    <t>xy WA-BC West</t>
  </si>
  <si>
    <t>z  Aeolus South</t>
  </si>
  <si>
    <t>z  Aeolus West</t>
  </si>
  <si>
    <t>z  AZ Palo Verde East</t>
  </si>
  <si>
    <t>z  CA PDCI South</t>
  </si>
  <si>
    <t>z  WA North of Hanford</t>
  </si>
  <si>
    <t>P83 Montana Alberta Tie Line</t>
  </si>
  <si>
    <t>CAISO Zero Net Export</t>
  </si>
  <si>
    <t>3111-cont 0</t>
  </si>
  <si>
    <t>34576-cont 0</t>
  </si>
  <si>
    <t>2136-cont 0</t>
  </si>
  <si>
    <t>Contingency</t>
  </si>
  <si>
    <t>2363-CA500kV S1 L-1 SCE Mohave-Lugo</t>
  </si>
  <si>
    <t>2396-CA230kV S LAM3 L-1 SCE Sylmar-Pardee</t>
  </si>
  <si>
    <t>2853-CA230kV S LAM2 L-2 SCE Serrano-Lewis</t>
  </si>
  <si>
    <t>3105-CA500kV C1 L-1 LosBanos-Midway</t>
  </si>
  <si>
    <t>34576-CA500kV S5 L-2 APS N.Gila-ImperialValley</t>
  </si>
  <si>
    <t>2136-CA500kV S5 L-2 APS N.Gila-ImperialValley</t>
  </si>
  <si>
    <t>2044-CA500kV S5 L-2 APS N.Gila-ImperialValley</t>
  </si>
  <si>
    <t>2112-N-2 SCE PaloVerde-ColoradoRiver Delaney - ColoradoRiver 500 kV</t>
  </si>
  <si>
    <t>3563-PG&amp;E LCR NCNB LV Cat C</t>
  </si>
  <si>
    <t>4915-PG&amp;E LCR Fresno Wilson Cat B</t>
  </si>
  <si>
    <t>2422-N-2 SCE Serrano-Lewis #1 and Serrano-Villa PK #2 230 kV</t>
  </si>
  <si>
    <t>Nomogram</t>
  </si>
  <si>
    <t>BPA_PreferredRate</t>
  </si>
  <si>
    <t>IPP DC</t>
  </si>
  <si>
    <t>Path 22</t>
  </si>
  <si>
    <t>COI 1</t>
  </si>
  <si>
    <t>COI 2</t>
  </si>
  <si>
    <t>LDWP 25% LocalMinGen</t>
  </si>
  <si>
    <t>CA Path15 N2S-MidwayGen</t>
  </si>
  <si>
    <t>CA Path26 N2S with RAS</t>
  </si>
  <si>
    <t>CAISO_Plus_Renewables_Limit</t>
  </si>
  <si>
    <t>FreqResponse-1</t>
  </si>
  <si>
    <t>FreqResponse-25</t>
  </si>
  <si>
    <t>FreqResponse-128</t>
  </si>
  <si>
    <t>FreqResponse-129</t>
  </si>
  <si>
    <t>FreqResponse-157</t>
  </si>
  <si>
    <t>FreqResponse-197</t>
  </si>
  <si>
    <t>FreqResponse-3506</t>
  </si>
  <si>
    <t>Data posted 6/14/2016</t>
  </si>
  <si>
    <t>P75 Hemingway-Summer Lake</t>
  </si>
  <si>
    <t>763-cont 0</t>
  </si>
  <si>
    <t>788-cont 0</t>
  </si>
  <si>
    <t>2810-cont 0</t>
  </si>
  <si>
    <t>2851-cont 0</t>
  </si>
  <si>
    <t>2852-cont 0</t>
  </si>
  <si>
    <t>2853-cont 0</t>
  </si>
  <si>
    <t>2899-cont 0</t>
  </si>
  <si>
    <t>3090-cont 0</t>
  </si>
  <si>
    <t>3091-cont 0</t>
  </si>
  <si>
    <t>3092-cont 0</t>
  </si>
  <si>
    <t>3093-cont 0</t>
  </si>
  <si>
    <t>27700-cont 0</t>
  </si>
  <si>
    <t>27703-cont 0</t>
  </si>
  <si>
    <t>27705-cont 0</t>
  </si>
  <si>
    <t>5451-cont 0</t>
  </si>
  <si>
    <t>5946-cont 0</t>
  </si>
  <si>
    <t>5966-cont 0</t>
  </si>
  <si>
    <t>5967-cont 0</t>
  </si>
  <si>
    <t>6001-cont 0</t>
  </si>
  <si>
    <t>3572-cont 0</t>
  </si>
  <si>
    <t>3582-cont 0</t>
  </si>
  <si>
    <t>3583-cont 0</t>
  </si>
  <si>
    <t>3812-cont 0</t>
  </si>
  <si>
    <t>3813-cont 0</t>
  </si>
  <si>
    <t>3814-cont 0</t>
  </si>
  <si>
    <t>4912-cont 0</t>
  </si>
  <si>
    <t>4914-cont 0</t>
  </si>
  <si>
    <t>4915-cont 0</t>
  </si>
  <si>
    <t>4916-cont 0</t>
  </si>
  <si>
    <t>5544-cont 0</t>
  </si>
  <si>
    <t>6007-cont 0</t>
  </si>
  <si>
    <t>4039-cont 0</t>
  </si>
  <si>
    <t>36244-cont 0</t>
  </si>
  <si>
    <t>36245-cont 0</t>
  </si>
  <si>
    <t>36197-cont 0</t>
  </si>
  <si>
    <t>4864-cont 0</t>
  </si>
  <si>
    <t>36253-cont 0</t>
  </si>
  <si>
    <t>36250-cont 0</t>
  </si>
  <si>
    <t>36251-cont 0</t>
  </si>
  <si>
    <t>36252-cont 0</t>
  </si>
  <si>
    <t>763-CAISOborder</t>
  </si>
  <si>
    <t>2990-CAISOborder</t>
  </si>
  <si>
    <t>3000-CAISOborder</t>
  </si>
  <si>
    <t>4648-CAISOborder</t>
  </si>
  <si>
    <t>5967-CAISOborder</t>
  </si>
  <si>
    <t>5976-CAISOborder</t>
  </si>
  <si>
    <t>28580-CAISOborder</t>
  </si>
  <si>
    <t>28581-CAISOborder</t>
  </si>
  <si>
    <t>28601-CAISOborder</t>
  </si>
  <si>
    <t>28602-CAISOborder</t>
  </si>
  <si>
    <t>28651-CAISOborder</t>
  </si>
  <si>
    <t>28652-CAISOborder</t>
  </si>
  <si>
    <t>28691-CAISOborder</t>
  </si>
  <si>
    <t>36179-CAISOborder</t>
  </si>
  <si>
    <t>36241-CAISOborder</t>
  </si>
  <si>
    <t>36246-CAISOborder</t>
  </si>
  <si>
    <t>Data updated on 6/16/2016 (changes from 6/14 are highlighted in yellow)</t>
  </si>
  <si>
    <t>&lt;duplicate of above row&gt;</t>
  </si>
  <si>
    <t>2020 CP</t>
  </si>
  <si>
    <t>2020 CAISO+PAC</t>
  </si>
  <si>
    <t>2030 1</t>
  </si>
  <si>
    <t>2030 1B</t>
  </si>
  <si>
    <t>2030 2</t>
  </si>
  <si>
    <t>2030 3</t>
  </si>
  <si>
    <t>2030 1 CPP</t>
  </si>
  <si>
    <t>2030 3 CPP</t>
  </si>
  <si>
    <t>2030 3 No Addl Renew</t>
  </si>
  <si>
    <t>Q:Q</t>
  </si>
  <si>
    <t>K:K</t>
  </si>
  <si>
    <t>2020 Regional</t>
  </si>
  <si>
    <t>2030 1 Regional</t>
  </si>
  <si>
    <t>Path Revenue (2014 $000)</t>
  </si>
  <si>
    <t>Summary of Binding Constraints Across Cases</t>
  </si>
  <si>
    <t>L:L</t>
  </si>
  <si>
    <t>M:M</t>
  </si>
  <si>
    <t>Path Minimum Rating (MW) if Binding</t>
  </si>
  <si>
    <t>Path Maximum Rating (MW) if Binding</t>
  </si>
  <si>
    <t>Upgrade in 2030 due to Boardman-Hemingway 500 kV</t>
  </si>
  <si>
    <t>Note</t>
  </si>
  <si>
    <t>Upgraded in Scenario 3 due to Gateway West Project: Segment D</t>
  </si>
  <si>
    <t>CAISO physical export constraint</t>
  </si>
  <si>
    <t>CAISO constraint on bilateral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</si>
</sst>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164" fontId="0" fillId="0" borderId="0" xfId="0" applyNumberFormat="1" applyAlignment="1">
      <alignment horizontal="right" wrapText="1"/>
    </xf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164" fontId="0" fillId="3" borderId="0" xfId="0" applyNumberFormat="1" applyFill="1"/>
    <xf numFmtId="164" fontId="3" fillId="0" borderId="0" xfId="0" applyNumberFormat="1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Continuous"/>
    </xf>
    <xf numFmtId="0" fontId="0" fillId="0" borderId="2" xfId="0" applyBorder="1"/>
    <xf numFmtId="0" fontId="4" fillId="0" borderId="0" xfId="0" applyFont="1"/>
    <xf numFmtId="38" fontId="3" fillId="0" borderId="0" xfId="0" applyNumberFormat="1" applyFont="1" applyAlignment="1">
      <alignment horizontal="right"/>
    </xf>
    <xf numFmtId="38" fontId="0" fillId="0" borderId="0" xfId="0" applyNumberFormat="1"/>
    <xf numFmtId="164" fontId="3" fillId="2" borderId="0" xfId="0" applyNumberFormat="1" applyFont="1" applyFill="1"/>
    <xf numFmtId="38" fontId="3" fillId="2" borderId="0" xfId="0" applyNumberFormat="1" applyFont="1" applyFill="1" applyAlignment="1">
      <alignment horizontal="right"/>
    </xf>
    <xf numFmtId="38" fontId="0" fillId="2" borderId="0" xfId="0" applyNumberFormat="1" applyFill="1"/>
    <xf numFmtId="0" fontId="0" fillId="0" borderId="0" xfId="0" applyAlignment="1">
      <alignment horizontal="left" wrapText="1"/>
    </xf>
  </cellXfs>
  <cellStyles count="5">
    <cellStyle name="Comma 2" xfId="3"/>
    <cellStyle name="Normal" xfId="0" builtinId="0"/>
    <cellStyle name="Normal 2" xfId="1"/>
    <cellStyle name="Percent 2" xfId="2"/>
    <cellStyle name="Percent 3" xfId="4"/>
  </cellStyles>
  <dxfs count="2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000000"/>
      <color rgb="FF676F7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rattle 2015">
  <a:themeElements>
    <a:clrScheme name="Brattle 2015">
      <a:dk1>
        <a:srgbClr val="000000"/>
      </a:dk1>
      <a:lt1>
        <a:srgbClr val="FFFFFF"/>
      </a:lt1>
      <a:dk2>
        <a:srgbClr val="FFFFFF"/>
      </a:dk2>
      <a:lt2>
        <a:srgbClr val="00467F"/>
      </a:lt2>
      <a:accent1>
        <a:srgbClr val="002B54"/>
      </a:accent1>
      <a:accent2>
        <a:srgbClr val="7FB9C2"/>
      </a:accent2>
      <a:accent3>
        <a:srgbClr val="6A7277"/>
      </a:accent3>
      <a:accent4>
        <a:srgbClr val="EF4623"/>
      </a:accent4>
      <a:accent5>
        <a:srgbClr val="00467F"/>
      </a:accent5>
      <a:accent6>
        <a:srgbClr val="CCCDC3"/>
      </a:accent6>
      <a:hlink>
        <a:srgbClr val="7FB9C2"/>
      </a:hlink>
      <a:folHlink>
        <a:srgbClr val="00467F"/>
      </a:folHlink>
    </a:clrScheme>
    <a:fontScheme name="Brattle 2015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AM79"/>
  <sheetViews>
    <sheetView tabSelected="1" zoomScale="70" zoomScaleNormal="70" workbookViewId="0">
      <selection activeCell="B1" sqref="B1"/>
    </sheetView>
  </sheetViews>
  <sheetFormatPr defaultRowHeight="15" x14ac:dyDescent="0.25"/>
  <cols>
    <col min="2" max="2" width="56.42578125" bestFit="1" customWidth="1"/>
    <col min="3" max="3" width="1.7109375" customWidth="1"/>
    <col min="15" max="15" width="1.7109375" customWidth="1"/>
    <col min="27" max="27" width="1.7109375" customWidth="1"/>
    <col min="39" max="39" width="64.28515625" bestFit="1" customWidth="1"/>
  </cols>
  <sheetData>
    <row r="1" spans="1:39" s="10" customFormat="1" x14ac:dyDescent="0.25">
      <c r="A1" s="10" t="s">
        <v>161</v>
      </c>
      <c r="D1" s="10" t="s">
        <v>151</v>
      </c>
      <c r="E1" s="10" t="s">
        <v>152</v>
      </c>
      <c r="F1" s="10" t="s">
        <v>162</v>
      </c>
      <c r="G1" s="10" t="s">
        <v>153</v>
      </c>
      <c r="H1" s="10" t="s">
        <v>154</v>
      </c>
      <c r="I1" s="10" t="s">
        <v>155</v>
      </c>
      <c r="J1" s="10" t="s">
        <v>156</v>
      </c>
      <c r="K1" s="10" t="s">
        <v>157</v>
      </c>
      <c r="L1" s="10" t="s">
        <v>158</v>
      </c>
      <c r="M1" s="10" t="s">
        <v>163</v>
      </c>
      <c r="N1" s="10" t="s">
        <v>159</v>
      </c>
      <c r="P1" s="10" t="s">
        <v>151</v>
      </c>
      <c r="Q1" s="10" t="s">
        <v>152</v>
      </c>
      <c r="R1" s="10" t="s">
        <v>162</v>
      </c>
      <c r="S1" s="10" t="s">
        <v>153</v>
      </c>
      <c r="T1" s="10" t="s">
        <v>154</v>
      </c>
      <c r="U1" s="10" t="s">
        <v>155</v>
      </c>
      <c r="V1" s="10" t="s">
        <v>156</v>
      </c>
      <c r="W1" s="10" t="s">
        <v>157</v>
      </c>
      <c r="X1" s="10" t="s">
        <v>158</v>
      </c>
      <c r="Y1" s="10" t="s">
        <v>163</v>
      </c>
      <c r="Z1" s="10" t="s">
        <v>159</v>
      </c>
      <c r="AB1" s="10" t="s">
        <v>151</v>
      </c>
      <c r="AC1" s="10" t="s">
        <v>152</v>
      </c>
      <c r="AD1" s="10" t="s">
        <v>162</v>
      </c>
      <c r="AE1" s="10" t="s">
        <v>153</v>
      </c>
      <c r="AF1" s="10" t="s">
        <v>154</v>
      </c>
      <c r="AG1" s="10" t="s">
        <v>155</v>
      </c>
      <c r="AH1" s="10" t="s">
        <v>156</v>
      </c>
      <c r="AI1" s="10" t="s">
        <v>157</v>
      </c>
      <c r="AJ1" s="10" t="s">
        <v>158</v>
      </c>
      <c r="AK1" s="10" t="s">
        <v>163</v>
      </c>
      <c r="AL1" s="10" t="s">
        <v>159</v>
      </c>
    </row>
    <row r="2" spans="1:39" x14ac:dyDescent="0.25">
      <c r="D2" s="10" t="s">
        <v>160</v>
      </c>
      <c r="P2" s="10" t="s">
        <v>166</v>
      </c>
      <c r="AB2" s="10" t="s">
        <v>167</v>
      </c>
    </row>
    <row r="3" spans="1:39" x14ac:dyDescent="0.25">
      <c r="D3" s="10"/>
      <c r="P3" s="10"/>
      <c r="AB3" s="10"/>
    </row>
    <row r="4" spans="1:39" s="14" customFormat="1" ht="18.75" x14ac:dyDescent="0.3">
      <c r="B4" s="14" t="s">
        <v>165</v>
      </c>
    </row>
    <row r="5" spans="1:39" ht="6" customHeight="1" thickBot="1" x14ac:dyDescent="0.3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</row>
    <row r="6" spans="1:39" ht="6" customHeight="1" thickTop="1" x14ac:dyDescent="0.25"/>
    <row r="7" spans="1:39" x14ac:dyDescent="0.25">
      <c r="D7" s="12" t="s">
        <v>164</v>
      </c>
      <c r="E7" s="12"/>
      <c r="F7" s="12"/>
      <c r="G7" s="12"/>
      <c r="H7" s="12"/>
      <c r="I7" s="12"/>
      <c r="J7" s="12"/>
      <c r="K7" s="12"/>
      <c r="L7" s="12"/>
      <c r="M7" s="12"/>
      <c r="N7" s="12"/>
      <c r="P7" s="12" t="s">
        <v>168</v>
      </c>
      <c r="Q7" s="12"/>
      <c r="R7" s="12"/>
      <c r="S7" s="12"/>
      <c r="T7" s="12"/>
      <c r="U7" s="12"/>
      <c r="V7" s="12"/>
      <c r="W7" s="12"/>
      <c r="X7" s="12"/>
      <c r="Y7" s="12"/>
      <c r="Z7" s="12"/>
      <c r="AB7" s="12" t="s">
        <v>169</v>
      </c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39" s="2" customFormat="1" ht="45" x14ac:dyDescent="0.25">
      <c r="D8" s="2" t="s">
        <v>151</v>
      </c>
      <c r="E8" s="2" t="s">
        <v>152</v>
      </c>
      <c r="F8" s="2" t="s">
        <v>162</v>
      </c>
      <c r="G8" s="2" t="s">
        <v>153</v>
      </c>
      <c r="H8" s="2" t="s">
        <v>154</v>
      </c>
      <c r="I8" s="2" t="s">
        <v>155</v>
      </c>
      <c r="J8" s="2" t="s">
        <v>156</v>
      </c>
      <c r="K8" s="2" t="s">
        <v>157</v>
      </c>
      <c r="L8" s="2" t="s">
        <v>158</v>
      </c>
      <c r="M8" s="2" t="s">
        <v>163</v>
      </c>
      <c r="N8" s="2" t="s">
        <v>159</v>
      </c>
      <c r="P8" s="2" t="s">
        <v>151</v>
      </c>
      <c r="Q8" s="2" t="s">
        <v>152</v>
      </c>
      <c r="R8" s="2" t="s">
        <v>162</v>
      </c>
      <c r="S8" s="2" t="s">
        <v>153</v>
      </c>
      <c r="T8" s="2" t="s">
        <v>154</v>
      </c>
      <c r="U8" s="2" t="s">
        <v>155</v>
      </c>
      <c r="V8" s="2" t="s">
        <v>156</v>
      </c>
      <c r="W8" s="2" t="s">
        <v>157</v>
      </c>
      <c r="X8" s="2" t="s">
        <v>158</v>
      </c>
      <c r="Y8" s="2" t="s">
        <v>163</v>
      </c>
      <c r="Z8" s="2" t="s">
        <v>159</v>
      </c>
      <c r="AB8" s="2" t="s">
        <v>151</v>
      </c>
      <c r="AC8" s="2" t="s">
        <v>152</v>
      </c>
      <c r="AD8" s="2" t="s">
        <v>162</v>
      </c>
      <c r="AE8" s="2" t="s">
        <v>153</v>
      </c>
      <c r="AF8" s="2" t="s">
        <v>154</v>
      </c>
      <c r="AG8" s="2" t="s">
        <v>155</v>
      </c>
      <c r="AH8" s="2" t="s">
        <v>156</v>
      </c>
      <c r="AI8" s="2" t="s">
        <v>157</v>
      </c>
      <c r="AJ8" s="2" t="s">
        <v>158</v>
      </c>
      <c r="AK8" s="2" t="s">
        <v>163</v>
      </c>
      <c r="AL8" s="2" t="s">
        <v>159</v>
      </c>
      <c r="AM8" s="20" t="s">
        <v>171</v>
      </c>
    </row>
    <row r="9" spans="1:39" ht="6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1:39" ht="6" customHeight="1" x14ac:dyDescent="0.25"/>
    <row r="11" spans="1:39" x14ac:dyDescent="0.25">
      <c r="B11" t="s">
        <v>69</v>
      </c>
      <c r="D11" s="9">
        <f t="shared" ref="D11:N20" ca="1" si="0">IF(ISERROR(MATCH($B11,INDIRECT("'"&amp;D$1&amp;"'!"&amp;$A$1),0)),0,INDEX(INDIRECT("'"&amp;D$1&amp;"'!"&amp;$D$2),MATCH($B11,INDIRECT("'"&amp;D$1&amp;"'!"&amp;$A$1),0),1))</f>
        <v>0</v>
      </c>
      <c r="E11" s="9">
        <f t="shared" ca="1" si="0"/>
        <v>0</v>
      </c>
      <c r="F11" s="9">
        <f t="shared" ca="1" si="0"/>
        <v>0</v>
      </c>
      <c r="G11" s="9">
        <f t="shared" ca="1" si="0"/>
        <v>4.9571730000000001</v>
      </c>
      <c r="H11" s="9">
        <f t="shared" ca="1" si="0"/>
        <v>77.46920999999999</v>
      </c>
      <c r="I11" s="9">
        <f t="shared" ca="1" si="0"/>
        <v>3.9505050000000002</v>
      </c>
      <c r="J11" s="9">
        <f t="shared" ca="1" si="0"/>
        <v>0</v>
      </c>
      <c r="K11" s="9">
        <f t="shared" ca="1" si="0"/>
        <v>4.8862709999999998</v>
      </c>
      <c r="L11" s="9">
        <f t="shared" ca="1" si="0"/>
        <v>10.049481</v>
      </c>
      <c r="M11" s="9">
        <f t="shared" ca="1" si="0"/>
        <v>0</v>
      </c>
      <c r="N11" s="9">
        <f t="shared" ca="1" si="0"/>
        <v>2.9550689999999999</v>
      </c>
      <c r="P11" s="15" t="str">
        <f ca="1">IF(D11=0,"n/a",INDEX(INDIRECT("'"&amp;P$1&amp;"'!"&amp;$P$2),MATCH($B11,INDIRECT("'"&amp;P$1&amp;"'!"&amp;$A$1),0),1))</f>
        <v>n/a</v>
      </c>
      <c r="Q11" s="15" t="str">
        <f t="shared" ref="Q11:Q74" ca="1" si="1">IF(E11=0,"n/a",INDEX(INDIRECT("'"&amp;Q$1&amp;"'!"&amp;$P$2),MATCH($B11,INDIRECT("'"&amp;Q$1&amp;"'!"&amp;$A$1),0),1))</f>
        <v>n/a</v>
      </c>
      <c r="R11" s="15" t="str">
        <f t="shared" ref="R11:R74" ca="1" si="2">IF(F11=0,"n/a",INDEX(INDIRECT("'"&amp;R$1&amp;"'!"&amp;$P$2),MATCH($B11,INDIRECT("'"&amp;R$1&amp;"'!"&amp;$A$1),0),1))</f>
        <v>n/a</v>
      </c>
      <c r="S11" s="15">
        <f t="shared" ref="S11:S74" ca="1" si="3">IF(G11=0,"n/a",INDEX(INDIRECT("'"&amp;S$1&amp;"'!"&amp;$P$2),MATCH($B11,INDIRECT("'"&amp;S$1&amp;"'!"&amp;$A$1),0),1))</f>
        <v>-351</v>
      </c>
      <c r="T11" s="15">
        <f t="shared" ref="T11:T74" ca="1" si="4">IF(H11=0,"n/a",INDEX(INDIRECT("'"&amp;T$1&amp;"'!"&amp;$P$2),MATCH($B11,INDIRECT("'"&amp;T$1&amp;"'!"&amp;$A$1),0),1))</f>
        <v>-351</v>
      </c>
      <c r="U11" s="15">
        <f t="shared" ref="U11:U74" ca="1" si="5">IF(I11=0,"n/a",INDEX(INDIRECT("'"&amp;U$1&amp;"'!"&amp;$P$2),MATCH($B11,INDIRECT("'"&amp;U$1&amp;"'!"&amp;$A$1),0),1))</f>
        <v>-351</v>
      </c>
      <c r="V11" s="15" t="str">
        <f t="shared" ref="V11:V74" ca="1" si="6">IF(J11=0,"n/a",INDEX(INDIRECT("'"&amp;V$1&amp;"'!"&amp;$P$2),MATCH($B11,INDIRECT("'"&amp;V$1&amp;"'!"&amp;$A$1),0),1))</f>
        <v>n/a</v>
      </c>
      <c r="W11" s="15">
        <f t="shared" ref="W11:W74" ca="1" si="7">IF(K11=0,"n/a",INDEX(INDIRECT("'"&amp;W$1&amp;"'!"&amp;$P$2),MATCH($B11,INDIRECT("'"&amp;W$1&amp;"'!"&amp;$A$1),0),1))</f>
        <v>-351</v>
      </c>
      <c r="X11" s="15">
        <f t="shared" ref="X11:X74" ca="1" si="8">IF(L11=0,"n/a",INDEX(INDIRECT("'"&amp;X$1&amp;"'!"&amp;$P$2),MATCH($B11,INDIRECT("'"&amp;X$1&amp;"'!"&amp;$A$1),0),1))</f>
        <v>-351</v>
      </c>
      <c r="Y11" s="15" t="str">
        <f t="shared" ref="Y11:Y74" ca="1" si="9">IF(M11=0,"n/a",INDEX(INDIRECT("'"&amp;Y$1&amp;"'!"&amp;$P$2),MATCH($B11,INDIRECT("'"&amp;Y$1&amp;"'!"&amp;$A$1),0),1))</f>
        <v>n/a</v>
      </c>
      <c r="Z11" s="15">
        <f t="shared" ref="Z11:Z74" ca="1" si="10">IF(N11=0,"n/a",INDEX(INDIRECT("'"&amp;Z$1&amp;"'!"&amp;$P$2),MATCH($B11,INDIRECT("'"&amp;Z$1&amp;"'!"&amp;$A$1),0),1))</f>
        <v>-351</v>
      </c>
      <c r="AA11" s="16"/>
      <c r="AB11" s="15" t="str">
        <f ca="1">IF(D11=0,"n/a",INDEX(INDIRECT("'"&amp;AB$1&amp;"'!"&amp;$AB$2),MATCH($B11,INDIRECT("'"&amp;AB$1&amp;"'!"&amp;$A$1),0),1))</f>
        <v>n/a</v>
      </c>
      <c r="AC11" s="15" t="str">
        <f t="shared" ref="AC11:AC74" ca="1" si="11">IF(E11=0,"n/a",INDEX(INDIRECT("'"&amp;AC$1&amp;"'!"&amp;$AB$2),MATCH($B11,INDIRECT("'"&amp;AC$1&amp;"'!"&amp;$A$1),0),1))</f>
        <v>n/a</v>
      </c>
      <c r="AD11" s="15" t="str">
        <f t="shared" ref="AD11:AD74" ca="1" si="12">IF(F11=0,"n/a",INDEX(INDIRECT("'"&amp;AD$1&amp;"'!"&amp;$AB$2),MATCH($B11,INDIRECT("'"&amp;AD$1&amp;"'!"&amp;$A$1),0),1))</f>
        <v>n/a</v>
      </c>
      <c r="AE11" s="15">
        <f t="shared" ref="AE11:AE74" ca="1" si="13">IF(G11=0,"n/a",INDEX(INDIRECT("'"&amp;AE$1&amp;"'!"&amp;$AB$2),MATCH($B11,INDIRECT("'"&amp;AE$1&amp;"'!"&amp;$A$1),0),1))</f>
        <v>351</v>
      </c>
      <c r="AF11" s="15">
        <f t="shared" ref="AF11:AF74" ca="1" si="14">IF(H11=0,"n/a",INDEX(INDIRECT("'"&amp;AF$1&amp;"'!"&amp;$AB$2),MATCH($B11,INDIRECT("'"&amp;AF$1&amp;"'!"&amp;$A$1),0),1))</f>
        <v>351</v>
      </c>
      <c r="AG11" s="15">
        <f t="shared" ref="AG11:AG74" ca="1" si="15">IF(I11=0,"n/a",INDEX(INDIRECT("'"&amp;AG$1&amp;"'!"&amp;$AB$2),MATCH($B11,INDIRECT("'"&amp;AG$1&amp;"'!"&amp;$A$1),0),1))</f>
        <v>351</v>
      </c>
      <c r="AH11" s="15" t="str">
        <f t="shared" ref="AH11:AH74" ca="1" si="16">IF(J11=0,"n/a",INDEX(INDIRECT("'"&amp;AH$1&amp;"'!"&amp;$AB$2),MATCH($B11,INDIRECT("'"&amp;AH$1&amp;"'!"&amp;$A$1),0),1))</f>
        <v>n/a</v>
      </c>
      <c r="AI11" s="15">
        <f t="shared" ref="AI11:AI74" ca="1" si="17">IF(K11=0,"n/a",INDEX(INDIRECT("'"&amp;AI$1&amp;"'!"&amp;$AB$2),MATCH($B11,INDIRECT("'"&amp;AI$1&amp;"'!"&amp;$A$1),0),1))</f>
        <v>351</v>
      </c>
      <c r="AJ11" s="15">
        <f t="shared" ref="AJ11:AJ74" ca="1" si="18">IF(L11=0,"n/a",INDEX(INDIRECT("'"&amp;AJ$1&amp;"'!"&amp;$AB$2),MATCH($B11,INDIRECT("'"&amp;AJ$1&amp;"'!"&amp;$A$1),0),1))</f>
        <v>351</v>
      </c>
      <c r="AK11" s="15" t="str">
        <f t="shared" ref="AK11:AK74" ca="1" si="19">IF(M11=0,"n/a",INDEX(INDIRECT("'"&amp;AK$1&amp;"'!"&amp;$AB$2),MATCH($B11,INDIRECT("'"&amp;AK$1&amp;"'!"&amp;$A$1),0),1))</f>
        <v>n/a</v>
      </c>
      <c r="AL11" s="15">
        <f t="shared" ref="AL11:AL74" ca="1" si="20">IF(N11=0,"n/a",INDEX(INDIRECT("'"&amp;AL$1&amp;"'!"&amp;$AB$2),MATCH($B11,INDIRECT("'"&amp;AL$1&amp;"'!"&amp;$A$1),0),1))</f>
        <v>351</v>
      </c>
    </row>
    <row r="12" spans="1:39" x14ac:dyDescent="0.25">
      <c r="B12" t="s">
        <v>68</v>
      </c>
      <c r="D12" s="9">
        <f t="shared" ca="1" si="0"/>
        <v>0</v>
      </c>
      <c r="E12" s="9">
        <f t="shared" ca="1" si="0"/>
        <v>0</v>
      </c>
      <c r="F12" s="9">
        <f t="shared" ca="1" si="0"/>
        <v>0</v>
      </c>
      <c r="G12" s="9">
        <f t="shared" ca="1" si="0"/>
        <v>1.7050319999999999</v>
      </c>
      <c r="H12" s="9">
        <f t="shared" ca="1" si="0"/>
        <v>2.653864</v>
      </c>
      <c r="I12" s="9">
        <f t="shared" ca="1" si="0"/>
        <v>11.728264000000001</v>
      </c>
      <c r="J12" s="9">
        <f t="shared" ca="1" si="0"/>
        <v>6.8726640000000003</v>
      </c>
      <c r="K12" s="9">
        <f t="shared" ca="1" si="0"/>
        <v>1.9279120000000001</v>
      </c>
      <c r="L12" s="9">
        <f t="shared" ca="1" si="0"/>
        <v>21.991887999999989</v>
      </c>
      <c r="M12" s="9">
        <f t="shared" ca="1" si="0"/>
        <v>25.691696000000004</v>
      </c>
      <c r="N12" s="9">
        <f t="shared" ca="1" si="0"/>
        <v>13.42454</v>
      </c>
      <c r="P12" s="15" t="str">
        <f t="shared" ref="P12:P75" ca="1" si="21">IF(D12=0,"n/a",INDEX(INDIRECT("'"&amp;P$1&amp;"'!"&amp;$P$2),MATCH($B12,INDIRECT("'"&amp;P$1&amp;"'!"&amp;$A$1),0),1))</f>
        <v>n/a</v>
      </c>
      <c r="Q12" s="15" t="str">
        <f t="shared" ca="1" si="1"/>
        <v>n/a</v>
      </c>
      <c r="R12" s="15" t="str">
        <f t="shared" ca="1" si="2"/>
        <v>n/a</v>
      </c>
      <c r="S12" s="15">
        <f t="shared" ca="1" si="3"/>
        <v>-796</v>
      </c>
      <c r="T12" s="15">
        <f t="shared" ca="1" si="4"/>
        <v>-796</v>
      </c>
      <c r="U12" s="15">
        <f t="shared" ca="1" si="5"/>
        <v>-796</v>
      </c>
      <c r="V12" s="15">
        <f t="shared" ca="1" si="6"/>
        <v>-796</v>
      </c>
      <c r="W12" s="15">
        <f t="shared" ca="1" si="7"/>
        <v>-796</v>
      </c>
      <c r="X12" s="15">
        <f t="shared" ca="1" si="8"/>
        <v>-796</v>
      </c>
      <c r="Y12" s="15">
        <f t="shared" ca="1" si="9"/>
        <v>-796</v>
      </c>
      <c r="Z12" s="15">
        <f t="shared" ca="1" si="10"/>
        <v>-796</v>
      </c>
      <c r="AA12" s="16"/>
      <c r="AB12" s="15" t="str">
        <f t="shared" ref="AB12:AB75" ca="1" si="22">IF(D12=0,"n/a",INDEX(INDIRECT("'"&amp;AB$1&amp;"'!"&amp;$AB$2),MATCH($B12,INDIRECT("'"&amp;AB$1&amp;"'!"&amp;$A$1),0),1))</f>
        <v>n/a</v>
      </c>
      <c r="AC12" s="15" t="str">
        <f t="shared" ca="1" si="11"/>
        <v>n/a</v>
      </c>
      <c r="AD12" s="15" t="str">
        <f t="shared" ca="1" si="12"/>
        <v>n/a</v>
      </c>
      <c r="AE12" s="15">
        <f t="shared" ca="1" si="13"/>
        <v>796</v>
      </c>
      <c r="AF12" s="15">
        <f t="shared" ca="1" si="14"/>
        <v>796</v>
      </c>
      <c r="AG12" s="15">
        <f t="shared" ca="1" si="15"/>
        <v>796</v>
      </c>
      <c r="AH12" s="15">
        <f t="shared" ca="1" si="16"/>
        <v>796</v>
      </c>
      <c r="AI12" s="15">
        <f t="shared" ca="1" si="17"/>
        <v>796</v>
      </c>
      <c r="AJ12" s="15">
        <f t="shared" ca="1" si="18"/>
        <v>796</v>
      </c>
      <c r="AK12" s="15">
        <f t="shared" ca="1" si="19"/>
        <v>796</v>
      </c>
      <c r="AL12" s="15">
        <f t="shared" ca="1" si="20"/>
        <v>796</v>
      </c>
    </row>
    <row r="13" spans="1:39" x14ac:dyDescent="0.25">
      <c r="B13" t="s">
        <v>61</v>
      </c>
      <c r="D13" s="9">
        <f t="shared" ca="1" si="0"/>
        <v>17.002560000000006</v>
      </c>
      <c r="E13" s="9">
        <f t="shared" ca="1" si="0"/>
        <v>21.08603999999999</v>
      </c>
      <c r="F13" s="9">
        <f t="shared" ca="1" si="0"/>
        <v>276.28841600000004</v>
      </c>
      <c r="G13" s="9">
        <f t="shared" ca="1" si="0"/>
        <v>25.373295999999993</v>
      </c>
      <c r="H13" s="9">
        <f t="shared" ca="1" si="0"/>
        <v>102.91404400000003</v>
      </c>
      <c r="I13" s="9">
        <f t="shared" ca="1" si="0"/>
        <v>271.14944000000025</v>
      </c>
      <c r="J13" s="9">
        <f t="shared" ca="1" si="0"/>
        <v>280.48572400000018</v>
      </c>
      <c r="K13" s="9">
        <f t="shared" ca="1" si="0"/>
        <v>46.367796000000013</v>
      </c>
      <c r="L13" s="9">
        <f t="shared" ca="1" si="0"/>
        <v>365.3122599999997</v>
      </c>
      <c r="M13" s="9">
        <f t="shared" ca="1" si="0"/>
        <v>180.4699159999999</v>
      </c>
      <c r="N13" s="9">
        <f t="shared" ca="1" si="0"/>
        <v>295.34226799999965</v>
      </c>
      <c r="P13" s="15">
        <f t="shared" ca="1" si="21"/>
        <v>-796</v>
      </c>
      <c r="Q13" s="15">
        <f t="shared" ca="1" si="1"/>
        <v>-796</v>
      </c>
      <c r="R13" s="15">
        <f t="shared" ca="1" si="2"/>
        <v>-796</v>
      </c>
      <c r="S13" s="15">
        <f t="shared" ca="1" si="3"/>
        <v>-796</v>
      </c>
      <c r="T13" s="15">
        <f t="shared" ca="1" si="4"/>
        <v>-796</v>
      </c>
      <c r="U13" s="15">
        <f t="shared" ca="1" si="5"/>
        <v>-796</v>
      </c>
      <c r="V13" s="15">
        <f t="shared" ca="1" si="6"/>
        <v>-796</v>
      </c>
      <c r="W13" s="15">
        <f t="shared" ca="1" si="7"/>
        <v>-796</v>
      </c>
      <c r="X13" s="15">
        <f t="shared" ca="1" si="8"/>
        <v>-796</v>
      </c>
      <c r="Y13" s="15">
        <f t="shared" ca="1" si="9"/>
        <v>-796</v>
      </c>
      <c r="Z13" s="15">
        <f t="shared" ca="1" si="10"/>
        <v>-796</v>
      </c>
      <c r="AA13" s="16"/>
      <c r="AB13" s="15">
        <f t="shared" ca="1" si="22"/>
        <v>796</v>
      </c>
      <c r="AC13" s="15">
        <f t="shared" ca="1" si="11"/>
        <v>796</v>
      </c>
      <c r="AD13" s="15">
        <f t="shared" ca="1" si="12"/>
        <v>796</v>
      </c>
      <c r="AE13" s="15">
        <f t="shared" ca="1" si="13"/>
        <v>796</v>
      </c>
      <c r="AF13" s="15">
        <f t="shared" ca="1" si="14"/>
        <v>796</v>
      </c>
      <c r="AG13" s="15">
        <f t="shared" ca="1" si="15"/>
        <v>796</v>
      </c>
      <c r="AH13" s="15">
        <f t="shared" ca="1" si="16"/>
        <v>796</v>
      </c>
      <c r="AI13" s="15">
        <f t="shared" ca="1" si="17"/>
        <v>796</v>
      </c>
      <c r="AJ13" s="15">
        <f t="shared" ca="1" si="18"/>
        <v>796</v>
      </c>
      <c r="AK13" s="15">
        <f t="shared" ca="1" si="19"/>
        <v>796</v>
      </c>
      <c r="AL13" s="15">
        <f t="shared" ca="1" si="20"/>
        <v>796</v>
      </c>
    </row>
    <row r="14" spans="1:39" x14ac:dyDescent="0.25">
      <c r="B14" t="s">
        <v>64</v>
      </c>
      <c r="D14" s="9">
        <f t="shared" ca="1" si="0"/>
        <v>5.2580000000000009E-2</v>
      </c>
      <c r="E14" s="9">
        <f t="shared" ca="1" si="0"/>
        <v>3.7045000000000002E-2</v>
      </c>
      <c r="F14" s="9">
        <f t="shared" ca="1" si="0"/>
        <v>1.6730000000000002E-2</v>
      </c>
      <c r="G14" s="9">
        <f t="shared" ca="1" si="0"/>
        <v>0</v>
      </c>
      <c r="H14" s="9">
        <f t="shared" ca="1" si="0"/>
        <v>0</v>
      </c>
      <c r="I14" s="9">
        <f t="shared" ca="1" si="0"/>
        <v>111.4696</v>
      </c>
      <c r="J14" s="9">
        <f t="shared" ca="1" si="0"/>
        <v>0</v>
      </c>
      <c r="K14" s="9">
        <f t="shared" ca="1" si="0"/>
        <v>0</v>
      </c>
      <c r="L14" s="9">
        <f t="shared" ca="1" si="0"/>
        <v>83.048914999999994</v>
      </c>
      <c r="M14" s="9">
        <f t="shared" ca="1" si="0"/>
        <v>418.45553999999998</v>
      </c>
      <c r="N14" s="9">
        <f t="shared" ca="1" si="0"/>
        <v>12.825935000000001</v>
      </c>
      <c r="P14" s="15">
        <f t="shared" ca="1" si="21"/>
        <v>-1195</v>
      </c>
      <c r="Q14" s="15">
        <f t="shared" ca="1" si="1"/>
        <v>-1195</v>
      </c>
      <c r="R14" s="15">
        <f t="shared" ca="1" si="2"/>
        <v>-1195</v>
      </c>
      <c r="S14" s="15" t="str">
        <f t="shared" ca="1" si="3"/>
        <v>n/a</v>
      </c>
      <c r="T14" s="15" t="str">
        <f t="shared" ca="1" si="4"/>
        <v>n/a</v>
      </c>
      <c r="U14" s="15">
        <f t="shared" ca="1" si="5"/>
        <v>-1195</v>
      </c>
      <c r="V14" s="15" t="str">
        <f t="shared" ca="1" si="6"/>
        <v>n/a</v>
      </c>
      <c r="W14" s="15" t="str">
        <f t="shared" ca="1" si="7"/>
        <v>n/a</v>
      </c>
      <c r="X14" s="15">
        <f t="shared" ca="1" si="8"/>
        <v>-1195</v>
      </c>
      <c r="Y14" s="15">
        <f t="shared" ca="1" si="9"/>
        <v>-1195</v>
      </c>
      <c r="Z14" s="15">
        <f t="shared" ca="1" si="10"/>
        <v>-1195</v>
      </c>
      <c r="AA14" s="16"/>
      <c r="AB14" s="15">
        <f t="shared" ca="1" si="22"/>
        <v>1195</v>
      </c>
      <c r="AC14" s="15">
        <f t="shared" ca="1" si="11"/>
        <v>1195</v>
      </c>
      <c r="AD14" s="15">
        <f t="shared" ca="1" si="12"/>
        <v>1195</v>
      </c>
      <c r="AE14" s="15" t="str">
        <f t="shared" ca="1" si="13"/>
        <v>n/a</v>
      </c>
      <c r="AF14" s="15" t="str">
        <f t="shared" ca="1" si="14"/>
        <v>n/a</v>
      </c>
      <c r="AG14" s="15">
        <f t="shared" ca="1" si="15"/>
        <v>1195</v>
      </c>
      <c r="AH14" s="15" t="str">
        <f t="shared" ca="1" si="16"/>
        <v>n/a</v>
      </c>
      <c r="AI14" s="15" t="str">
        <f t="shared" ca="1" si="17"/>
        <v>n/a</v>
      </c>
      <c r="AJ14" s="15">
        <f t="shared" ca="1" si="18"/>
        <v>1195</v>
      </c>
      <c r="AK14" s="15">
        <f t="shared" ca="1" si="19"/>
        <v>1195</v>
      </c>
      <c r="AL14" s="15">
        <f t="shared" ca="1" si="20"/>
        <v>1195</v>
      </c>
    </row>
    <row r="15" spans="1:39" x14ac:dyDescent="0.25">
      <c r="B15" t="s">
        <v>73</v>
      </c>
      <c r="D15" s="9">
        <f t="shared" ca="1" si="0"/>
        <v>0</v>
      </c>
      <c r="E15" s="9">
        <f t="shared" ca="1" si="0"/>
        <v>0</v>
      </c>
      <c r="F15" s="9">
        <f t="shared" ca="1" si="0"/>
        <v>16.619064000000002</v>
      </c>
      <c r="G15" s="9">
        <f t="shared" ca="1" si="0"/>
        <v>0</v>
      </c>
      <c r="H15" s="9">
        <f t="shared" ca="1" si="0"/>
        <v>0</v>
      </c>
      <c r="I15" s="9">
        <f t="shared" ca="1" si="0"/>
        <v>0</v>
      </c>
      <c r="J15" s="9">
        <f t="shared" ca="1" si="0"/>
        <v>0</v>
      </c>
      <c r="K15" s="9">
        <f t="shared" ca="1" si="0"/>
        <v>0</v>
      </c>
      <c r="L15" s="9">
        <f t="shared" ca="1" si="0"/>
        <v>0</v>
      </c>
      <c r="M15" s="9">
        <f t="shared" ca="1" si="0"/>
        <v>0</v>
      </c>
      <c r="N15" s="9">
        <f t="shared" ca="1" si="0"/>
        <v>0</v>
      </c>
      <c r="P15" s="15" t="str">
        <f t="shared" ca="1" si="21"/>
        <v>n/a</v>
      </c>
      <c r="Q15" s="15" t="str">
        <f t="shared" ca="1" si="1"/>
        <v>n/a</v>
      </c>
      <c r="R15" s="15">
        <f t="shared" ca="1" si="2"/>
        <v>-1518</v>
      </c>
      <c r="S15" s="15" t="str">
        <f t="shared" ca="1" si="3"/>
        <v>n/a</v>
      </c>
      <c r="T15" s="15" t="str">
        <f t="shared" ca="1" si="4"/>
        <v>n/a</v>
      </c>
      <c r="U15" s="15" t="str">
        <f t="shared" ca="1" si="5"/>
        <v>n/a</v>
      </c>
      <c r="V15" s="15" t="str">
        <f t="shared" ca="1" si="6"/>
        <v>n/a</v>
      </c>
      <c r="W15" s="15" t="str">
        <f t="shared" ca="1" si="7"/>
        <v>n/a</v>
      </c>
      <c r="X15" s="15" t="str">
        <f t="shared" ca="1" si="8"/>
        <v>n/a</v>
      </c>
      <c r="Y15" s="15" t="str">
        <f t="shared" ca="1" si="9"/>
        <v>n/a</v>
      </c>
      <c r="Z15" s="15" t="str">
        <f t="shared" ca="1" si="10"/>
        <v>n/a</v>
      </c>
      <c r="AA15" s="16"/>
      <c r="AB15" s="15" t="str">
        <f t="shared" ca="1" si="22"/>
        <v>n/a</v>
      </c>
      <c r="AC15" s="15" t="str">
        <f t="shared" ca="1" si="11"/>
        <v>n/a</v>
      </c>
      <c r="AD15" s="15">
        <f t="shared" ca="1" si="12"/>
        <v>1518</v>
      </c>
      <c r="AE15" s="15" t="str">
        <f t="shared" ca="1" si="13"/>
        <v>n/a</v>
      </c>
      <c r="AF15" s="15" t="str">
        <f t="shared" ca="1" si="14"/>
        <v>n/a</v>
      </c>
      <c r="AG15" s="15" t="str">
        <f t="shared" ca="1" si="15"/>
        <v>n/a</v>
      </c>
      <c r="AH15" s="15" t="str">
        <f t="shared" ca="1" si="16"/>
        <v>n/a</v>
      </c>
      <c r="AI15" s="15" t="str">
        <f t="shared" ca="1" si="17"/>
        <v>n/a</v>
      </c>
      <c r="AJ15" s="15" t="str">
        <f t="shared" ca="1" si="18"/>
        <v>n/a</v>
      </c>
      <c r="AK15" s="15" t="str">
        <f t="shared" ca="1" si="19"/>
        <v>n/a</v>
      </c>
      <c r="AL15" s="15" t="str">
        <f t="shared" ca="1" si="20"/>
        <v>n/a</v>
      </c>
    </row>
    <row r="16" spans="1:39" x14ac:dyDescent="0.25">
      <c r="B16" t="s">
        <v>66</v>
      </c>
      <c r="D16" s="9">
        <f t="shared" ca="1" si="0"/>
        <v>0</v>
      </c>
      <c r="E16" s="9">
        <f t="shared" ca="1" si="0"/>
        <v>0</v>
      </c>
      <c r="F16" s="9">
        <f t="shared" ca="1" si="0"/>
        <v>0</v>
      </c>
      <c r="G16" s="9">
        <f t="shared" ca="1" si="0"/>
        <v>298.10837599999985</v>
      </c>
      <c r="H16" s="9">
        <f t="shared" ca="1" si="0"/>
        <v>11609.384696000005</v>
      </c>
      <c r="I16" s="9">
        <f t="shared" ca="1" si="0"/>
        <v>25291.845224000008</v>
      </c>
      <c r="J16" s="9">
        <f t="shared" ca="1" si="0"/>
        <v>1193.1540160000006</v>
      </c>
      <c r="K16" s="9">
        <f t="shared" ca="1" si="0"/>
        <v>342.76972799999999</v>
      </c>
      <c r="L16" s="9">
        <f t="shared" ca="1" si="0"/>
        <v>4999.5184559999989</v>
      </c>
      <c r="M16" s="9">
        <f t="shared" ca="1" si="0"/>
        <v>334.13397600000008</v>
      </c>
      <c r="N16" s="9">
        <f t="shared" ca="1" si="0"/>
        <v>1355.3488879999995</v>
      </c>
      <c r="P16" s="15" t="str">
        <f t="shared" ca="1" si="21"/>
        <v>n/a</v>
      </c>
      <c r="Q16" s="15" t="str">
        <f t="shared" ca="1" si="1"/>
        <v>n/a</v>
      </c>
      <c r="R16" s="15" t="str">
        <f t="shared" ca="1" si="2"/>
        <v>n/a</v>
      </c>
      <c r="S16" s="15">
        <f t="shared" ca="1" si="3"/>
        <v>-3464</v>
      </c>
      <c r="T16" s="15">
        <f t="shared" ca="1" si="4"/>
        <v>-3464</v>
      </c>
      <c r="U16" s="15">
        <f t="shared" ca="1" si="5"/>
        <v>-3464</v>
      </c>
      <c r="V16" s="15">
        <f t="shared" ca="1" si="6"/>
        <v>-3464</v>
      </c>
      <c r="W16" s="15">
        <f t="shared" ca="1" si="7"/>
        <v>-3464</v>
      </c>
      <c r="X16" s="15">
        <f t="shared" ca="1" si="8"/>
        <v>-3464</v>
      </c>
      <c r="Y16" s="15">
        <f t="shared" ca="1" si="9"/>
        <v>-3464</v>
      </c>
      <c r="Z16" s="15">
        <f t="shared" ca="1" si="10"/>
        <v>-3464</v>
      </c>
      <c r="AA16" s="16"/>
      <c r="AB16" s="15" t="str">
        <f t="shared" ca="1" si="22"/>
        <v>n/a</v>
      </c>
      <c r="AC16" s="15" t="str">
        <f t="shared" ca="1" si="11"/>
        <v>n/a</v>
      </c>
      <c r="AD16" s="15" t="str">
        <f t="shared" ca="1" si="12"/>
        <v>n/a</v>
      </c>
      <c r="AE16" s="15">
        <f t="shared" ca="1" si="13"/>
        <v>3464</v>
      </c>
      <c r="AF16" s="15">
        <f t="shared" ca="1" si="14"/>
        <v>3464</v>
      </c>
      <c r="AG16" s="15">
        <f t="shared" ca="1" si="15"/>
        <v>3464</v>
      </c>
      <c r="AH16" s="15">
        <f t="shared" ca="1" si="16"/>
        <v>3464</v>
      </c>
      <c r="AI16" s="15">
        <f t="shared" ca="1" si="17"/>
        <v>3464</v>
      </c>
      <c r="AJ16" s="15">
        <f t="shared" ca="1" si="18"/>
        <v>3464</v>
      </c>
      <c r="AK16" s="15">
        <f t="shared" ca="1" si="19"/>
        <v>3464</v>
      </c>
      <c r="AL16" s="15">
        <f t="shared" ca="1" si="20"/>
        <v>3464</v>
      </c>
    </row>
    <row r="17" spans="2:39" x14ac:dyDescent="0.25">
      <c r="B17" t="s">
        <v>59</v>
      </c>
      <c r="D17" s="9">
        <f t="shared" ca="1" si="0"/>
        <v>0</v>
      </c>
      <c r="E17" s="9">
        <f t="shared" ca="1" si="0"/>
        <v>0</v>
      </c>
      <c r="F17" s="9">
        <f t="shared" ca="1" si="0"/>
        <v>0</v>
      </c>
      <c r="G17" s="9">
        <f t="shared" ca="1" si="0"/>
        <v>3097.1659679999993</v>
      </c>
      <c r="H17" s="9">
        <f t="shared" ca="1" si="0"/>
        <v>29932.966440000004</v>
      </c>
      <c r="I17" s="9">
        <f t="shared" ca="1" si="0"/>
        <v>43496.16318899997</v>
      </c>
      <c r="J17" s="9">
        <f t="shared" ca="1" si="0"/>
        <v>23723.996787000007</v>
      </c>
      <c r="K17" s="9">
        <f t="shared" ca="1" si="0"/>
        <v>3027.4989120000009</v>
      </c>
      <c r="L17" s="9">
        <f t="shared" ca="1" si="0"/>
        <v>22253.861384999993</v>
      </c>
      <c r="M17" s="9">
        <f t="shared" ca="1" si="0"/>
        <v>4990.9444649999987</v>
      </c>
      <c r="N17" s="9">
        <f t="shared" ca="1" si="0"/>
        <v>18292.410297000006</v>
      </c>
      <c r="P17" s="15" t="str">
        <f t="shared" ca="1" si="21"/>
        <v>n/a</v>
      </c>
      <c r="Q17" s="15" t="str">
        <f t="shared" ca="1" si="1"/>
        <v>n/a</v>
      </c>
      <c r="R17" s="15" t="str">
        <f t="shared" ca="1" si="2"/>
        <v>n/a</v>
      </c>
      <c r="S17" s="15">
        <f t="shared" ca="1" si="3"/>
        <v>-1503</v>
      </c>
      <c r="T17" s="15">
        <f t="shared" ca="1" si="4"/>
        <v>-1503</v>
      </c>
      <c r="U17" s="15">
        <f t="shared" ca="1" si="5"/>
        <v>-1503</v>
      </c>
      <c r="V17" s="15">
        <f t="shared" ca="1" si="6"/>
        <v>-1503</v>
      </c>
      <c r="W17" s="15">
        <f t="shared" ca="1" si="7"/>
        <v>-1503</v>
      </c>
      <c r="X17" s="15">
        <f t="shared" ca="1" si="8"/>
        <v>-1503</v>
      </c>
      <c r="Y17" s="15">
        <f t="shared" ca="1" si="9"/>
        <v>-1503</v>
      </c>
      <c r="Z17" s="15">
        <f t="shared" ca="1" si="10"/>
        <v>-1503</v>
      </c>
      <c r="AA17" s="16"/>
      <c r="AB17" s="15" t="str">
        <f t="shared" ca="1" si="22"/>
        <v>n/a</v>
      </c>
      <c r="AC17" s="15" t="str">
        <f t="shared" ca="1" si="11"/>
        <v>n/a</v>
      </c>
      <c r="AD17" s="15" t="str">
        <f t="shared" ca="1" si="12"/>
        <v>n/a</v>
      </c>
      <c r="AE17" s="15">
        <f t="shared" ca="1" si="13"/>
        <v>1503</v>
      </c>
      <c r="AF17" s="15">
        <f t="shared" ca="1" si="14"/>
        <v>1503</v>
      </c>
      <c r="AG17" s="15">
        <f t="shared" ca="1" si="15"/>
        <v>1503</v>
      </c>
      <c r="AH17" s="15">
        <f t="shared" ca="1" si="16"/>
        <v>1503</v>
      </c>
      <c r="AI17" s="15">
        <f t="shared" ca="1" si="17"/>
        <v>1503</v>
      </c>
      <c r="AJ17" s="15">
        <f t="shared" ca="1" si="18"/>
        <v>1503</v>
      </c>
      <c r="AK17" s="15">
        <f t="shared" ca="1" si="19"/>
        <v>1503</v>
      </c>
      <c r="AL17" s="15">
        <f t="shared" ca="1" si="20"/>
        <v>1503</v>
      </c>
    </row>
    <row r="18" spans="2:39" x14ac:dyDescent="0.25">
      <c r="B18" t="s">
        <v>67</v>
      </c>
      <c r="D18" s="9">
        <f t="shared" ca="1" si="0"/>
        <v>0</v>
      </c>
      <c r="E18" s="9">
        <f t="shared" ca="1" si="0"/>
        <v>0</v>
      </c>
      <c r="F18" s="9">
        <f t="shared" ca="1" si="0"/>
        <v>0</v>
      </c>
      <c r="G18" s="9">
        <f t="shared" ca="1" si="0"/>
        <v>20.303814000000003</v>
      </c>
      <c r="H18" s="9">
        <f t="shared" ca="1" si="0"/>
        <v>76.373367000000002</v>
      </c>
      <c r="I18" s="9">
        <f t="shared" ca="1" si="0"/>
        <v>137.24494399999998</v>
      </c>
      <c r="J18" s="9">
        <f t="shared" ca="1" si="0"/>
        <v>65.017537000000004</v>
      </c>
      <c r="K18" s="9">
        <f t="shared" ca="1" si="0"/>
        <v>35.167764000000005</v>
      </c>
      <c r="L18" s="9">
        <f t="shared" ca="1" si="0"/>
        <v>83.169780000000003</v>
      </c>
      <c r="M18" s="9">
        <f t="shared" ca="1" si="0"/>
        <v>74.646642999999997</v>
      </c>
      <c r="N18" s="9">
        <f t="shared" ca="1" si="0"/>
        <v>45.549749000000006</v>
      </c>
      <c r="P18" s="15" t="str">
        <f t="shared" ca="1" si="21"/>
        <v>n/a</v>
      </c>
      <c r="Q18" s="15" t="str">
        <f t="shared" ca="1" si="1"/>
        <v>n/a</v>
      </c>
      <c r="R18" s="15" t="str">
        <f t="shared" ca="1" si="2"/>
        <v>n/a</v>
      </c>
      <c r="S18" s="15">
        <f t="shared" ca="1" si="3"/>
        <v>-1139</v>
      </c>
      <c r="T18" s="15">
        <f t="shared" ca="1" si="4"/>
        <v>-1139</v>
      </c>
      <c r="U18" s="15">
        <f t="shared" ca="1" si="5"/>
        <v>-1139</v>
      </c>
      <c r="V18" s="15">
        <f t="shared" ca="1" si="6"/>
        <v>-1139</v>
      </c>
      <c r="W18" s="15">
        <f t="shared" ca="1" si="7"/>
        <v>-1139</v>
      </c>
      <c r="X18" s="15">
        <f t="shared" ca="1" si="8"/>
        <v>-1139</v>
      </c>
      <c r="Y18" s="15">
        <f t="shared" ca="1" si="9"/>
        <v>-1139</v>
      </c>
      <c r="Z18" s="15">
        <f t="shared" ca="1" si="10"/>
        <v>-1139</v>
      </c>
      <c r="AA18" s="16"/>
      <c r="AB18" s="15" t="str">
        <f t="shared" ca="1" si="22"/>
        <v>n/a</v>
      </c>
      <c r="AC18" s="15" t="str">
        <f t="shared" ca="1" si="11"/>
        <v>n/a</v>
      </c>
      <c r="AD18" s="15" t="str">
        <f t="shared" ca="1" si="12"/>
        <v>n/a</v>
      </c>
      <c r="AE18" s="15">
        <f t="shared" ca="1" si="13"/>
        <v>1139</v>
      </c>
      <c r="AF18" s="15">
        <f t="shared" ca="1" si="14"/>
        <v>1139</v>
      </c>
      <c r="AG18" s="15">
        <f t="shared" ca="1" si="15"/>
        <v>1139</v>
      </c>
      <c r="AH18" s="15">
        <f t="shared" ca="1" si="16"/>
        <v>1139</v>
      </c>
      <c r="AI18" s="15">
        <f t="shared" ca="1" si="17"/>
        <v>1139</v>
      </c>
      <c r="AJ18" s="15">
        <f t="shared" ca="1" si="18"/>
        <v>1139</v>
      </c>
      <c r="AK18" s="15">
        <f t="shared" ca="1" si="19"/>
        <v>1139</v>
      </c>
      <c r="AL18" s="15">
        <f t="shared" ca="1" si="20"/>
        <v>1139</v>
      </c>
    </row>
    <row r="19" spans="2:39" x14ac:dyDescent="0.25">
      <c r="B19" t="s">
        <v>60</v>
      </c>
      <c r="D19" s="9">
        <f t="shared" ca="1" si="0"/>
        <v>0</v>
      </c>
      <c r="E19" s="9">
        <f t="shared" ca="1" si="0"/>
        <v>0</v>
      </c>
      <c r="F19" s="9">
        <f t="shared" ca="1" si="0"/>
        <v>0</v>
      </c>
      <c r="G19" s="9">
        <f t="shared" ca="1" si="0"/>
        <v>16.532584999999997</v>
      </c>
      <c r="H19" s="9">
        <f t="shared" ca="1" si="0"/>
        <v>270.98974100000015</v>
      </c>
      <c r="I19" s="9">
        <f t="shared" ca="1" si="0"/>
        <v>445.38772599999993</v>
      </c>
      <c r="J19" s="9">
        <f t="shared" ca="1" si="0"/>
        <v>353.73809099999983</v>
      </c>
      <c r="K19" s="9">
        <f t="shared" ca="1" si="0"/>
        <v>66.354723000000007</v>
      </c>
      <c r="L19" s="9">
        <f t="shared" ca="1" si="0"/>
        <v>521.75767599999995</v>
      </c>
      <c r="M19" s="9">
        <f t="shared" ca="1" si="0"/>
        <v>99.476842999999988</v>
      </c>
      <c r="N19" s="9">
        <f t="shared" ca="1" si="0"/>
        <v>353.93627700000019</v>
      </c>
      <c r="P19" s="15" t="str">
        <f t="shared" ca="1" si="21"/>
        <v>n/a</v>
      </c>
      <c r="Q19" s="15" t="str">
        <f t="shared" ca="1" si="1"/>
        <v>n/a</v>
      </c>
      <c r="R19" s="15" t="str">
        <f t="shared" ca="1" si="2"/>
        <v>n/a</v>
      </c>
      <c r="S19" s="15">
        <f t="shared" ca="1" si="3"/>
        <v>-1139</v>
      </c>
      <c r="T19" s="15">
        <f t="shared" ca="1" si="4"/>
        <v>-1139</v>
      </c>
      <c r="U19" s="15">
        <f t="shared" ca="1" si="5"/>
        <v>-1139</v>
      </c>
      <c r="V19" s="15">
        <f t="shared" ca="1" si="6"/>
        <v>-1139</v>
      </c>
      <c r="W19" s="15">
        <f t="shared" ca="1" si="7"/>
        <v>-1139</v>
      </c>
      <c r="X19" s="15">
        <f t="shared" ca="1" si="8"/>
        <v>-1139</v>
      </c>
      <c r="Y19" s="15">
        <f t="shared" ca="1" si="9"/>
        <v>-1139</v>
      </c>
      <c r="Z19" s="15">
        <f t="shared" ca="1" si="10"/>
        <v>-1139</v>
      </c>
      <c r="AA19" s="16"/>
      <c r="AB19" s="15" t="str">
        <f t="shared" ca="1" si="22"/>
        <v>n/a</v>
      </c>
      <c r="AC19" s="15" t="str">
        <f t="shared" ca="1" si="11"/>
        <v>n/a</v>
      </c>
      <c r="AD19" s="15" t="str">
        <f t="shared" ca="1" si="12"/>
        <v>n/a</v>
      </c>
      <c r="AE19" s="15">
        <f t="shared" ca="1" si="13"/>
        <v>1139</v>
      </c>
      <c r="AF19" s="15">
        <f t="shared" ca="1" si="14"/>
        <v>1139</v>
      </c>
      <c r="AG19" s="15">
        <f t="shared" ca="1" si="15"/>
        <v>1139</v>
      </c>
      <c r="AH19" s="15">
        <f t="shared" ca="1" si="16"/>
        <v>1139</v>
      </c>
      <c r="AI19" s="15">
        <f t="shared" ca="1" si="17"/>
        <v>1139</v>
      </c>
      <c r="AJ19" s="15">
        <f t="shared" ca="1" si="18"/>
        <v>1139</v>
      </c>
      <c r="AK19" s="15">
        <f t="shared" ca="1" si="19"/>
        <v>1139</v>
      </c>
      <c r="AL19" s="15">
        <f t="shared" ca="1" si="20"/>
        <v>1139</v>
      </c>
    </row>
    <row r="20" spans="2:39" x14ac:dyDescent="0.25">
      <c r="B20" t="s">
        <v>72</v>
      </c>
      <c r="D20" s="9">
        <f t="shared" ca="1" si="0"/>
        <v>0</v>
      </c>
      <c r="E20" s="9">
        <f t="shared" ca="1" si="0"/>
        <v>0</v>
      </c>
      <c r="F20" s="9">
        <f t="shared" ca="1" si="0"/>
        <v>0</v>
      </c>
      <c r="G20" s="9">
        <f t="shared" ca="1" si="0"/>
        <v>27.940892499999997</v>
      </c>
      <c r="H20" s="9">
        <f t="shared" ca="1" si="0"/>
        <v>0</v>
      </c>
      <c r="I20" s="9">
        <f t="shared" ca="1" si="0"/>
        <v>0</v>
      </c>
      <c r="J20" s="9">
        <f t="shared" ca="1" si="0"/>
        <v>20.619844499999999</v>
      </c>
      <c r="K20" s="9">
        <f t="shared" ca="1" si="0"/>
        <v>19.811785499999999</v>
      </c>
      <c r="L20" s="9">
        <f t="shared" ca="1" si="0"/>
        <v>20.071100499999996</v>
      </c>
      <c r="M20" s="9">
        <f t="shared" ca="1" si="0"/>
        <v>27.694603000000001</v>
      </c>
      <c r="N20" s="9">
        <f t="shared" ca="1" si="0"/>
        <v>14.1850085</v>
      </c>
      <c r="P20" s="15" t="str">
        <f t="shared" ca="1" si="21"/>
        <v>n/a</v>
      </c>
      <c r="Q20" s="15" t="str">
        <f t="shared" ca="1" si="1"/>
        <v>n/a</v>
      </c>
      <c r="R20" s="15" t="str">
        <f t="shared" ca="1" si="2"/>
        <v>n/a</v>
      </c>
      <c r="S20" s="15">
        <f t="shared" ca="1" si="3"/>
        <v>-119.5</v>
      </c>
      <c r="T20" s="15" t="str">
        <f t="shared" ca="1" si="4"/>
        <v>n/a</v>
      </c>
      <c r="U20" s="15" t="str">
        <f t="shared" ca="1" si="5"/>
        <v>n/a</v>
      </c>
      <c r="V20" s="15">
        <f t="shared" ca="1" si="6"/>
        <v>-119.5</v>
      </c>
      <c r="W20" s="15">
        <f t="shared" ca="1" si="7"/>
        <v>-119.5</v>
      </c>
      <c r="X20" s="15">
        <f t="shared" ca="1" si="8"/>
        <v>-119.5</v>
      </c>
      <c r="Y20" s="15">
        <f t="shared" ca="1" si="9"/>
        <v>-119.5</v>
      </c>
      <c r="Z20" s="15">
        <f t="shared" ca="1" si="10"/>
        <v>-119.5</v>
      </c>
      <c r="AA20" s="16"/>
      <c r="AB20" s="15" t="str">
        <f t="shared" ca="1" si="22"/>
        <v>n/a</v>
      </c>
      <c r="AC20" s="15" t="str">
        <f t="shared" ca="1" si="11"/>
        <v>n/a</v>
      </c>
      <c r="AD20" s="15" t="str">
        <f t="shared" ca="1" si="12"/>
        <v>n/a</v>
      </c>
      <c r="AE20" s="15">
        <f t="shared" ca="1" si="13"/>
        <v>119.5</v>
      </c>
      <c r="AF20" s="15" t="str">
        <f t="shared" ca="1" si="14"/>
        <v>n/a</v>
      </c>
      <c r="AG20" s="15" t="str">
        <f t="shared" ca="1" si="15"/>
        <v>n/a</v>
      </c>
      <c r="AH20" s="15">
        <f t="shared" ca="1" si="16"/>
        <v>119.5</v>
      </c>
      <c r="AI20" s="15">
        <f t="shared" ca="1" si="17"/>
        <v>119.5</v>
      </c>
      <c r="AJ20" s="15">
        <f t="shared" ca="1" si="18"/>
        <v>119.5</v>
      </c>
      <c r="AK20" s="15">
        <f t="shared" ca="1" si="19"/>
        <v>119.5</v>
      </c>
      <c r="AL20" s="15">
        <f t="shared" ca="1" si="20"/>
        <v>119.5</v>
      </c>
    </row>
    <row r="21" spans="2:39" x14ac:dyDescent="0.25">
      <c r="B21" t="s">
        <v>75</v>
      </c>
      <c r="D21" s="9">
        <f t="shared" ref="D21:N30" ca="1" si="23">IF(ISERROR(MATCH($B21,INDIRECT("'"&amp;D$1&amp;"'!"&amp;$A$1),0)),0,INDEX(INDIRECT("'"&amp;D$1&amp;"'!"&amp;$D$2),MATCH($B21,INDIRECT("'"&amp;D$1&amp;"'!"&amp;$A$1),0),1))</f>
        <v>59075.749037998285</v>
      </c>
      <c r="E21" s="9">
        <f t="shared" ca="1" si="23"/>
        <v>54939.530847998343</v>
      </c>
      <c r="F21" s="9">
        <f t="shared" ca="1" si="23"/>
        <v>64616.259311998816</v>
      </c>
      <c r="G21" s="9">
        <f t="shared" ca="1" si="23"/>
        <v>78212.602819008753</v>
      </c>
      <c r="H21" s="9">
        <f t="shared" ca="1" si="23"/>
        <v>78867.289420008761</v>
      </c>
      <c r="I21" s="9">
        <f t="shared" ca="1" si="23"/>
        <v>77337.262955005426</v>
      </c>
      <c r="J21" s="9">
        <f t="shared" ca="1" si="23"/>
        <v>68777.748705004109</v>
      </c>
      <c r="K21" s="9">
        <f t="shared" ca="1" si="23"/>
        <v>39891.065016002627</v>
      </c>
      <c r="L21" s="9">
        <f t="shared" ca="1" si="23"/>
        <v>35447.823044001372</v>
      </c>
      <c r="M21" s="9">
        <f t="shared" ca="1" si="23"/>
        <v>92372.661515006781</v>
      </c>
      <c r="N21" s="9">
        <f t="shared" ca="1" si="23"/>
        <v>88265.447248006589</v>
      </c>
      <c r="P21" s="15">
        <f t="shared" ca="1" si="21"/>
        <v>0</v>
      </c>
      <c r="Q21" s="15">
        <f t="shared" ca="1" si="1"/>
        <v>0</v>
      </c>
      <c r="R21" s="15">
        <f t="shared" ca="1" si="2"/>
        <v>0</v>
      </c>
      <c r="S21" s="15">
        <f t="shared" ca="1" si="3"/>
        <v>0</v>
      </c>
      <c r="T21" s="15">
        <f t="shared" ca="1" si="4"/>
        <v>0</v>
      </c>
      <c r="U21" s="15">
        <f t="shared" ca="1" si="5"/>
        <v>0</v>
      </c>
      <c r="V21" s="15">
        <f t="shared" ca="1" si="6"/>
        <v>0</v>
      </c>
      <c r="W21" s="15">
        <f t="shared" ca="1" si="7"/>
        <v>0</v>
      </c>
      <c r="X21" s="15">
        <f t="shared" ca="1" si="8"/>
        <v>0</v>
      </c>
      <c r="Y21" s="15">
        <f t="shared" ca="1" si="9"/>
        <v>0</v>
      </c>
      <c r="Z21" s="15">
        <f t="shared" ca="1" si="10"/>
        <v>0</v>
      </c>
      <c r="AA21" s="16"/>
      <c r="AB21" s="15">
        <f t="shared" ca="1" si="22"/>
        <v>3500</v>
      </c>
      <c r="AC21" s="15">
        <f t="shared" ca="1" si="11"/>
        <v>3500</v>
      </c>
      <c r="AD21" s="15">
        <f t="shared" ca="1" si="12"/>
        <v>3500</v>
      </c>
      <c r="AE21" s="15">
        <f t="shared" ca="1" si="13"/>
        <v>3500</v>
      </c>
      <c r="AF21" s="15">
        <f t="shared" ca="1" si="14"/>
        <v>3500</v>
      </c>
      <c r="AG21" s="15">
        <f t="shared" ca="1" si="15"/>
        <v>3500</v>
      </c>
      <c r="AH21" s="15">
        <f t="shared" ca="1" si="16"/>
        <v>3500</v>
      </c>
      <c r="AI21" s="15">
        <f t="shared" ca="1" si="17"/>
        <v>3500</v>
      </c>
      <c r="AJ21" s="15">
        <f t="shared" ca="1" si="18"/>
        <v>3500</v>
      </c>
      <c r="AK21" s="15">
        <f t="shared" ca="1" si="19"/>
        <v>3500</v>
      </c>
      <c r="AL21" s="15">
        <f t="shared" ca="1" si="20"/>
        <v>3500</v>
      </c>
    </row>
    <row r="22" spans="2:39" x14ac:dyDescent="0.25">
      <c r="B22" t="s">
        <v>82</v>
      </c>
      <c r="D22" s="9">
        <f t="shared" ca="1" si="23"/>
        <v>469.42425000000009</v>
      </c>
      <c r="E22" s="9">
        <f t="shared" ca="1" si="23"/>
        <v>234.16184999999999</v>
      </c>
      <c r="F22" s="9">
        <f t="shared" ca="1" si="23"/>
        <v>9802.5815999999995</v>
      </c>
      <c r="G22" s="9">
        <f t="shared" ca="1" si="23"/>
        <v>20.869049999999998</v>
      </c>
      <c r="H22" s="9">
        <f t="shared" ca="1" si="23"/>
        <v>648.99329999999998</v>
      </c>
      <c r="I22" s="9">
        <f t="shared" ca="1" si="23"/>
        <v>7.1518499999999996</v>
      </c>
      <c r="J22" s="9">
        <f t="shared" ca="1" si="23"/>
        <v>24.222449999999998</v>
      </c>
      <c r="K22" s="9">
        <f t="shared" ca="1" si="23"/>
        <v>25.329900000000002</v>
      </c>
      <c r="L22" s="9">
        <f t="shared" ca="1" si="23"/>
        <v>13.36875</v>
      </c>
      <c r="M22" s="9">
        <f t="shared" ca="1" si="23"/>
        <v>58.556850000000004</v>
      </c>
      <c r="N22" s="9">
        <f t="shared" ca="1" si="23"/>
        <v>31.018950000000004</v>
      </c>
      <c r="P22" s="15">
        <f t="shared" ca="1" si="21"/>
        <v>-99999</v>
      </c>
      <c r="Q22" s="15">
        <f t="shared" ca="1" si="1"/>
        <v>-99999</v>
      </c>
      <c r="R22" s="15">
        <f t="shared" ca="1" si="2"/>
        <v>-99999</v>
      </c>
      <c r="S22" s="15">
        <f t="shared" ca="1" si="3"/>
        <v>-99999</v>
      </c>
      <c r="T22" s="15">
        <f t="shared" ca="1" si="4"/>
        <v>-99999</v>
      </c>
      <c r="U22" s="15">
        <f t="shared" ca="1" si="5"/>
        <v>-99999</v>
      </c>
      <c r="V22" s="15">
        <f t="shared" ca="1" si="6"/>
        <v>-99999</v>
      </c>
      <c r="W22" s="15">
        <f t="shared" ca="1" si="7"/>
        <v>-99999</v>
      </c>
      <c r="X22" s="15">
        <f t="shared" ca="1" si="8"/>
        <v>-99999</v>
      </c>
      <c r="Y22" s="15">
        <f t="shared" ca="1" si="9"/>
        <v>-99999</v>
      </c>
      <c r="Z22" s="15">
        <f t="shared" ca="1" si="10"/>
        <v>-99999</v>
      </c>
      <c r="AA22" s="16"/>
      <c r="AB22" s="15">
        <f t="shared" ca="1" si="22"/>
        <v>3450</v>
      </c>
      <c r="AC22" s="15">
        <f t="shared" ca="1" si="11"/>
        <v>3450</v>
      </c>
      <c r="AD22" s="15">
        <f t="shared" ca="1" si="12"/>
        <v>3450</v>
      </c>
      <c r="AE22" s="15">
        <f t="shared" ca="1" si="13"/>
        <v>3450</v>
      </c>
      <c r="AF22" s="15">
        <f t="shared" ca="1" si="14"/>
        <v>3450</v>
      </c>
      <c r="AG22" s="15">
        <f t="shared" ca="1" si="15"/>
        <v>3450</v>
      </c>
      <c r="AH22" s="15">
        <f t="shared" ca="1" si="16"/>
        <v>3450</v>
      </c>
      <c r="AI22" s="15">
        <f t="shared" ca="1" si="17"/>
        <v>3450</v>
      </c>
      <c r="AJ22" s="15">
        <f t="shared" ca="1" si="18"/>
        <v>3450</v>
      </c>
      <c r="AK22" s="15">
        <f t="shared" ca="1" si="19"/>
        <v>3450</v>
      </c>
      <c r="AL22" s="15">
        <f t="shared" ca="1" si="20"/>
        <v>3450</v>
      </c>
    </row>
    <row r="23" spans="2:39" x14ac:dyDescent="0.25">
      <c r="B23" s="5" t="s">
        <v>58</v>
      </c>
      <c r="C23" s="5"/>
      <c r="D23" s="17">
        <f t="shared" ca="1" si="23"/>
        <v>28.263717481999997</v>
      </c>
      <c r="E23" s="17">
        <f t="shared" ca="1" si="23"/>
        <v>428.05215571600007</v>
      </c>
      <c r="F23" s="17">
        <f t="shared" ca="1" si="23"/>
        <v>60.253255746999962</v>
      </c>
      <c r="G23" s="17">
        <f t="shared" ca="1" si="23"/>
        <v>70617.357849972948</v>
      </c>
      <c r="H23" s="17">
        <f t="shared" ca="1" si="23"/>
        <v>1312.6845083320002</v>
      </c>
      <c r="I23" s="17">
        <f t="shared" ca="1" si="23"/>
        <v>169988.31806060002</v>
      </c>
      <c r="J23" s="17">
        <f t="shared" ca="1" si="23"/>
        <v>27998.947676584005</v>
      </c>
      <c r="K23" s="17">
        <f t="shared" ca="1" si="23"/>
        <v>72146.909237523025</v>
      </c>
      <c r="L23" s="17">
        <f t="shared" ca="1" si="23"/>
        <v>32383.70608059501</v>
      </c>
      <c r="M23" s="17">
        <f t="shared" ca="1" si="23"/>
        <v>209382.17815699609</v>
      </c>
      <c r="N23" s="17">
        <f t="shared" ca="1" si="23"/>
        <v>38070.082710834969</v>
      </c>
      <c r="O23" s="5"/>
      <c r="P23" s="18">
        <f t="shared" ca="1" si="21"/>
        <v>-99999</v>
      </c>
      <c r="Q23" s="18">
        <f t="shared" ca="1" si="1"/>
        <v>-99999</v>
      </c>
      <c r="R23" s="18">
        <f t="shared" ca="1" si="2"/>
        <v>-99999</v>
      </c>
      <c r="S23" s="18">
        <f t="shared" ca="1" si="3"/>
        <v>-99999</v>
      </c>
      <c r="T23" s="18">
        <f t="shared" ca="1" si="4"/>
        <v>-99999</v>
      </c>
      <c r="U23" s="18">
        <f t="shared" ca="1" si="5"/>
        <v>-99999</v>
      </c>
      <c r="V23" s="18">
        <f t="shared" ca="1" si="6"/>
        <v>-99999</v>
      </c>
      <c r="W23" s="18">
        <f t="shared" ca="1" si="7"/>
        <v>-99999</v>
      </c>
      <c r="X23" s="18">
        <f t="shared" ca="1" si="8"/>
        <v>-99999</v>
      </c>
      <c r="Y23" s="18">
        <f t="shared" ca="1" si="9"/>
        <v>-99999</v>
      </c>
      <c r="Z23" s="18">
        <f t="shared" ca="1" si="10"/>
        <v>-99999</v>
      </c>
      <c r="AA23" s="19"/>
      <c r="AB23" s="18">
        <f t="shared" ca="1" si="22"/>
        <v>0.01</v>
      </c>
      <c r="AC23" s="18">
        <f t="shared" ca="1" si="11"/>
        <v>776</v>
      </c>
      <c r="AD23" s="18">
        <f t="shared" ca="1" si="12"/>
        <v>0.01</v>
      </c>
      <c r="AE23" s="18">
        <f t="shared" ca="1" si="13"/>
        <v>2000</v>
      </c>
      <c r="AF23" s="18">
        <f t="shared" ca="1" si="14"/>
        <v>8000</v>
      </c>
      <c r="AG23" s="18">
        <f t="shared" ca="1" si="15"/>
        <v>8000</v>
      </c>
      <c r="AH23" s="18">
        <f t="shared" ca="1" si="16"/>
        <v>8000</v>
      </c>
      <c r="AI23" s="18">
        <f t="shared" ca="1" si="17"/>
        <v>2000</v>
      </c>
      <c r="AJ23" s="18">
        <f t="shared" ca="1" si="18"/>
        <v>8000</v>
      </c>
      <c r="AK23" s="18">
        <f t="shared" ca="1" si="19"/>
        <v>8000</v>
      </c>
      <c r="AL23" s="18">
        <f t="shared" ca="1" si="20"/>
        <v>8000</v>
      </c>
      <c r="AM23" t="s">
        <v>173</v>
      </c>
    </row>
    <row r="24" spans="2:39" x14ac:dyDescent="0.25">
      <c r="B24" s="5" t="s">
        <v>83</v>
      </c>
      <c r="C24" s="5"/>
      <c r="D24" s="17">
        <f t="shared" ca="1" si="23"/>
        <v>0</v>
      </c>
      <c r="E24" s="17">
        <f t="shared" ca="1" si="23"/>
        <v>0</v>
      </c>
      <c r="F24" s="17">
        <f t="shared" ca="1" si="23"/>
        <v>0</v>
      </c>
      <c r="G24" s="17">
        <f t="shared" ca="1" si="23"/>
        <v>281395.49800000002</v>
      </c>
      <c r="H24" s="17">
        <f t="shared" ca="1" si="23"/>
        <v>335445.44</v>
      </c>
      <c r="I24" s="17">
        <f t="shared" ca="1" si="23"/>
        <v>0</v>
      </c>
      <c r="J24" s="17">
        <f t="shared" ca="1" si="23"/>
        <v>0</v>
      </c>
      <c r="K24" s="17">
        <f t="shared" ca="1" si="23"/>
        <v>298571.636</v>
      </c>
      <c r="L24" s="17">
        <f t="shared" ca="1" si="23"/>
        <v>0</v>
      </c>
      <c r="M24" s="17">
        <f t="shared" ca="1" si="23"/>
        <v>0</v>
      </c>
      <c r="N24" s="17">
        <f t="shared" ca="1" si="23"/>
        <v>0</v>
      </c>
      <c r="O24" s="5"/>
      <c r="P24" s="18" t="str">
        <f t="shared" ca="1" si="21"/>
        <v>n/a</v>
      </c>
      <c r="Q24" s="18" t="str">
        <f t="shared" ca="1" si="1"/>
        <v>n/a</v>
      </c>
      <c r="R24" s="18" t="str">
        <f t="shared" ca="1" si="2"/>
        <v>n/a</v>
      </c>
      <c r="S24" s="18">
        <f t="shared" ca="1" si="3"/>
        <v>-99999</v>
      </c>
      <c r="T24" s="18">
        <f t="shared" ca="1" si="4"/>
        <v>-99999</v>
      </c>
      <c r="U24" s="18" t="str">
        <f t="shared" ca="1" si="5"/>
        <v>n/a</v>
      </c>
      <c r="V24" s="18" t="str">
        <f t="shared" ca="1" si="6"/>
        <v>n/a</v>
      </c>
      <c r="W24" s="18">
        <f t="shared" ca="1" si="7"/>
        <v>-99999</v>
      </c>
      <c r="X24" s="18" t="str">
        <f t="shared" ca="1" si="8"/>
        <v>n/a</v>
      </c>
      <c r="Y24" s="18" t="str">
        <f t="shared" ca="1" si="9"/>
        <v>n/a</v>
      </c>
      <c r="Z24" s="18" t="str">
        <f t="shared" ca="1" si="10"/>
        <v>n/a</v>
      </c>
      <c r="AA24" s="19"/>
      <c r="AB24" s="18" t="str">
        <f t="shared" ca="1" si="22"/>
        <v>n/a</v>
      </c>
      <c r="AC24" s="18" t="str">
        <f t="shared" ca="1" si="11"/>
        <v>n/a</v>
      </c>
      <c r="AD24" s="18" t="str">
        <f t="shared" ca="1" si="12"/>
        <v>n/a</v>
      </c>
      <c r="AE24" s="18">
        <f t="shared" ca="1" si="13"/>
        <v>2000</v>
      </c>
      <c r="AF24" s="18">
        <f t="shared" ca="1" si="14"/>
        <v>8000</v>
      </c>
      <c r="AG24" s="18" t="str">
        <f t="shared" ca="1" si="15"/>
        <v>n/a</v>
      </c>
      <c r="AH24" s="18" t="str">
        <f t="shared" ca="1" si="16"/>
        <v>n/a</v>
      </c>
      <c r="AI24" s="18">
        <f t="shared" ca="1" si="17"/>
        <v>2000</v>
      </c>
      <c r="AJ24" s="18" t="str">
        <f t="shared" ca="1" si="18"/>
        <v>n/a</v>
      </c>
      <c r="AK24" s="18" t="str">
        <f t="shared" ca="1" si="19"/>
        <v>n/a</v>
      </c>
      <c r="AL24" s="18" t="str">
        <f t="shared" ca="1" si="20"/>
        <v>n/a</v>
      </c>
      <c r="AM24" t="s">
        <v>174</v>
      </c>
    </row>
    <row r="25" spans="2:39" x14ac:dyDescent="0.25">
      <c r="B25" t="s">
        <v>78</v>
      </c>
      <c r="D25" s="9">
        <f t="shared" ca="1" si="23"/>
        <v>54.185155999999999</v>
      </c>
      <c r="E25" s="9">
        <f t="shared" ca="1" si="23"/>
        <v>17.563510999999998</v>
      </c>
      <c r="F25" s="9">
        <f t="shared" ca="1" si="23"/>
        <v>36.770430999999995</v>
      </c>
      <c r="G25" s="9">
        <f t="shared" ca="1" si="23"/>
        <v>49.667472000000004</v>
      </c>
      <c r="H25" s="9">
        <f t="shared" ca="1" si="23"/>
        <v>15.832183000000001</v>
      </c>
      <c r="I25" s="9">
        <f t="shared" ca="1" si="23"/>
        <v>104.20430399999999</v>
      </c>
      <c r="J25" s="9">
        <f t="shared" ca="1" si="23"/>
        <v>139.81826199999998</v>
      </c>
      <c r="K25" s="9">
        <f t="shared" ca="1" si="23"/>
        <v>55.301051000000001</v>
      </c>
      <c r="L25" s="9">
        <f t="shared" ca="1" si="23"/>
        <v>141.80658400000004</v>
      </c>
      <c r="M25" s="9">
        <f t="shared" ca="1" si="23"/>
        <v>47.746780000000001</v>
      </c>
      <c r="N25" s="9">
        <f t="shared" ca="1" si="23"/>
        <v>78.322303000000005</v>
      </c>
      <c r="P25" s="15">
        <f t="shared" ca="1" si="21"/>
        <v>-99999</v>
      </c>
      <c r="Q25" s="15">
        <f t="shared" ca="1" si="1"/>
        <v>-99999</v>
      </c>
      <c r="R25" s="15">
        <f t="shared" ca="1" si="2"/>
        <v>-99999</v>
      </c>
      <c r="S25" s="15">
        <f t="shared" ca="1" si="3"/>
        <v>-99999</v>
      </c>
      <c r="T25" s="15">
        <f t="shared" ca="1" si="4"/>
        <v>-99999</v>
      </c>
      <c r="U25" s="15">
        <f t="shared" ca="1" si="5"/>
        <v>-99999</v>
      </c>
      <c r="V25" s="15">
        <f t="shared" ca="1" si="6"/>
        <v>-99999</v>
      </c>
      <c r="W25" s="15">
        <f t="shared" ca="1" si="7"/>
        <v>-99999</v>
      </c>
      <c r="X25" s="15">
        <f t="shared" ca="1" si="8"/>
        <v>-99999</v>
      </c>
      <c r="Y25" s="15">
        <f t="shared" ca="1" si="9"/>
        <v>-99999</v>
      </c>
      <c r="Z25" s="15">
        <f t="shared" ca="1" si="10"/>
        <v>-99999</v>
      </c>
      <c r="AA25" s="16"/>
      <c r="AB25" s="15">
        <f t="shared" ca="1" si="22"/>
        <v>6763</v>
      </c>
      <c r="AC25" s="15">
        <f t="shared" ca="1" si="11"/>
        <v>6763</v>
      </c>
      <c r="AD25" s="15">
        <f t="shared" ca="1" si="12"/>
        <v>6763</v>
      </c>
      <c r="AE25" s="15">
        <f t="shared" ca="1" si="13"/>
        <v>6763</v>
      </c>
      <c r="AF25" s="15">
        <f t="shared" ca="1" si="14"/>
        <v>6763</v>
      </c>
      <c r="AG25" s="15">
        <f t="shared" ca="1" si="15"/>
        <v>6763</v>
      </c>
      <c r="AH25" s="15">
        <f t="shared" ca="1" si="16"/>
        <v>6763</v>
      </c>
      <c r="AI25" s="15">
        <f t="shared" ca="1" si="17"/>
        <v>6763</v>
      </c>
      <c r="AJ25" s="15">
        <f t="shared" ca="1" si="18"/>
        <v>6763</v>
      </c>
      <c r="AK25" s="15">
        <f t="shared" ca="1" si="19"/>
        <v>6763</v>
      </c>
      <c r="AL25" s="15">
        <f t="shared" ca="1" si="20"/>
        <v>6763</v>
      </c>
    </row>
    <row r="26" spans="2:39" x14ac:dyDescent="0.25">
      <c r="B26" t="s">
        <v>79</v>
      </c>
      <c r="D26" s="9">
        <f t="shared" ca="1" si="23"/>
        <v>5.6908799999999999</v>
      </c>
      <c r="E26" s="9">
        <f t="shared" ca="1" si="23"/>
        <v>1.21296</v>
      </c>
      <c r="F26" s="9">
        <f t="shared" ca="1" si="23"/>
        <v>88.491359999999986</v>
      </c>
      <c r="G26" s="9">
        <f t="shared" ca="1" si="23"/>
        <v>119.1528</v>
      </c>
      <c r="H26" s="9">
        <f t="shared" ca="1" si="23"/>
        <v>54.706319999999991</v>
      </c>
      <c r="I26" s="9">
        <f t="shared" ca="1" si="23"/>
        <v>816.26735999999994</v>
      </c>
      <c r="J26" s="9">
        <f t="shared" ca="1" si="23"/>
        <v>2635.5523199999989</v>
      </c>
      <c r="K26" s="9">
        <f t="shared" ca="1" si="23"/>
        <v>38.35416</v>
      </c>
      <c r="L26" s="9">
        <f t="shared" ca="1" si="23"/>
        <v>2028.2652000000007</v>
      </c>
      <c r="M26" s="9">
        <f t="shared" ca="1" si="23"/>
        <v>373.77408000000008</v>
      </c>
      <c r="N26" s="9">
        <f t="shared" ca="1" si="23"/>
        <v>441.57215999999983</v>
      </c>
      <c r="P26" s="15">
        <f t="shared" ca="1" si="21"/>
        <v>-99999</v>
      </c>
      <c r="Q26" s="15">
        <f t="shared" ca="1" si="1"/>
        <v>-99999</v>
      </c>
      <c r="R26" s="15">
        <f t="shared" ca="1" si="2"/>
        <v>-99999</v>
      </c>
      <c r="S26" s="15">
        <f t="shared" ca="1" si="3"/>
        <v>-99999</v>
      </c>
      <c r="T26" s="15">
        <f t="shared" ca="1" si="4"/>
        <v>-99999</v>
      </c>
      <c r="U26" s="15">
        <f t="shared" ca="1" si="5"/>
        <v>-99999</v>
      </c>
      <c r="V26" s="15">
        <f t="shared" ca="1" si="6"/>
        <v>-99999</v>
      </c>
      <c r="W26" s="15">
        <f t="shared" ca="1" si="7"/>
        <v>-99999</v>
      </c>
      <c r="X26" s="15">
        <f t="shared" ca="1" si="8"/>
        <v>-99999</v>
      </c>
      <c r="Y26" s="15">
        <f t="shared" ca="1" si="9"/>
        <v>-99999</v>
      </c>
      <c r="Z26" s="15">
        <f t="shared" ca="1" si="10"/>
        <v>-99999</v>
      </c>
      <c r="AA26" s="16"/>
      <c r="AB26" s="15">
        <f t="shared" ca="1" si="22"/>
        <v>4560</v>
      </c>
      <c r="AC26" s="15">
        <f t="shared" ca="1" si="11"/>
        <v>4560</v>
      </c>
      <c r="AD26" s="15">
        <f t="shared" ca="1" si="12"/>
        <v>4560</v>
      </c>
      <c r="AE26" s="15">
        <f t="shared" ca="1" si="13"/>
        <v>4560</v>
      </c>
      <c r="AF26" s="15">
        <f t="shared" ca="1" si="14"/>
        <v>4560</v>
      </c>
      <c r="AG26" s="15">
        <f t="shared" ca="1" si="15"/>
        <v>4560</v>
      </c>
      <c r="AH26" s="15">
        <f t="shared" ca="1" si="16"/>
        <v>4560</v>
      </c>
      <c r="AI26" s="15">
        <f t="shared" ca="1" si="17"/>
        <v>4560</v>
      </c>
      <c r="AJ26" s="15">
        <f t="shared" ca="1" si="18"/>
        <v>4560</v>
      </c>
      <c r="AK26" s="15">
        <f t="shared" ca="1" si="19"/>
        <v>4560</v>
      </c>
      <c r="AL26" s="15">
        <f t="shared" ca="1" si="20"/>
        <v>4560</v>
      </c>
    </row>
    <row r="27" spans="2:39" x14ac:dyDescent="0.25">
      <c r="B27" t="s">
        <v>84</v>
      </c>
      <c r="D27" s="9">
        <f t="shared" ca="1" si="23"/>
        <v>0</v>
      </c>
      <c r="E27" s="9">
        <f t="shared" ca="1" si="23"/>
        <v>0</v>
      </c>
      <c r="F27" s="9">
        <f t="shared" ca="1" si="23"/>
        <v>0</v>
      </c>
      <c r="G27" s="9">
        <f t="shared" ca="1" si="23"/>
        <v>589.38</v>
      </c>
      <c r="H27" s="9">
        <f t="shared" ca="1" si="23"/>
        <v>403.26</v>
      </c>
      <c r="I27" s="9">
        <f t="shared" ca="1" si="23"/>
        <v>0</v>
      </c>
      <c r="J27" s="9">
        <f t="shared" ca="1" si="23"/>
        <v>0</v>
      </c>
      <c r="K27" s="9">
        <f t="shared" ca="1" si="23"/>
        <v>217.14</v>
      </c>
      <c r="L27" s="9">
        <f t="shared" ca="1" si="23"/>
        <v>0</v>
      </c>
      <c r="M27" s="9">
        <f t="shared" ca="1" si="23"/>
        <v>0</v>
      </c>
      <c r="N27" s="9">
        <f t="shared" ca="1" si="23"/>
        <v>0</v>
      </c>
      <c r="P27" s="15" t="str">
        <f t="shared" ca="1" si="21"/>
        <v>n/a</v>
      </c>
      <c r="Q27" s="15" t="str">
        <f t="shared" ca="1" si="1"/>
        <v>n/a</v>
      </c>
      <c r="R27" s="15" t="str">
        <f t="shared" ca="1" si="2"/>
        <v>n/a</v>
      </c>
      <c r="S27" s="15">
        <f t="shared" ca="1" si="3"/>
        <v>-99999</v>
      </c>
      <c r="T27" s="15">
        <f t="shared" ca="1" si="4"/>
        <v>-99999</v>
      </c>
      <c r="U27" s="15" t="str">
        <f t="shared" ca="1" si="5"/>
        <v>n/a</v>
      </c>
      <c r="V27" s="15" t="str">
        <f t="shared" ca="1" si="6"/>
        <v>n/a</v>
      </c>
      <c r="W27" s="15">
        <f t="shared" ca="1" si="7"/>
        <v>-99999</v>
      </c>
      <c r="X27" s="15" t="str">
        <f t="shared" ca="1" si="8"/>
        <v>n/a</v>
      </c>
      <c r="Y27" s="15" t="str">
        <f t="shared" ca="1" si="9"/>
        <v>n/a</v>
      </c>
      <c r="Z27" s="15" t="str">
        <f t="shared" ca="1" si="10"/>
        <v>n/a</v>
      </c>
      <c r="AA27" s="16"/>
      <c r="AB27" s="15" t="str">
        <f t="shared" ca="1" si="22"/>
        <v>n/a</v>
      </c>
      <c r="AC27" s="15" t="str">
        <f t="shared" ca="1" si="11"/>
        <v>n/a</v>
      </c>
      <c r="AD27" s="15" t="str">
        <f t="shared" ca="1" si="12"/>
        <v>n/a</v>
      </c>
      <c r="AE27" s="15">
        <f t="shared" ca="1" si="13"/>
        <v>0</v>
      </c>
      <c r="AF27" s="15">
        <f t="shared" ca="1" si="14"/>
        <v>0</v>
      </c>
      <c r="AG27" s="15" t="str">
        <f t="shared" ca="1" si="15"/>
        <v>n/a</v>
      </c>
      <c r="AH27" s="15" t="str">
        <f t="shared" ca="1" si="16"/>
        <v>n/a</v>
      </c>
      <c r="AI27" s="15">
        <f t="shared" ca="1" si="17"/>
        <v>0</v>
      </c>
      <c r="AJ27" s="15" t="str">
        <f t="shared" ca="1" si="18"/>
        <v>n/a</v>
      </c>
      <c r="AK27" s="15" t="str">
        <f t="shared" ca="1" si="19"/>
        <v>n/a</v>
      </c>
      <c r="AL27" s="15" t="str">
        <f t="shared" ca="1" si="20"/>
        <v>n/a</v>
      </c>
    </row>
    <row r="28" spans="2:39" x14ac:dyDescent="0.25">
      <c r="B28" t="s">
        <v>86</v>
      </c>
      <c r="D28" s="9">
        <f t="shared" ca="1" si="23"/>
        <v>0</v>
      </c>
      <c r="E28" s="9">
        <f t="shared" ca="1" si="23"/>
        <v>0</v>
      </c>
      <c r="F28" s="9">
        <f t="shared" ca="1" si="23"/>
        <v>0</v>
      </c>
      <c r="G28" s="9">
        <f t="shared" ca="1" si="23"/>
        <v>70.680000000000007</v>
      </c>
      <c r="H28" s="9">
        <f t="shared" ca="1" si="23"/>
        <v>0</v>
      </c>
      <c r="I28" s="9">
        <f t="shared" ca="1" si="23"/>
        <v>0</v>
      </c>
      <c r="J28" s="9">
        <f t="shared" ca="1" si="23"/>
        <v>0</v>
      </c>
      <c r="K28" s="9">
        <f t="shared" ca="1" si="23"/>
        <v>0</v>
      </c>
      <c r="L28" s="9">
        <f t="shared" ca="1" si="23"/>
        <v>0</v>
      </c>
      <c r="M28" s="9">
        <f t="shared" ca="1" si="23"/>
        <v>0</v>
      </c>
      <c r="N28" s="9">
        <f t="shared" ca="1" si="23"/>
        <v>0</v>
      </c>
      <c r="P28" s="15" t="str">
        <f t="shared" ca="1" si="21"/>
        <v>n/a</v>
      </c>
      <c r="Q28" s="15" t="str">
        <f t="shared" ca="1" si="1"/>
        <v>n/a</v>
      </c>
      <c r="R28" s="15" t="str">
        <f t="shared" ca="1" si="2"/>
        <v>n/a</v>
      </c>
      <c r="S28" s="15">
        <f t="shared" ca="1" si="3"/>
        <v>-99999</v>
      </c>
      <c r="T28" s="15" t="str">
        <f t="shared" ca="1" si="4"/>
        <v>n/a</v>
      </c>
      <c r="U28" s="15" t="str">
        <f t="shared" ca="1" si="5"/>
        <v>n/a</v>
      </c>
      <c r="V28" s="15" t="str">
        <f t="shared" ca="1" si="6"/>
        <v>n/a</v>
      </c>
      <c r="W28" s="15" t="str">
        <f t="shared" ca="1" si="7"/>
        <v>n/a</v>
      </c>
      <c r="X28" s="15" t="str">
        <f t="shared" ca="1" si="8"/>
        <v>n/a</v>
      </c>
      <c r="Y28" s="15" t="str">
        <f t="shared" ca="1" si="9"/>
        <v>n/a</v>
      </c>
      <c r="Z28" s="15" t="str">
        <f t="shared" ca="1" si="10"/>
        <v>n/a</v>
      </c>
      <c r="AA28" s="16"/>
      <c r="AB28" s="15" t="str">
        <f t="shared" ca="1" si="22"/>
        <v>n/a</v>
      </c>
      <c r="AC28" s="15" t="str">
        <f t="shared" ca="1" si="11"/>
        <v>n/a</v>
      </c>
      <c r="AD28" s="15" t="str">
        <f t="shared" ca="1" si="12"/>
        <v>n/a</v>
      </c>
      <c r="AE28" s="15">
        <f t="shared" ca="1" si="13"/>
        <v>0</v>
      </c>
      <c r="AF28" s="15" t="str">
        <f t="shared" ca="1" si="14"/>
        <v>n/a</v>
      </c>
      <c r="AG28" s="15" t="str">
        <f t="shared" ca="1" si="15"/>
        <v>n/a</v>
      </c>
      <c r="AH28" s="15" t="str">
        <f t="shared" ca="1" si="16"/>
        <v>n/a</v>
      </c>
      <c r="AI28" s="15" t="str">
        <f t="shared" ca="1" si="17"/>
        <v>n/a</v>
      </c>
      <c r="AJ28" s="15" t="str">
        <f t="shared" ca="1" si="18"/>
        <v>n/a</v>
      </c>
      <c r="AK28" s="15" t="str">
        <f t="shared" ca="1" si="19"/>
        <v>n/a</v>
      </c>
      <c r="AL28" s="15" t="str">
        <f t="shared" ca="1" si="20"/>
        <v>n/a</v>
      </c>
    </row>
    <row r="29" spans="2:39" x14ac:dyDescent="0.25">
      <c r="B29" t="s">
        <v>87</v>
      </c>
      <c r="D29" s="9">
        <f t="shared" ca="1" si="23"/>
        <v>0</v>
      </c>
      <c r="E29" s="9">
        <f t="shared" ca="1" si="23"/>
        <v>0</v>
      </c>
      <c r="F29" s="9">
        <f t="shared" ca="1" si="23"/>
        <v>0</v>
      </c>
      <c r="G29" s="9">
        <f t="shared" ca="1" si="23"/>
        <v>70.680000000000007</v>
      </c>
      <c r="H29" s="9">
        <f t="shared" ca="1" si="23"/>
        <v>0</v>
      </c>
      <c r="I29" s="9">
        <f t="shared" ca="1" si="23"/>
        <v>0</v>
      </c>
      <c r="J29" s="9">
        <f t="shared" ca="1" si="23"/>
        <v>0</v>
      </c>
      <c r="K29" s="9">
        <f t="shared" ca="1" si="23"/>
        <v>0</v>
      </c>
      <c r="L29" s="9">
        <f t="shared" ca="1" si="23"/>
        <v>0</v>
      </c>
      <c r="M29" s="9">
        <f t="shared" ca="1" si="23"/>
        <v>0</v>
      </c>
      <c r="N29" s="9">
        <f t="shared" ca="1" si="23"/>
        <v>0</v>
      </c>
      <c r="P29" s="15" t="str">
        <f t="shared" ca="1" si="21"/>
        <v>n/a</v>
      </c>
      <c r="Q29" s="15" t="str">
        <f t="shared" ca="1" si="1"/>
        <v>n/a</v>
      </c>
      <c r="R29" s="15" t="str">
        <f t="shared" ca="1" si="2"/>
        <v>n/a</v>
      </c>
      <c r="S29" s="15">
        <f t="shared" ca="1" si="3"/>
        <v>-99999</v>
      </c>
      <c r="T29" s="15" t="str">
        <f t="shared" ca="1" si="4"/>
        <v>n/a</v>
      </c>
      <c r="U29" s="15" t="str">
        <f t="shared" ca="1" si="5"/>
        <v>n/a</v>
      </c>
      <c r="V29" s="15" t="str">
        <f t="shared" ca="1" si="6"/>
        <v>n/a</v>
      </c>
      <c r="W29" s="15" t="str">
        <f t="shared" ca="1" si="7"/>
        <v>n/a</v>
      </c>
      <c r="X29" s="15" t="str">
        <f t="shared" ca="1" si="8"/>
        <v>n/a</v>
      </c>
      <c r="Y29" s="15" t="str">
        <f t="shared" ca="1" si="9"/>
        <v>n/a</v>
      </c>
      <c r="Z29" s="15" t="str">
        <f t="shared" ca="1" si="10"/>
        <v>n/a</v>
      </c>
      <c r="AA29" s="16"/>
      <c r="AB29" s="15" t="str">
        <f t="shared" ca="1" si="22"/>
        <v>n/a</v>
      </c>
      <c r="AC29" s="15" t="str">
        <f t="shared" ca="1" si="11"/>
        <v>n/a</v>
      </c>
      <c r="AD29" s="15" t="str">
        <f t="shared" ca="1" si="12"/>
        <v>n/a</v>
      </c>
      <c r="AE29" s="15">
        <f t="shared" ca="1" si="13"/>
        <v>0</v>
      </c>
      <c r="AF29" s="15" t="str">
        <f t="shared" ca="1" si="14"/>
        <v>n/a</v>
      </c>
      <c r="AG29" s="15" t="str">
        <f t="shared" ca="1" si="15"/>
        <v>n/a</v>
      </c>
      <c r="AH29" s="15" t="str">
        <f t="shared" ca="1" si="16"/>
        <v>n/a</v>
      </c>
      <c r="AI29" s="15" t="str">
        <f t="shared" ca="1" si="17"/>
        <v>n/a</v>
      </c>
      <c r="AJ29" s="15" t="str">
        <f t="shared" ca="1" si="18"/>
        <v>n/a</v>
      </c>
      <c r="AK29" s="15" t="str">
        <f t="shared" ca="1" si="19"/>
        <v>n/a</v>
      </c>
      <c r="AL29" s="15" t="str">
        <f t="shared" ca="1" si="20"/>
        <v>n/a</v>
      </c>
    </row>
    <row r="30" spans="2:39" x14ac:dyDescent="0.25">
      <c r="B30" t="s">
        <v>88</v>
      </c>
      <c r="D30" s="9">
        <f t="shared" ca="1" si="23"/>
        <v>0</v>
      </c>
      <c r="E30" s="9">
        <f t="shared" ca="1" si="23"/>
        <v>0</v>
      </c>
      <c r="F30" s="9">
        <f t="shared" ca="1" si="23"/>
        <v>0</v>
      </c>
      <c r="G30" s="9">
        <f t="shared" ca="1" si="23"/>
        <v>0</v>
      </c>
      <c r="H30" s="9">
        <f t="shared" ca="1" si="23"/>
        <v>380.25</v>
      </c>
      <c r="I30" s="9">
        <f t="shared" ca="1" si="23"/>
        <v>0</v>
      </c>
      <c r="J30" s="9">
        <f t="shared" ca="1" si="23"/>
        <v>0</v>
      </c>
      <c r="K30" s="9">
        <f t="shared" ca="1" si="23"/>
        <v>0</v>
      </c>
      <c r="L30" s="9">
        <f t="shared" ca="1" si="23"/>
        <v>0</v>
      </c>
      <c r="M30" s="9">
        <f t="shared" ca="1" si="23"/>
        <v>0</v>
      </c>
      <c r="N30" s="9">
        <f t="shared" ca="1" si="23"/>
        <v>0</v>
      </c>
      <c r="P30" s="15" t="str">
        <f t="shared" ca="1" si="21"/>
        <v>n/a</v>
      </c>
      <c r="Q30" s="15" t="str">
        <f t="shared" ca="1" si="1"/>
        <v>n/a</v>
      </c>
      <c r="R30" s="15" t="str">
        <f t="shared" ca="1" si="2"/>
        <v>n/a</v>
      </c>
      <c r="S30" s="15" t="str">
        <f t="shared" ca="1" si="3"/>
        <v>n/a</v>
      </c>
      <c r="T30" s="15">
        <f t="shared" ca="1" si="4"/>
        <v>-99999</v>
      </c>
      <c r="U30" s="15" t="str">
        <f t="shared" ca="1" si="5"/>
        <v>n/a</v>
      </c>
      <c r="V30" s="15" t="str">
        <f t="shared" ca="1" si="6"/>
        <v>n/a</v>
      </c>
      <c r="W30" s="15" t="str">
        <f t="shared" ca="1" si="7"/>
        <v>n/a</v>
      </c>
      <c r="X30" s="15" t="str">
        <f t="shared" ca="1" si="8"/>
        <v>n/a</v>
      </c>
      <c r="Y30" s="15" t="str">
        <f t="shared" ca="1" si="9"/>
        <v>n/a</v>
      </c>
      <c r="Z30" s="15" t="str">
        <f t="shared" ca="1" si="10"/>
        <v>n/a</v>
      </c>
      <c r="AA30" s="16"/>
      <c r="AB30" s="15" t="str">
        <f t="shared" ca="1" si="22"/>
        <v>n/a</v>
      </c>
      <c r="AC30" s="15" t="str">
        <f t="shared" ca="1" si="11"/>
        <v>n/a</v>
      </c>
      <c r="AD30" s="15" t="str">
        <f t="shared" ca="1" si="12"/>
        <v>n/a</v>
      </c>
      <c r="AE30" s="15" t="str">
        <f t="shared" ca="1" si="13"/>
        <v>n/a</v>
      </c>
      <c r="AF30" s="15">
        <f t="shared" ca="1" si="14"/>
        <v>0</v>
      </c>
      <c r="AG30" s="15" t="str">
        <f t="shared" ca="1" si="15"/>
        <v>n/a</v>
      </c>
      <c r="AH30" s="15" t="str">
        <f t="shared" ca="1" si="16"/>
        <v>n/a</v>
      </c>
      <c r="AI30" s="15" t="str">
        <f t="shared" ca="1" si="17"/>
        <v>n/a</v>
      </c>
      <c r="AJ30" s="15" t="str">
        <f t="shared" ca="1" si="18"/>
        <v>n/a</v>
      </c>
      <c r="AK30" s="15" t="str">
        <f t="shared" ca="1" si="19"/>
        <v>n/a</v>
      </c>
      <c r="AL30" s="15" t="str">
        <f t="shared" ca="1" si="20"/>
        <v>n/a</v>
      </c>
    </row>
    <row r="31" spans="2:39" x14ac:dyDescent="0.25">
      <c r="B31" t="s">
        <v>89</v>
      </c>
      <c r="D31" s="9">
        <f t="shared" ref="D31:N40" ca="1" si="24">IF(ISERROR(MATCH($B31,INDIRECT("'"&amp;D$1&amp;"'!"&amp;$A$1),0)),0,INDEX(INDIRECT("'"&amp;D$1&amp;"'!"&amp;$D$2),MATCH($B31,INDIRECT("'"&amp;D$1&amp;"'!"&amp;$A$1),0),1))</f>
        <v>0</v>
      </c>
      <c r="E31" s="9">
        <f t="shared" ca="1" si="24"/>
        <v>0</v>
      </c>
      <c r="F31" s="9">
        <f t="shared" ca="1" si="24"/>
        <v>0</v>
      </c>
      <c r="G31" s="9">
        <f t="shared" ca="1" si="24"/>
        <v>491.39999999999992</v>
      </c>
      <c r="H31" s="9">
        <f t="shared" ca="1" si="24"/>
        <v>0</v>
      </c>
      <c r="I31" s="9">
        <f t="shared" ca="1" si="24"/>
        <v>0</v>
      </c>
      <c r="J31" s="9">
        <f t="shared" ca="1" si="24"/>
        <v>0</v>
      </c>
      <c r="K31" s="9">
        <f t="shared" ca="1" si="24"/>
        <v>0</v>
      </c>
      <c r="L31" s="9">
        <f t="shared" ca="1" si="24"/>
        <v>0</v>
      </c>
      <c r="M31" s="9">
        <f t="shared" ca="1" si="24"/>
        <v>0</v>
      </c>
      <c r="N31" s="9">
        <f t="shared" ca="1" si="24"/>
        <v>0</v>
      </c>
      <c r="P31" s="15" t="str">
        <f t="shared" ca="1" si="21"/>
        <v>n/a</v>
      </c>
      <c r="Q31" s="15" t="str">
        <f t="shared" ca="1" si="1"/>
        <v>n/a</v>
      </c>
      <c r="R31" s="15" t="str">
        <f t="shared" ca="1" si="2"/>
        <v>n/a</v>
      </c>
      <c r="S31" s="15">
        <f t="shared" ca="1" si="3"/>
        <v>-99999</v>
      </c>
      <c r="T31" s="15" t="str">
        <f t="shared" ca="1" si="4"/>
        <v>n/a</v>
      </c>
      <c r="U31" s="15" t="str">
        <f t="shared" ca="1" si="5"/>
        <v>n/a</v>
      </c>
      <c r="V31" s="15" t="str">
        <f t="shared" ca="1" si="6"/>
        <v>n/a</v>
      </c>
      <c r="W31" s="15" t="str">
        <f t="shared" ca="1" si="7"/>
        <v>n/a</v>
      </c>
      <c r="X31" s="15" t="str">
        <f t="shared" ca="1" si="8"/>
        <v>n/a</v>
      </c>
      <c r="Y31" s="15" t="str">
        <f t="shared" ca="1" si="9"/>
        <v>n/a</v>
      </c>
      <c r="Z31" s="15" t="str">
        <f t="shared" ca="1" si="10"/>
        <v>n/a</v>
      </c>
      <c r="AA31" s="16"/>
      <c r="AB31" s="15" t="str">
        <f t="shared" ca="1" si="22"/>
        <v>n/a</v>
      </c>
      <c r="AC31" s="15" t="str">
        <f t="shared" ca="1" si="11"/>
        <v>n/a</v>
      </c>
      <c r="AD31" s="15" t="str">
        <f t="shared" ca="1" si="12"/>
        <v>n/a</v>
      </c>
      <c r="AE31" s="15">
        <f t="shared" ca="1" si="13"/>
        <v>0</v>
      </c>
      <c r="AF31" s="15" t="str">
        <f t="shared" ca="1" si="14"/>
        <v>n/a</v>
      </c>
      <c r="AG31" s="15" t="str">
        <f t="shared" ca="1" si="15"/>
        <v>n/a</v>
      </c>
      <c r="AH31" s="15" t="str">
        <f t="shared" ca="1" si="16"/>
        <v>n/a</v>
      </c>
      <c r="AI31" s="15" t="str">
        <f t="shared" ca="1" si="17"/>
        <v>n/a</v>
      </c>
      <c r="AJ31" s="15" t="str">
        <f t="shared" ca="1" si="18"/>
        <v>n/a</v>
      </c>
      <c r="AK31" s="15" t="str">
        <f t="shared" ca="1" si="19"/>
        <v>n/a</v>
      </c>
      <c r="AL31" s="15" t="str">
        <f t="shared" ca="1" si="20"/>
        <v>n/a</v>
      </c>
    </row>
    <row r="32" spans="2:39" x14ac:dyDescent="0.25">
      <c r="B32" t="s">
        <v>85</v>
      </c>
      <c r="D32" s="9">
        <f t="shared" ca="1" si="24"/>
        <v>0</v>
      </c>
      <c r="E32" s="9">
        <f t="shared" ca="1" si="24"/>
        <v>0</v>
      </c>
      <c r="F32" s="9">
        <f t="shared" ca="1" si="24"/>
        <v>0</v>
      </c>
      <c r="G32" s="9">
        <f t="shared" ca="1" si="24"/>
        <v>2552.5500000000002</v>
      </c>
      <c r="H32" s="9">
        <f t="shared" ca="1" si="24"/>
        <v>1113.8399999999999</v>
      </c>
      <c r="I32" s="9">
        <f t="shared" ca="1" si="24"/>
        <v>0</v>
      </c>
      <c r="J32" s="9">
        <f t="shared" ca="1" si="24"/>
        <v>0</v>
      </c>
      <c r="K32" s="9">
        <f t="shared" ca="1" si="24"/>
        <v>556.91999999999996</v>
      </c>
      <c r="L32" s="9">
        <f t="shared" ca="1" si="24"/>
        <v>0</v>
      </c>
      <c r="M32" s="9">
        <f t="shared" ca="1" si="24"/>
        <v>0</v>
      </c>
      <c r="N32" s="9">
        <f t="shared" ca="1" si="24"/>
        <v>0</v>
      </c>
      <c r="P32" s="15" t="str">
        <f t="shared" ca="1" si="21"/>
        <v>n/a</v>
      </c>
      <c r="Q32" s="15" t="str">
        <f t="shared" ca="1" si="1"/>
        <v>n/a</v>
      </c>
      <c r="R32" s="15" t="str">
        <f t="shared" ca="1" si="2"/>
        <v>n/a</v>
      </c>
      <c r="S32" s="15">
        <f t="shared" ca="1" si="3"/>
        <v>-99999</v>
      </c>
      <c r="T32" s="15">
        <f t="shared" ca="1" si="4"/>
        <v>-99999</v>
      </c>
      <c r="U32" s="15" t="str">
        <f t="shared" ca="1" si="5"/>
        <v>n/a</v>
      </c>
      <c r="V32" s="15" t="str">
        <f t="shared" ca="1" si="6"/>
        <v>n/a</v>
      </c>
      <c r="W32" s="15">
        <f t="shared" ca="1" si="7"/>
        <v>-99999</v>
      </c>
      <c r="X32" s="15" t="str">
        <f t="shared" ca="1" si="8"/>
        <v>n/a</v>
      </c>
      <c r="Y32" s="15" t="str">
        <f t="shared" ca="1" si="9"/>
        <v>n/a</v>
      </c>
      <c r="Z32" s="15" t="str">
        <f t="shared" ca="1" si="10"/>
        <v>n/a</v>
      </c>
      <c r="AA32" s="16"/>
      <c r="AB32" s="15" t="str">
        <f t="shared" ca="1" si="22"/>
        <v>n/a</v>
      </c>
      <c r="AC32" s="15" t="str">
        <f t="shared" ca="1" si="11"/>
        <v>n/a</v>
      </c>
      <c r="AD32" s="15" t="str">
        <f t="shared" ca="1" si="12"/>
        <v>n/a</v>
      </c>
      <c r="AE32" s="15">
        <f t="shared" ca="1" si="13"/>
        <v>0</v>
      </c>
      <c r="AF32" s="15">
        <f t="shared" ca="1" si="14"/>
        <v>0</v>
      </c>
      <c r="AG32" s="15" t="str">
        <f t="shared" ca="1" si="15"/>
        <v>n/a</v>
      </c>
      <c r="AH32" s="15" t="str">
        <f t="shared" ca="1" si="16"/>
        <v>n/a</v>
      </c>
      <c r="AI32" s="15">
        <f t="shared" ca="1" si="17"/>
        <v>0</v>
      </c>
      <c r="AJ32" s="15" t="str">
        <f t="shared" ca="1" si="18"/>
        <v>n/a</v>
      </c>
      <c r="AK32" s="15" t="str">
        <f t="shared" ca="1" si="19"/>
        <v>n/a</v>
      </c>
      <c r="AL32" s="15" t="str">
        <f t="shared" ca="1" si="20"/>
        <v>n/a</v>
      </c>
    </row>
    <row r="33" spans="2:39" x14ac:dyDescent="0.25">
      <c r="B33" t="s">
        <v>90</v>
      </c>
      <c r="D33" s="9">
        <f t="shared" ca="1" si="24"/>
        <v>0</v>
      </c>
      <c r="E33" s="9">
        <f t="shared" ca="1" si="24"/>
        <v>0</v>
      </c>
      <c r="F33" s="9">
        <f t="shared" ca="1" si="24"/>
        <v>0</v>
      </c>
      <c r="G33" s="9">
        <f t="shared" ca="1" si="24"/>
        <v>39954.480000000003</v>
      </c>
      <c r="H33" s="9">
        <f t="shared" ca="1" si="24"/>
        <v>35699.4</v>
      </c>
      <c r="I33" s="9">
        <f t="shared" ca="1" si="24"/>
        <v>0</v>
      </c>
      <c r="J33" s="9">
        <f t="shared" ca="1" si="24"/>
        <v>0</v>
      </c>
      <c r="K33" s="9">
        <f t="shared" ca="1" si="24"/>
        <v>34984.65</v>
      </c>
      <c r="L33" s="9">
        <f t="shared" ca="1" si="24"/>
        <v>0</v>
      </c>
      <c r="M33" s="9">
        <f t="shared" ca="1" si="24"/>
        <v>0</v>
      </c>
      <c r="N33" s="9">
        <f t="shared" ca="1" si="24"/>
        <v>0</v>
      </c>
      <c r="P33" s="15" t="str">
        <f t="shared" ca="1" si="21"/>
        <v>n/a</v>
      </c>
      <c r="Q33" s="15" t="str">
        <f t="shared" ca="1" si="1"/>
        <v>n/a</v>
      </c>
      <c r="R33" s="15" t="str">
        <f t="shared" ca="1" si="2"/>
        <v>n/a</v>
      </c>
      <c r="S33" s="15">
        <f t="shared" ca="1" si="3"/>
        <v>-99999</v>
      </c>
      <c r="T33" s="15">
        <f t="shared" ca="1" si="4"/>
        <v>-99999</v>
      </c>
      <c r="U33" s="15" t="str">
        <f t="shared" ca="1" si="5"/>
        <v>n/a</v>
      </c>
      <c r="V33" s="15" t="str">
        <f t="shared" ca="1" si="6"/>
        <v>n/a</v>
      </c>
      <c r="W33" s="15">
        <f t="shared" ca="1" si="7"/>
        <v>-99999</v>
      </c>
      <c r="X33" s="15" t="str">
        <f t="shared" ca="1" si="8"/>
        <v>n/a</v>
      </c>
      <c r="Y33" s="15" t="str">
        <f t="shared" ca="1" si="9"/>
        <v>n/a</v>
      </c>
      <c r="Z33" s="15" t="str">
        <f t="shared" ca="1" si="10"/>
        <v>n/a</v>
      </c>
      <c r="AA33" s="16"/>
      <c r="AB33" s="15" t="str">
        <f t="shared" ca="1" si="22"/>
        <v>n/a</v>
      </c>
      <c r="AC33" s="15" t="str">
        <f t="shared" ca="1" si="11"/>
        <v>n/a</v>
      </c>
      <c r="AD33" s="15" t="str">
        <f t="shared" ca="1" si="12"/>
        <v>n/a</v>
      </c>
      <c r="AE33" s="15">
        <f t="shared" ca="1" si="13"/>
        <v>0</v>
      </c>
      <c r="AF33" s="15">
        <f t="shared" ca="1" si="14"/>
        <v>0</v>
      </c>
      <c r="AG33" s="15" t="str">
        <f t="shared" ca="1" si="15"/>
        <v>n/a</v>
      </c>
      <c r="AH33" s="15" t="str">
        <f t="shared" ca="1" si="16"/>
        <v>n/a</v>
      </c>
      <c r="AI33" s="15">
        <f t="shared" ca="1" si="17"/>
        <v>0</v>
      </c>
      <c r="AJ33" s="15" t="str">
        <f t="shared" ca="1" si="18"/>
        <v>n/a</v>
      </c>
      <c r="AK33" s="15" t="str">
        <f t="shared" ca="1" si="19"/>
        <v>n/a</v>
      </c>
      <c r="AL33" s="15" t="str">
        <f t="shared" ca="1" si="20"/>
        <v>n/a</v>
      </c>
    </row>
    <row r="34" spans="2:39" x14ac:dyDescent="0.25">
      <c r="B34" t="s">
        <v>76</v>
      </c>
      <c r="D34" s="9">
        <f t="shared" ca="1" si="24"/>
        <v>1082.875094</v>
      </c>
      <c r="E34" s="9">
        <f t="shared" ca="1" si="24"/>
        <v>641.22011299999986</v>
      </c>
      <c r="F34" s="9">
        <f t="shared" ca="1" si="24"/>
        <v>8143.4457999999941</v>
      </c>
      <c r="G34" s="9">
        <f t="shared" ca="1" si="24"/>
        <v>28.817546999999998</v>
      </c>
      <c r="H34" s="9">
        <f t="shared" ca="1" si="24"/>
        <v>200.07558600000004</v>
      </c>
      <c r="I34" s="9">
        <f t="shared" ca="1" si="24"/>
        <v>353.46304200000037</v>
      </c>
      <c r="J34" s="9">
        <f t="shared" ca="1" si="24"/>
        <v>333.52031900000031</v>
      </c>
      <c r="K34" s="9">
        <f t="shared" ca="1" si="24"/>
        <v>26.286215000000002</v>
      </c>
      <c r="L34" s="9">
        <f t="shared" ca="1" si="24"/>
        <v>332.30555399999974</v>
      </c>
      <c r="M34" s="9">
        <f t="shared" ca="1" si="24"/>
        <v>328.40747600000032</v>
      </c>
      <c r="N34" s="9">
        <f t="shared" ca="1" si="24"/>
        <v>255.90459699999994</v>
      </c>
      <c r="P34" s="15">
        <f t="shared" ca="1" si="21"/>
        <v>-99999</v>
      </c>
      <c r="Q34" s="15">
        <f t="shared" ca="1" si="1"/>
        <v>-99999</v>
      </c>
      <c r="R34" s="15">
        <f t="shared" ca="1" si="2"/>
        <v>-99999</v>
      </c>
      <c r="S34" s="15">
        <f t="shared" ca="1" si="3"/>
        <v>-99999</v>
      </c>
      <c r="T34" s="15">
        <f t="shared" ca="1" si="4"/>
        <v>-99999</v>
      </c>
      <c r="U34" s="15">
        <f t="shared" ca="1" si="5"/>
        <v>-99999</v>
      </c>
      <c r="V34" s="15">
        <f t="shared" ca="1" si="6"/>
        <v>-99999</v>
      </c>
      <c r="W34" s="15">
        <f t="shared" ca="1" si="7"/>
        <v>-99999</v>
      </c>
      <c r="X34" s="15">
        <f t="shared" ca="1" si="8"/>
        <v>-99999</v>
      </c>
      <c r="Y34" s="15">
        <f t="shared" ca="1" si="9"/>
        <v>-99999</v>
      </c>
      <c r="Z34" s="15">
        <f t="shared" ca="1" si="10"/>
        <v>-99999</v>
      </c>
      <c r="AA34" s="16"/>
      <c r="AB34" s="15">
        <f t="shared" ca="1" si="22"/>
        <v>361</v>
      </c>
      <c r="AC34" s="15">
        <f t="shared" ca="1" si="11"/>
        <v>361</v>
      </c>
      <c r="AD34" s="15">
        <f t="shared" ca="1" si="12"/>
        <v>361</v>
      </c>
      <c r="AE34" s="15">
        <f t="shared" ca="1" si="13"/>
        <v>361</v>
      </c>
      <c r="AF34" s="15">
        <f t="shared" ca="1" si="14"/>
        <v>361</v>
      </c>
      <c r="AG34" s="15">
        <f t="shared" ca="1" si="15"/>
        <v>361</v>
      </c>
      <c r="AH34" s="15">
        <f t="shared" ca="1" si="16"/>
        <v>361</v>
      </c>
      <c r="AI34" s="15">
        <f t="shared" ca="1" si="17"/>
        <v>361</v>
      </c>
      <c r="AJ34" s="15">
        <f t="shared" ca="1" si="18"/>
        <v>361</v>
      </c>
      <c r="AK34" s="15">
        <f t="shared" ca="1" si="19"/>
        <v>361</v>
      </c>
      <c r="AL34" s="15">
        <f t="shared" ca="1" si="20"/>
        <v>361</v>
      </c>
    </row>
    <row r="35" spans="2:39" x14ac:dyDescent="0.25">
      <c r="B35" t="s">
        <v>80</v>
      </c>
      <c r="D35" s="9">
        <f t="shared" ca="1" si="24"/>
        <v>24004.109272899968</v>
      </c>
      <c r="E35" s="9">
        <f t="shared" ca="1" si="24"/>
        <v>19411.244702324955</v>
      </c>
      <c r="F35" s="9">
        <f t="shared" ca="1" si="24"/>
        <v>123291.731305325</v>
      </c>
      <c r="G35" s="9">
        <f t="shared" ca="1" si="24"/>
        <v>178774.19471267462</v>
      </c>
      <c r="H35" s="9">
        <f t="shared" ca="1" si="24"/>
        <v>211179.88891914932</v>
      </c>
      <c r="I35" s="9">
        <f t="shared" ca="1" si="24"/>
        <v>102235.08155624993</v>
      </c>
      <c r="J35" s="9">
        <f t="shared" ca="1" si="24"/>
        <v>199395.45180837507</v>
      </c>
      <c r="K35" s="9">
        <f t="shared" ca="1" si="24"/>
        <v>73812.41593694991</v>
      </c>
      <c r="L35" s="9">
        <f t="shared" ca="1" si="24"/>
        <v>199647.39403452526</v>
      </c>
      <c r="M35" s="9">
        <f t="shared" ca="1" si="24"/>
        <v>87751.19655327496</v>
      </c>
      <c r="N35" s="9">
        <f t="shared" ca="1" si="24"/>
        <v>83563.062929474807</v>
      </c>
      <c r="P35" s="15">
        <f t="shared" ca="1" si="21"/>
        <v>-99999</v>
      </c>
      <c r="Q35" s="15">
        <f t="shared" ca="1" si="1"/>
        <v>-99999</v>
      </c>
      <c r="R35" s="15">
        <f t="shared" ca="1" si="2"/>
        <v>-99999</v>
      </c>
      <c r="S35" s="15">
        <f t="shared" ca="1" si="3"/>
        <v>-99999</v>
      </c>
      <c r="T35" s="15">
        <f t="shared" ca="1" si="4"/>
        <v>-99999</v>
      </c>
      <c r="U35" s="15">
        <f t="shared" ca="1" si="5"/>
        <v>-99999</v>
      </c>
      <c r="V35" s="15">
        <f t="shared" ca="1" si="6"/>
        <v>-99999</v>
      </c>
      <c r="W35" s="15">
        <f t="shared" ca="1" si="7"/>
        <v>-99999</v>
      </c>
      <c r="X35" s="15">
        <f t="shared" ca="1" si="8"/>
        <v>-99999</v>
      </c>
      <c r="Y35" s="15">
        <f t="shared" ca="1" si="9"/>
        <v>-99999</v>
      </c>
      <c r="Z35" s="15">
        <f t="shared" ca="1" si="10"/>
        <v>-99999</v>
      </c>
      <c r="AA35" s="16"/>
      <c r="AB35" s="15">
        <f t="shared" ca="1" si="22"/>
        <v>999999</v>
      </c>
      <c r="AC35" s="15">
        <f t="shared" ca="1" si="11"/>
        <v>999999</v>
      </c>
      <c r="AD35" s="15">
        <f t="shared" ca="1" si="12"/>
        <v>999999</v>
      </c>
      <c r="AE35" s="15">
        <f t="shared" ca="1" si="13"/>
        <v>999999</v>
      </c>
      <c r="AF35" s="15">
        <f t="shared" ca="1" si="14"/>
        <v>999999</v>
      </c>
      <c r="AG35" s="15">
        <f t="shared" ca="1" si="15"/>
        <v>999999</v>
      </c>
      <c r="AH35" s="15">
        <f t="shared" ca="1" si="16"/>
        <v>999999</v>
      </c>
      <c r="AI35" s="15">
        <f t="shared" ca="1" si="17"/>
        <v>999999</v>
      </c>
      <c r="AJ35" s="15">
        <f t="shared" ca="1" si="18"/>
        <v>999999</v>
      </c>
      <c r="AK35" s="15">
        <f t="shared" ca="1" si="19"/>
        <v>999999</v>
      </c>
      <c r="AL35" s="15">
        <f t="shared" ca="1" si="20"/>
        <v>999999</v>
      </c>
    </row>
    <row r="36" spans="2:39" x14ac:dyDescent="0.25">
      <c r="B36" t="s">
        <v>8</v>
      </c>
      <c r="D36" s="9">
        <f t="shared" ca="1" si="24"/>
        <v>248095.52079999997</v>
      </c>
      <c r="E36" s="9">
        <f t="shared" ca="1" si="24"/>
        <v>162343.61539999995</v>
      </c>
      <c r="F36" s="9">
        <f t="shared" ca="1" si="24"/>
        <v>312422.63599999994</v>
      </c>
      <c r="G36" s="9">
        <f t="shared" ca="1" si="24"/>
        <v>24052.809000000001</v>
      </c>
      <c r="H36" s="9">
        <f t="shared" ca="1" si="24"/>
        <v>57003.230799999998</v>
      </c>
      <c r="I36" s="9">
        <f t="shared" ca="1" si="24"/>
        <v>67370.83140000001</v>
      </c>
      <c r="J36" s="9">
        <f t="shared" ca="1" si="24"/>
        <v>49934.468600000015</v>
      </c>
      <c r="K36" s="9">
        <f t="shared" ca="1" si="24"/>
        <v>40433.739600000001</v>
      </c>
      <c r="L36" s="9">
        <f t="shared" ca="1" si="24"/>
        <v>104538.9562</v>
      </c>
      <c r="M36" s="9">
        <f t="shared" ca="1" si="24"/>
        <v>69055.592600000004</v>
      </c>
      <c r="N36" s="9">
        <f t="shared" ca="1" si="24"/>
        <v>45315.301199999994</v>
      </c>
      <c r="P36" s="15">
        <f t="shared" ca="1" si="21"/>
        <v>-1200</v>
      </c>
      <c r="Q36" s="15">
        <f t="shared" ca="1" si="1"/>
        <v>-1200</v>
      </c>
      <c r="R36" s="15">
        <f t="shared" ca="1" si="2"/>
        <v>-1200</v>
      </c>
      <c r="S36" s="15">
        <f t="shared" ca="1" si="3"/>
        <v>-1200</v>
      </c>
      <c r="T36" s="15">
        <f t="shared" ca="1" si="4"/>
        <v>-1200</v>
      </c>
      <c r="U36" s="15">
        <f t="shared" ca="1" si="5"/>
        <v>-1200</v>
      </c>
      <c r="V36" s="15">
        <f t="shared" ca="1" si="6"/>
        <v>-1200</v>
      </c>
      <c r="W36" s="15">
        <f t="shared" ca="1" si="7"/>
        <v>-1200</v>
      </c>
      <c r="X36" s="15">
        <f t="shared" ca="1" si="8"/>
        <v>-1200</v>
      </c>
      <c r="Y36" s="15">
        <f t="shared" ca="1" si="9"/>
        <v>-1200</v>
      </c>
      <c r="Z36" s="15">
        <f t="shared" ca="1" si="10"/>
        <v>-1200</v>
      </c>
      <c r="AA36" s="16"/>
      <c r="AB36" s="15">
        <f t="shared" ca="1" si="22"/>
        <v>1000</v>
      </c>
      <c r="AC36" s="15">
        <f t="shared" ca="1" si="11"/>
        <v>1000</v>
      </c>
      <c r="AD36" s="15">
        <f t="shared" ca="1" si="12"/>
        <v>1000</v>
      </c>
      <c r="AE36" s="15">
        <f t="shared" ca="1" si="13"/>
        <v>1000</v>
      </c>
      <c r="AF36" s="15">
        <f t="shared" ca="1" si="14"/>
        <v>1000</v>
      </c>
      <c r="AG36" s="15">
        <f t="shared" ca="1" si="15"/>
        <v>1000</v>
      </c>
      <c r="AH36" s="15">
        <f t="shared" ca="1" si="16"/>
        <v>1000</v>
      </c>
      <c r="AI36" s="15">
        <f t="shared" ca="1" si="17"/>
        <v>1000</v>
      </c>
      <c r="AJ36" s="15">
        <f t="shared" ca="1" si="18"/>
        <v>1000</v>
      </c>
      <c r="AK36" s="15">
        <f t="shared" ca="1" si="19"/>
        <v>1000</v>
      </c>
      <c r="AL36" s="15">
        <f t="shared" ca="1" si="20"/>
        <v>1000</v>
      </c>
    </row>
    <row r="37" spans="2:39" x14ac:dyDescent="0.25">
      <c r="B37" t="s">
        <v>9</v>
      </c>
      <c r="D37" s="9">
        <f t="shared" ca="1" si="24"/>
        <v>0</v>
      </c>
      <c r="E37" s="9">
        <f t="shared" ca="1" si="24"/>
        <v>0</v>
      </c>
      <c r="F37" s="9">
        <f t="shared" ca="1" si="24"/>
        <v>0</v>
      </c>
      <c r="G37" s="9">
        <f t="shared" ca="1" si="24"/>
        <v>14.199</v>
      </c>
      <c r="H37" s="9">
        <f t="shared" ca="1" si="24"/>
        <v>131.34299999999999</v>
      </c>
      <c r="I37" s="9">
        <f t="shared" ca="1" si="24"/>
        <v>244.58099999999999</v>
      </c>
      <c r="J37" s="9">
        <f t="shared" ca="1" si="24"/>
        <v>127.215</v>
      </c>
      <c r="K37" s="9">
        <f t="shared" ca="1" si="24"/>
        <v>6.5520000000000005</v>
      </c>
      <c r="L37" s="9">
        <f t="shared" ca="1" si="24"/>
        <v>30.948</v>
      </c>
      <c r="M37" s="9">
        <f t="shared" ca="1" si="24"/>
        <v>121.23</v>
      </c>
      <c r="N37" s="9">
        <f t="shared" ca="1" si="24"/>
        <v>167.18100000000001</v>
      </c>
      <c r="P37" s="15" t="str">
        <f t="shared" ca="1" si="21"/>
        <v>n/a</v>
      </c>
      <c r="Q37" s="15" t="str">
        <f t="shared" ca="1" si="1"/>
        <v>n/a</v>
      </c>
      <c r="R37" s="15" t="str">
        <f t="shared" ca="1" si="2"/>
        <v>n/a</v>
      </c>
      <c r="S37" s="15">
        <f t="shared" ca="1" si="3"/>
        <v>-3150</v>
      </c>
      <c r="T37" s="15">
        <f t="shared" ca="1" si="4"/>
        <v>-3150</v>
      </c>
      <c r="U37" s="15">
        <f t="shared" ca="1" si="5"/>
        <v>-3150</v>
      </c>
      <c r="V37" s="15">
        <f t="shared" ca="1" si="6"/>
        <v>-3150</v>
      </c>
      <c r="W37" s="15">
        <f t="shared" ca="1" si="7"/>
        <v>-3150</v>
      </c>
      <c r="X37" s="15">
        <f t="shared" ca="1" si="8"/>
        <v>-3150</v>
      </c>
      <c r="Y37" s="15">
        <f t="shared" ca="1" si="9"/>
        <v>-3150</v>
      </c>
      <c r="Z37" s="15">
        <f t="shared" ca="1" si="10"/>
        <v>-3150</v>
      </c>
      <c r="AA37" s="16"/>
      <c r="AB37" s="15" t="str">
        <f t="shared" ca="1" si="22"/>
        <v>n/a</v>
      </c>
      <c r="AC37" s="15" t="str">
        <f t="shared" ca="1" si="11"/>
        <v>n/a</v>
      </c>
      <c r="AD37" s="15" t="str">
        <f t="shared" ca="1" si="12"/>
        <v>n/a</v>
      </c>
      <c r="AE37" s="15">
        <f t="shared" ca="1" si="13"/>
        <v>3000</v>
      </c>
      <c r="AF37" s="15">
        <f t="shared" ca="1" si="14"/>
        <v>3000</v>
      </c>
      <c r="AG37" s="15">
        <f t="shared" ca="1" si="15"/>
        <v>3000</v>
      </c>
      <c r="AH37" s="15">
        <f t="shared" ca="1" si="16"/>
        <v>3000</v>
      </c>
      <c r="AI37" s="15">
        <f t="shared" ca="1" si="17"/>
        <v>3000</v>
      </c>
      <c r="AJ37" s="15">
        <f t="shared" ca="1" si="18"/>
        <v>3000</v>
      </c>
      <c r="AK37" s="15">
        <f t="shared" ca="1" si="19"/>
        <v>3000</v>
      </c>
      <c r="AL37" s="15">
        <f t="shared" ca="1" si="20"/>
        <v>3000</v>
      </c>
    </row>
    <row r="38" spans="2:39" x14ac:dyDescent="0.25">
      <c r="B38" t="s">
        <v>10</v>
      </c>
      <c r="D38" s="9">
        <f t="shared" ca="1" si="24"/>
        <v>0</v>
      </c>
      <c r="E38" s="9">
        <f t="shared" ca="1" si="24"/>
        <v>0</v>
      </c>
      <c r="F38" s="9">
        <f t="shared" ca="1" si="24"/>
        <v>26.440148000000001</v>
      </c>
      <c r="G38" s="9">
        <f t="shared" ca="1" si="24"/>
        <v>26.679436999999997</v>
      </c>
      <c r="H38" s="9">
        <f t="shared" ca="1" si="24"/>
        <v>46.187922999999998</v>
      </c>
      <c r="I38" s="9">
        <f t="shared" ca="1" si="24"/>
        <v>21748.725055999981</v>
      </c>
      <c r="J38" s="9">
        <f t="shared" ca="1" si="24"/>
        <v>2771.3757269999987</v>
      </c>
      <c r="K38" s="9">
        <f t="shared" ca="1" si="24"/>
        <v>5.7120600000000001</v>
      </c>
      <c r="L38" s="9">
        <f t="shared" ca="1" si="24"/>
        <v>1063.9586570000001</v>
      </c>
      <c r="M38" s="9">
        <f t="shared" ca="1" si="24"/>
        <v>214.85321899999991</v>
      </c>
      <c r="N38" s="9">
        <f t="shared" ca="1" si="24"/>
        <v>195.32672199999999</v>
      </c>
      <c r="P38" s="15" t="str">
        <f t="shared" ca="1" si="21"/>
        <v>n/a</v>
      </c>
      <c r="Q38" s="15" t="str">
        <f t="shared" ca="1" si="1"/>
        <v>n/a</v>
      </c>
      <c r="R38" s="15">
        <f t="shared" ca="1" si="2"/>
        <v>-2573</v>
      </c>
      <c r="S38" s="15">
        <f t="shared" ca="1" si="3"/>
        <v>-2573</v>
      </c>
      <c r="T38" s="15">
        <f t="shared" ca="1" si="4"/>
        <v>-2573</v>
      </c>
      <c r="U38" s="15">
        <f t="shared" ca="1" si="5"/>
        <v>-2573</v>
      </c>
      <c r="V38" s="15">
        <f t="shared" ca="1" si="6"/>
        <v>-2573</v>
      </c>
      <c r="W38" s="15">
        <f t="shared" ca="1" si="7"/>
        <v>-2573</v>
      </c>
      <c r="X38" s="15">
        <f t="shared" ca="1" si="8"/>
        <v>-2573</v>
      </c>
      <c r="Y38" s="15">
        <f t="shared" ca="1" si="9"/>
        <v>-2573</v>
      </c>
      <c r="Z38" s="15">
        <f t="shared" ca="1" si="10"/>
        <v>-2573</v>
      </c>
      <c r="AA38" s="16"/>
      <c r="AB38" s="15" t="str">
        <f t="shared" ca="1" si="22"/>
        <v>n/a</v>
      </c>
      <c r="AC38" s="15" t="str">
        <f t="shared" ca="1" si="11"/>
        <v>n/a</v>
      </c>
      <c r="AD38" s="15">
        <f t="shared" ca="1" si="12"/>
        <v>2573</v>
      </c>
      <c r="AE38" s="15">
        <f t="shared" ca="1" si="13"/>
        <v>2573</v>
      </c>
      <c r="AF38" s="15">
        <f t="shared" ca="1" si="14"/>
        <v>2573</v>
      </c>
      <c r="AG38" s="15">
        <f t="shared" ca="1" si="15"/>
        <v>2573</v>
      </c>
      <c r="AH38" s="15">
        <f t="shared" ca="1" si="16"/>
        <v>2573</v>
      </c>
      <c r="AI38" s="15">
        <f t="shared" ca="1" si="17"/>
        <v>2573</v>
      </c>
      <c r="AJ38" s="15">
        <f t="shared" ca="1" si="18"/>
        <v>2573</v>
      </c>
      <c r="AK38" s="15">
        <f t="shared" ca="1" si="19"/>
        <v>2573</v>
      </c>
      <c r="AL38" s="15">
        <f t="shared" ca="1" si="20"/>
        <v>2573</v>
      </c>
    </row>
    <row r="39" spans="2:39" x14ac:dyDescent="0.25">
      <c r="B39" t="s">
        <v>11</v>
      </c>
      <c r="D39" s="9">
        <f t="shared" ca="1" si="24"/>
        <v>4.1256240000000002</v>
      </c>
      <c r="E39" s="9">
        <f t="shared" ca="1" si="24"/>
        <v>2.0342339999999997</v>
      </c>
      <c r="F39" s="9">
        <f t="shared" ca="1" si="24"/>
        <v>11.472768000000002</v>
      </c>
      <c r="G39" s="9">
        <f t="shared" ca="1" si="24"/>
        <v>0</v>
      </c>
      <c r="H39" s="9">
        <f t="shared" ca="1" si="24"/>
        <v>5.9520180000000007</v>
      </c>
      <c r="I39" s="9">
        <f t="shared" ca="1" si="24"/>
        <v>65.308523999999991</v>
      </c>
      <c r="J39" s="9">
        <f t="shared" ca="1" si="24"/>
        <v>13.501806</v>
      </c>
      <c r="K39" s="9">
        <f t="shared" ca="1" si="24"/>
        <v>0</v>
      </c>
      <c r="L39" s="9">
        <f t="shared" ca="1" si="24"/>
        <v>10.178964000000002</v>
      </c>
      <c r="M39" s="9">
        <f t="shared" ca="1" si="24"/>
        <v>3.7047479999999999</v>
      </c>
      <c r="N39" s="9">
        <f t="shared" ca="1" si="24"/>
        <v>4.3204739999999999</v>
      </c>
      <c r="P39" s="15">
        <f t="shared" ca="1" si="21"/>
        <v>-2598</v>
      </c>
      <c r="Q39" s="15">
        <f t="shared" ca="1" si="1"/>
        <v>-2598</v>
      </c>
      <c r="R39" s="15">
        <f t="shared" ca="1" si="2"/>
        <v>-2598</v>
      </c>
      <c r="S39" s="15" t="str">
        <f t="shared" ca="1" si="3"/>
        <v>n/a</v>
      </c>
      <c r="T39" s="15">
        <f t="shared" ca="1" si="4"/>
        <v>-2598</v>
      </c>
      <c r="U39" s="15">
        <f t="shared" ca="1" si="5"/>
        <v>-2598</v>
      </c>
      <c r="V39" s="15">
        <f t="shared" ca="1" si="6"/>
        <v>-2598</v>
      </c>
      <c r="W39" s="15" t="str">
        <f t="shared" ca="1" si="7"/>
        <v>n/a</v>
      </c>
      <c r="X39" s="15">
        <f t="shared" ca="1" si="8"/>
        <v>-2598</v>
      </c>
      <c r="Y39" s="15">
        <f t="shared" ca="1" si="9"/>
        <v>-2598</v>
      </c>
      <c r="Z39" s="15">
        <f t="shared" ca="1" si="10"/>
        <v>-2598</v>
      </c>
      <c r="AA39" s="16"/>
      <c r="AB39" s="15">
        <f t="shared" ca="1" si="22"/>
        <v>2598</v>
      </c>
      <c r="AC39" s="15">
        <f t="shared" ca="1" si="11"/>
        <v>2598</v>
      </c>
      <c r="AD39" s="15">
        <f t="shared" ca="1" si="12"/>
        <v>2598</v>
      </c>
      <c r="AE39" s="15" t="str">
        <f t="shared" ca="1" si="13"/>
        <v>n/a</v>
      </c>
      <c r="AF39" s="15">
        <f t="shared" ca="1" si="14"/>
        <v>2598</v>
      </c>
      <c r="AG39" s="15">
        <f t="shared" ca="1" si="15"/>
        <v>2598</v>
      </c>
      <c r="AH39" s="15">
        <f t="shared" ca="1" si="16"/>
        <v>2598</v>
      </c>
      <c r="AI39" s="15" t="str">
        <f t="shared" ca="1" si="17"/>
        <v>n/a</v>
      </c>
      <c r="AJ39" s="15">
        <f t="shared" ca="1" si="18"/>
        <v>2598</v>
      </c>
      <c r="AK39" s="15">
        <f t="shared" ca="1" si="19"/>
        <v>2598</v>
      </c>
      <c r="AL39" s="15">
        <f t="shared" ca="1" si="20"/>
        <v>2598</v>
      </c>
    </row>
    <row r="40" spans="2:39" x14ac:dyDescent="0.25">
      <c r="B40" s="5" t="s">
        <v>12</v>
      </c>
      <c r="C40" s="5"/>
      <c r="D40" s="17">
        <f t="shared" ca="1" si="24"/>
        <v>3.8327999999999998</v>
      </c>
      <c r="E40" s="17">
        <f t="shared" ca="1" si="24"/>
        <v>0</v>
      </c>
      <c r="F40" s="17">
        <f t="shared" ca="1" si="24"/>
        <v>2.694</v>
      </c>
      <c r="G40" s="17">
        <f t="shared" ca="1" si="24"/>
        <v>575.27774999999997</v>
      </c>
      <c r="H40" s="17">
        <f t="shared" ca="1" si="24"/>
        <v>494.53874999999999</v>
      </c>
      <c r="I40" s="17">
        <f t="shared" ca="1" si="24"/>
        <v>716.64525000000003</v>
      </c>
      <c r="J40" s="17">
        <f t="shared" ca="1" si="24"/>
        <v>284.71494999999999</v>
      </c>
      <c r="K40" s="17">
        <f t="shared" ca="1" si="24"/>
        <v>812.62575000000004</v>
      </c>
      <c r="L40" s="17">
        <f t="shared" ca="1" si="24"/>
        <v>673.42949999999996</v>
      </c>
      <c r="M40" s="17">
        <f t="shared" ca="1" si="24"/>
        <v>1465.5532499999999</v>
      </c>
      <c r="N40" s="17">
        <f t="shared" ca="1" si="24"/>
        <v>512.54999999999995</v>
      </c>
      <c r="O40" s="5"/>
      <c r="P40" s="18">
        <f t="shared" ca="1" si="21"/>
        <v>-1200</v>
      </c>
      <c r="Q40" s="18" t="str">
        <f t="shared" ca="1" si="1"/>
        <v>n/a</v>
      </c>
      <c r="R40" s="18">
        <f t="shared" ca="1" si="2"/>
        <v>-1200</v>
      </c>
      <c r="S40" s="18">
        <f t="shared" ca="1" si="3"/>
        <v>-2250</v>
      </c>
      <c r="T40" s="18">
        <f t="shared" ca="1" si="4"/>
        <v>-2250</v>
      </c>
      <c r="U40" s="18">
        <f t="shared" ca="1" si="5"/>
        <v>-2250</v>
      </c>
      <c r="V40" s="18">
        <f t="shared" ca="1" si="6"/>
        <v>-2250</v>
      </c>
      <c r="W40" s="18">
        <f t="shared" ca="1" si="7"/>
        <v>-2250</v>
      </c>
      <c r="X40" s="18">
        <f t="shared" ca="1" si="8"/>
        <v>-2250</v>
      </c>
      <c r="Y40" s="18">
        <f t="shared" ca="1" si="9"/>
        <v>-2250</v>
      </c>
      <c r="Z40" s="18">
        <f t="shared" ca="1" si="10"/>
        <v>-2250</v>
      </c>
      <c r="AA40" s="19"/>
      <c r="AB40" s="18">
        <f t="shared" ca="1" si="22"/>
        <v>2400</v>
      </c>
      <c r="AC40" s="18" t="str">
        <f t="shared" ca="1" si="11"/>
        <v>n/a</v>
      </c>
      <c r="AD40" s="18">
        <f t="shared" ca="1" si="12"/>
        <v>2400</v>
      </c>
      <c r="AE40" s="18">
        <f t="shared" ca="1" si="13"/>
        <v>3400</v>
      </c>
      <c r="AF40" s="18">
        <f t="shared" ca="1" si="14"/>
        <v>3400</v>
      </c>
      <c r="AG40" s="18">
        <f t="shared" ca="1" si="15"/>
        <v>3400</v>
      </c>
      <c r="AH40" s="18">
        <f t="shared" ca="1" si="16"/>
        <v>3400</v>
      </c>
      <c r="AI40" s="18">
        <f t="shared" ca="1" si="17"/>
        <v>3400</v>
      </c>
      <c r="AJ40" s="18">
        <f t="shared" ca="1" si="18"/>
        <v>3400</v>
      </c>
      <c r="AK40" s="18">
        <f t="shared" ca="1" si="19"/>
        <v>3400</v>
      </c>
      <c r="AL40" s="18">
        <f t="shared" ca="1" si="20"/>
        <v>3400</v>
      </c>
      <c r="AM40" t="s">
        <v>170</v>
      </c>
    </row>
    <row r="41" spans="2:39" x14ac:dyDescent="0.25">
      <c r="B41" t="s">
        <v>13</v>
      </c>
      <c r="D41" s="9">
        <f t="shared" ref="D41:N50" ca="1" si="25">IF(ISERROR(MATCH($B41,INDIRECT("'"&amp;D$1&amp;"'!"&amp;$A$1),0)),0,INDEX(INDIRECT("'"&amp;D$1&amp;"'!"&amp;$D$2),MATCH($B41,INDIRECT("'"&amp;D$1&amp;"'!"&amp;$A$1),0),1))</f>
        <v>1.4633999999999998</v>
      </c>
      <c r="E41" s="9">
        <f t="shared" ca="1" si="25"/>
        <v>0.30780000000000007</v>
      </c>
      <c r="F41" s="9">
        <f t="shared" ca="1" si="25"/>
        <v>27.199800000000003</v>
      </c>
      <c r="G41" s="9">
        <f t="shared" ca="1" si="25"/>
        <v>3715.2560150000008</v>
      </c>
      <c r="H41" s="9">
        <f t="shared" ca="1" si="25"/>
        <v>12.20457</v>
      </c>
      <c r="I41" s="9">
        <f t="shared" ca="1" si="25"/>
        <v>72.110790000000009</v>
      </c>
      <c r="J41" s="9">
        <f t="shared" ca="1" si="25"/>
        <v>40.188884999999999</v>
      </c>
      <c r="K41" s="9">
        <f t="shared" ca="1" si="25"/>
        <v>3558.8067450000008</v>
      </c>
      <c r="L41" s="9">
        <f t="shared" ca="1" si="25"/>
        <v>0.18937000000000001</v>
      </c>
      <c r="M41" s="9">
        <f t="shared" ca="1" si="25"/>
        <v>30536.903050000004</v>
      </c>
      <c r="N41" s="9">
        <f t="shared" ca="1" si="25"/>
        <v>113.10612999999999</v>
      </c>
      <c r="P41" s="15">
        <f t="shared" ca="1" si="21"/>
        <v>-3265</v>
      </c>
      <c r="Q41" s="15">
        <f t="shared" ca="1" si="1"/>
        <v>-3265</v>
      </c>
      <c r="R41" s="15">
        <f t="shared" ca="1" si="2"/>
        <v>-3265</v>
      </c>
      <c r="S41" s="15">
        <f t="shared" ca="1" si="3"/>
        <v>-3265</v>
      </c>
      <c r="T41" s="15">
        <f t="shared" ca="1" si="4"/>
        <v>-3265</v>
      </c>
      <c r="U41" s="15">
        <f t="shared" ca="1" si="5"/>
        <v>-3265</v>
      </c>
      <c r="V41" s="15">
        <f t="shared" ca="1" si="6"/>
        <v>-3265</v>
      </c>
      <c r="W41" s="15">
        <f t="shared" ca="1" si="7"/>
        <v>-3265</v>
      </c>
      <c r="X41" s="15">
        <f t="shared" ca="1" si="8"/>
        <v>-3265</v>
      </c>
      <c r="Y41" s="15">
        <f t="shared" ca="1" si="9"/>
        <v>-3265</v>
      </c>
      <c r="Z41" s="15">
        <f t="shared" ca="1" si="10"/>
        <v>-3265</v>
      </c>
      <c r="AA41" s="16"/>
      <c r="AB41" s="15">
        <f t="shared" ca="1" si="22"/>
        <v>5400</v>
      </c>
      <c r="AC41" s="15">
        <f t="shared" ca="1" si="11"/>
        <v>5400</v>
      </c>
      <c r="AD41" s="15">
        <f t="shared" ca="1" si="12"/>
        <v>5400</v>
      </c>
      <c r="AE41" s="15">
        <f t="shared" ca="1" si="13"/>
        <v>5400</v>
      </c>
      <c r="AF41" s="15">
        <f t="shared" ca="1" si="14"/>
        <v>5400</v>
      </c>
      <c r="AG41" s="15">
        <f t="shared" ca="1" si="15"/>
        <v>5400</v>
      </c>
      <c r="AH41" s="15">
        <f t="shared" ca="1" si="16"/>
        <v>5400</v>
      </c>
      <c r="AI41" s="15">
        <f t="shared" ca="1" si="17"/>
        <v>5400</v>
      </c>
      <c r="AJ41" s="15">
        <f t="shared" ca="1" si="18"/>
        <v>5400</v>
      </c>
      <c r="AK41" s="15">
        <f t="shared" ca="1" si="19"/>
        <v>5400</v>
      </c>
      <c r="AL41" s="15">
        <f t="shared" ca="1" si="20"/>
        <v>5400</v>
      </c>
    </row>
    <row r="42" spans="2:39" x14ac:dyDescent="0.25">
      <c r="B42" t="s">
        <v>14</v>
      </c>
      <c r="D42" s="9">
        <f t="shared" ca="1" si="25"/>
        <v>0</v>
      </c>
      <c r="E42" s="9">
        <f t="shared" ca="1" si="25"/>
        <v>0</v>
      </c>
      <c r="F42" s="9">
        <f t="shared" ca="1" si="25"/>
        <v>0.65195999999999987</v>
      </c>
      <c r="G42" s="9">
        <f t="shared" ca="1" si="25"/>
        <v>23.746539999999996</v>
      </c>
      <c r="H42" s="9">
        <f t="shared" ca="1" si="25"/>
        <v>36.719279999999998</v>
      </c>
      <c r="I42" s="9">
        <f t="shared" ca="1" si="25"/>
        <v>79.267719999999997</v>
      </c>
      <c r="J42" s="9">
        <f t="shared" ca="1" si="25"/>
        <v>39.172240000000002</v>
      </c>
      <c r="K42" s="9">
        <f t="shared" ca="1" si="25"/>
        <v>21.909959999999998</v>
      </c>
      <c r="L42" s="9">
        <f t="shared" ca="1" si="25"/>
        <v>121.68</v>
      </c>
      <c r="M42" s="9">
        <f t="shared" ca="1" si="25"/>
        <v>85.024539999999988</v>
      </c>
      <c r="N42" s="9">
        <f t="shared" ca="1" si="25"/>
        <v>117.825</v>
      </c>
      <c r="P42" s="15" t="str">
        <f t="shared" ca="1" si="21"/>
        <v>n/a</v>
      </c>
      <c r="Q42" s="15" t="str">
        <f t="shared" ca="1" si="1"/>
        <v>n/a</v>
      </c>
      <c r="R42" s="15">
        <f t="shared" ca="1" si="2"/>
        <v>-360</v>
      </c>
      <c r="S42" s="15">
        <f t="shared" ca="1" si="3"/>
        <v>-360</v>
      </c>
      <c r="T42" s="15">
        <f t="shared" ca="1" si="4"/>
        <v>-360</v>
      </c>
      <c r="U42" s="15">
        <f t="shared" ca="1" si="5"/>
        <v>-360</v>
      </c>
      <c r="V42" s="15">
        <f t="shared" ca="1" si="6"/>
        <v>-360</v>
      </c>
      <c r="W42" s="15">
        <f t="shared" ca="1" si="7"/>
        <v>-360</v>
      </c>
      <c r="X42" s="15">
        <f t="shared" ca="1" si="8"/>
        <v>-360</v>
      </c>
      <c r="Y42" s="15">
        <f t="shared" ca="1" si="9"/>
        <v>-360</v>
      </c>
      <c r="Z42" s="15">
        <f t="shared" ca="1" si="10"/>
        <v>-360</v>
      </c>
      <c r="AA42" s="16"/>
      <c r="AB42" s="15" t="str">
        <f t="shared" ca="1" si="22"/>
        <v>n/a</v>
      </c>
      <c r="AC42" s="15" t="str">
        <f t="shared" ca="1" si="11"/>
        <v>n/a</v>
      </c>
      <c r="AD42" s="15">
        <f t="shared" ca="1" si="12"/>
        <v>500</v>
      </c>
      <c r="AE42" s="15">
        <f t="shared" ca="1" si="13"/>
        <v>500</v>
      </c>
      <c r="AF42" s="15">
        <f t="shared" ca="1" si="14"/>
        <v>500</v>
      </c>
      <c r="AG42" s="15">
        <f t="shared" ca="1" si="15"/>
        <v>500</v>
      </c>
      <c r="AH42" s="15">
        <f t="shared" ca="1" si="16"/>
        <v>500</v>
      </c>
      <c r="AI42" s="15">
        <f t="shared" ca="1" si="17"/>
        <v>500</v>
      </c>
      <c r="AJ42" s="15">
        <f t="shared" ca="1" si="18"/>
        <v>500</v>
      </c>
      <c r="AK42" s="15">
        <f t="shared" ca="1" si="19"/>
        <v>500</v>
      </c>
      <c r="AL42" s="15">
        <f t="shared" ca="1" si="20"/>
        <v>500</v>
      </c>
    </row>
    <row r="43" spans="2:39" x14ac:dyDescent="0.25">
      <c r="B43" t="s">
        <v>15</v>
      </c>
      <c r="D43" s="9">
        <f t="shared" ca="1" si="25"/>
        <v>2501.5510000000004</v>
      </c>
      <c r="E43" s="9">
        <f t="shared" ca="1" si="25"/>
        <v>2848.5784510000003</v>
      </c>
      <c r="F43" s="9">
        <f t="shared" ca="1" si="25"/>
        <v>17523.605581999986</v>
      </c>
      <c r="G43" s="9">
        <f t="shared" ca="1" si="25"/>
        <v>3933.274269</v>
      </c>
      <c r="H43" s="9">
        <f t="shared" ca="1" si="25"/>
        <v>4270.7410140000002</v>
      </c>
      <c r="I43" s="9">
        <f t="shared" ca="1" si="25"/>
        <v>3908.0649839999987</v>
      </c>
      <c r="J43" s="9">
        <f t="shared" ca="1" si="25"/>
        <v>2557.389204000001</v>
      </c>
      <c r="K43" s="9">
        <f t="shared" ca="1" si="25"/>
        <v>4352.7304179999983</v>
      </c>
      <c r="L43" s="9">
        <f t="shared" ca="1" si="25"/>
        <v>2976.4220810000006</v>
      </c>
      <c r="M43" s="9">
        <f t="shared" ca="1" si="25"/>
        <v>5112.7547230000046</v>
      </c>
      <c r="N43" s="9">
        <f t="shared" ca="1" si="25"/>
        <v>3223.9755410000016</v>
      </c>
      <c r="P43" s="15">
        <f t="shared" ca="1" si="21"/>
        <v>-256</v>
      </c>
      <c r="Q43" s="15">
        <f t="shared" ca="1" si="1"/>
        <v>-256</v>
      </c>
      <c r="R43" s="15">
        <f t="shared" ca="1" si="2"/>
        <v>-256</v>
      </c>
      <c r="S43" s="15">
        <f t="shared" ca="1" si="3"/>
        <v>-256</v>
      </c>
      <c r="T43" s="15">
        <f t="shared" ca="1" si="4"/>
        <v>-256</v>
      </c>
      <c r="U43" s="15">
        <f t="shared" ca="1" si="5"/>
        <v>-256</v>
      </c>
      <c r="V43" s="15">
        <f t="shared" ca="1" si="6"/>
        <v>-256</v>
      </c>
      <c r="W43" s="15">
        <f t="shared" ca="1" si="7"/>
        <v>-256</v>
      </c>
      <c r="X43" s="15">
        <f t="shared" ca="1" si="8"/>
        <v>-256</v>
      </c>
      <c r="Y43" s="15">
        <f t="shared" ca="1" si="9"/>
        <v>-256</v>
      </c>
      <c r="Z43" s="15">
        <f t="shared" ca="1" si="10"/>
        <v>-256</v>
      </c>
      <c r="AA43" s="16"/>
      <c r="AB43" s="15">
        <f t="shared" ca="1" si="22"/>
        <v>337</v>
      </c>
      <c r="AC43" s="15">
        <f t="shared" ca="1" si="11"/>
        <v>337</v>
      </c>
      <c r="AD43" s="15">
        <f t="shared" ca="1" si="12"/>
        <v>337</v>
      </c>
      <c r="AE43" s="15">
        <f t="shared" ca="1" si="13"/>
        <v>337</v>
      </c>
      <c r="AF43" s="15">
        <f t="shared" ca="1" si="14"/>
        <v>337</v>
      </c>
      <c r="AG43" s="15">
        <f t="shared" ca="1" si="15"/>
        <v>337</v>
      </c>
      <c r="AH43" s="15">
        <f t="shared" ca="1" si="16"/>
        <v>337</v>
      </c>
      <c r="AI43" s="15">
        <f t="shared" ca="1" si="17"/>
        <v>337</v>
      </c>
      <c r="AJ43" s="15">
        <f t="shared" ca="1" si="18"/>
        <v>337</v>
      </c>
      <c r="AK43" s="15">
        <f t="shared" ca="1" si="19"/>
        <v>337</v>
      </c>
      <c r="AL43" s="15">
        <f t="shared" ca="1" si="20"/>
        <v>337</v>
      </c>
    </row>
    <row r="44" spans="2:39" x14ac:dyDescent="0.25">
      <c r="B44" s="5" t="s">
        <v>16</v>
      </c>
      <c r="C44" s="5"/>
      <c r="D44" s="17">
        <f t="shared" ca="1" si="25"/>
        <v>0</v>
      </c>
      <c r="E44" s="17">
        <f t="shared" ca="1" si="25"/>
        <v>0</v>
      </c>
      <c r="F44" s="17">
        <f t="shared" ca="1" si="25"/>
        <v>0</v>
      </c>
      <c r="G44" s="17">
        <f t="shared" ca="1" si="25"/>
        <v>9.6792000000000016</v>
      </c>
      <c r="H44" s="17">
        <f t="shared" ca="1" si="25"/>
        <v>16.519200000000001</v>
      </c>
      <c r="I44" s="17">
        <f t="shared" ca="1" si="25"/>
        <v>228507.58200000008</v>
      </c>
      <c r="J44" s="17">
        <f t="shared" ca="1" si="25"/>
        <v>116684.96109999994</v>
      </c>
      <c r="K44" s="17">
        <f t="shared" ca="1" si="25"/>
        <v>2.6424000000000003</v>
      </c>
      <c r="L44" s="17">
        <f t="shared" ca="1" si="25"/>
        <v>8788.3377000000019</v>
      </c>
      <c r="M44" s="17">
        <f t="shared" ca="1" si="25"/>
        <v>39.683999999999997</v>
      </c>
      <c r="N44" s="17">
        <f t="shared" ca="1" si="25"/>
        <v>0</v>
      </c>
      <c r="O44" s="5"/>
      <c r="P44" s="18" t="str">
        <f t="shared" ca="1" si="21"/>
        <v>n/a</v>
      </c>
      <c r="Q44" s="18" t="str">
        <f t="shared" ca="1" si="1"/>
        <v>n/a</v>
      </c>
      <c r="R44" s="18" t="str">
        <f t="shared" ca="1" si="2"/>
        <v>n/a</v>
      </c>
      <c r="S44" s="18">
        <f t="shared" ca="1" si="3"/>
        <v>-1250</v>
      </c>
      <c r="T44" s="18">
        <f t="shared" ca="1" si="4"/>
        <v>-1250</v>
      </c>
      <c r="U44" s="18">
        <f t="shared" ca="1" si="5"/>
        <v>-1250</v>
      </c>
      <c r="V44" s="18">
        <f t="shared" ca="1" si="6"/>
        <v>-2300</v>
      </c>
      <c r="W44" s="18">
        <f t="shared" ca="1" si="7"/>
        <v>-1250</v>
      </c>
      <c r="X44" s="18">
        <f t="shared" ca="1" si="8"/>
        <v>-2300</v>
      </c>
      <c r="Y44" s="18">
        <f t="shared" ca="1" si="9"/>
        <v>-1250</v>
      </c>
      <c r="Z44" s="18" t="str">
        <f t="shared" ca="1" si="10"/>
        <v>n/a</v>
      </c>
      <c r="AA44" s="19"/>
      <c r="AB44" s="18" t="str">
        <f t="shared" ca="1" si="22"/>
        <v>n/a</v>
      </c>
      <c r="AC44" s="18" t="str">
        <f t="shared" ca="1" si="11"/>
        <v>n/a</v>
      </c>
      <c r="AD44" s="18" t="str">
        <f t="shared" ca="1" si="12"/>
        <v>n/a</v>
      </c>
      <c r="AE44" s="18">
        <f t="shared" ca="1" si="13"/>
        <v>2400</v>
      </c>
      <c r="AF44" s="18">
        <f t="shared" ca="1" si="14"/>
        <v>2400</v>
      </c>
      <c r="AG44" s="18">
        <f t="shared" ca="1" si="15"/>
        <v>2400</v>
      </c>
      <c r="AH44" s="18">
        <f t="shared" ca="1" si="16"/>
        <v>4100</v>
      </c>
      <c r="AI44" s="18">
        <f t="shared" ca="1" si="17"/>
        <v>2400</v>
      </c>
      <c r="AJ44" s="18">
        <f t="shared" ca="1" si="18"/>
        <v>4100</v>
      </c>
      <c r="AK44" s="18">
        <f t="shared" ca="1" si="19"/>
        <v>2400</v>
      </c>
      <c r="AL44" s="18" t="str">
        <f t="shared" ca="1" si="20"/>
        <v>n/a</v>
      </c>
      <c r="AM44" t="s">
        <v>172</v>
      </c>
    </row>
    <row r="45" spans="2:39" x14ac:dyDescent="0.25">
      <c r="B45" t="s">
        <v>18</v>
      </c>
      <c r="D45" s="9">
        <f t="shared" ca="1" si="25"/>
        <v>0</v>
      </c>
      <c r="E45" s="9">
        <f t="shared" ca="1" si="25"/>
        <v>0</v>
      </c>
      <c r="F45" s="9">
        <f t="shared" ca="1" si="25"/>
        <v>8.9999999999999993E-3</v>
      </c>
      <c r="G45" s="9">
        <f t="shared" ca="1" si="25"/>
        <v>496.988</v>
      </c>
      <c r="H45" s="9">
        <f t="shared" ca="1" si="25"/>
        <v>4338.7860000000001</v>
      </c>
      <c r="I45" s="9">
        <f t="shared" ca="1" si="25"/>
        <v>7501.7619999999997</v>
      </c>
      <c r="J45" s="9">
        <f t="shared" ca="1" si="25"/>
        <v>4463.2039999999997</v>
      </c>
      <c r="K45" s="9">
        <f t="shared" ca="1" si="25"/>
        <v>1060.4449999999999</v>
      </c>
      <c r="L45" s="9">
        <f t="shared" ca="1" si="25"/>
        <v>10567.337</v>
      </c>
      <c r="M45" s="9">
        <f t="shared" ca="1" si="25"/>
        <v>13475.744000000001</v>
      </c>
      <c r="N45" s="9">
        <f t="shared" ca="1" si="25"/>
        <v>6666.232</v>
      </c>
      <c r="P45" s="15" t="str">
        <f t="shared" ca="1" si="21"/>
        <v>n/a</v>
      </c>
      <c r="Q45" s="15" t="str">
        <f t="shared" ca="1" si="1"/>
        <v>n/a</v>
      </c>
      <c r="R45" s="15">
        <f t="shared" ca="1" si="2"/>
        <v>-1000</v>
      </c>
      <c r="S45" s="15">
        <f t="shared" ca="1" si="3"/>
        <v>-1000</v>
      </c>
      <c r="T45" s="15">
        <f t="shared" ca="1" si="4"/>
        <v>-1000</v>
      </c>
      <c r="U45" s="15">
        <f t="shared" ca="1" si="5"/>
        <v>-1000</v>
      </c>
      <c r="V45" s="15">
        <f t="shared" ca="1" si="6"/>
        <v>-1000</v>
      </c>
      <c r="W45" s="15">
        <f t="shared" ca="1" si="7"/>
        <v>-1000</v>
      </c>
      <c r="X45" s="15">
        <f t="shared" ca="1" si="8"/>
        <v>-1000</v>
      </c>
      <c r="Y45" s="15">
        <f t="shared" ca="1" si="9"/>
        <v>-1000</v>
      </c>
      <c r="Z45" s="15">
        <f t="shared" ca="1" si="10"/>
        <v>-1000</v>
      </c>
      <c r="AA45" s="16"/>
      <c r="AB45" s="15" t="str">
        <f t="shared" ca="1" si="22"/>
        <v>n/a</v>
      </c>
      <c r="AC45" s="15" t="str">
        <f t="shared" ca="1" si="11"/>
        <v>n/a</v>
      </c>
      <c r="AD45" s="15">
        <f t="shared" ca="1" si="12"/>
        <v>1000</v>
      </c>
      <c r="AE45" s="15">
        <f t="shared" ca="1" si="13"/>
        <v>1000</v>
      </c>
      <c r="AF45" s="15">
        <f t="shared" ca="1" si="14"/>
        <v>1000</v>
      </c>
      <c r="AG45" s="15">
        <f t="shared" ca="1" si="15"/>
        <v>1000</v>
      </c>
      <c r="AH45" s="15">
        <f t="shared" ca="1" si="16"/>
        <v>1000</v>
      </c>
      <c r="AI45" s="15">
        <f t="shared" ca="1" si="17"/>
        <v>1000</v>
      </c>
      <c r="AJ45" s="15">
        <f t="shared" ca="1" si="18"/>
        <v>1000</v>
      </c>
      <c r="AK45" s="15">
        <f t="shared" ca="1" si="19"/>
        <v>1000</v>
      </c>
      <c r="AL45" s="15">
        <f t="shared" ca="1" si="20"/>
        <v>1000</v>
      </c>
    </row>
    <row r="46" spans="2:39" x14ac:dyDescent="0.25">
      <c r="B46" t="s">
        <v>19</v>
      </c>
      <c r="D46" s="9">
        <f t="shared" ca="1" si="25"/>
        <v>288.54478999999986</v>
      </c>
      <c r="E46" s="9">
        <f t="shared" ca="1" si="25"/>
        <v>212.56349000000017</v>
      </c>
      <c r="F46" s="9">
        <f t="shared" ca="1" si="25"/>
        <v>6316.1568500000103</v>
      </c>
      <c r="G46" s="9">
        <f t="shared" ca="1" si="25"/>
        <v>201.73373000000007</v>
      </c>
      <c r="H46" s="9">
        <f t="shared" ca="1" si="25"/>
        <v>373.69445999999982</v>
      </c>
      <c r="I46" s="9">
        <f t="shared" ca="1" si="25"/>
        <v>725.79975000000036</v>
      </c>
      <c r="J46" s="9">
        <f t="shared" ca="1" si="25"/>
        <v>688.45411999999862</v>
      </c>
      <c r="K46" s="9">
        <f t="shared" ca="1" si="25"/>
        <v>221.95905999999988</v>
      </c>
      <c r="L46" s="9">
        <f t="shared" ca="1" si="25"/>
        <v>824.45019000000059</v>
      </c>
      <c r="M46" s="9">
        <f t="shared" ca="1" si="25"/>
        <v>613.0021999999982</v>
      </c>
      <c r="N46" s="9">
        <f t="shared" ca="1" si="25"/>
        <v>588.05990999999972</v>
      </c>
      <c r="P46" s="15">
        <f t="shared" ca="1" si="21"/>
        <v>-150</v>
      </c>
      <c r="Q46" s="15">
        <f t="shared" ca="1" si="1"/>
        <v>-150</v>
      </c>
      <c r="R46" s="15">
        <f t="shared" ca="1" si="2"/>
        <v>-150</v>
      </c>
      <c r="S46" s="15">
        <f t="shared" ca="1" si="3"/>
        <v>-150</v>
      </c>
      <c r="T46" s="15">
        <f t="shared" ca="1" si="4"/>
        <v>-150</v>
      </c>
      <c r="U46" s="15">
        <f t="shared" ca="1" si="5"/>
        <v>-150</v>
      </c>
      <c r="V46" s="15">
        <f t="shared" ca="1" si="6"/>
        <v>-150</v>
      </c>
      <c r="W46" s="15">
        <f t="shared" ca="1" si="7"/>
        <v>-150</v>
      </c>
      <c r="X46" s="15">
        <f t="shared" ca="1" si="8"/>
        <v>-150</v>
      </c>
      <c r="Y46" s="15">
        <f t="shared" ca="1" si="9"/>
        <v>-150</v>
      </c>
      <c r="Z46" s="15">
        <f t="shared" ca="1" si="10"/>
        <v>-150</v>
      </c>
      <c r="AA46" s="16"/>
      <c r="AB46" s="15">
        <f t="shared" ca="1" si="22"/>
        <v>160</v>
      </c>
      <c r="AC46" s="15">
        <f t="shared" ca="1" si="11"/>
        <v>160</v>
      </c>
      <c r="AD46" s="15">
        <f t="shared" ca="1" si="12"/>
        <v>160</v>
      </c>
      <c r="AE46" s="15">
        <f t="shared" ca="1" si="13"/>
        <v>160</v>
      </c>
      <c r="AF46" s="15">
        <f t="shared" ca="1" si="14"/>
        <v>160</v>
      </c>
      <c r="AG46" s="15">
        <f t="shared" ca="1" si="15"/>
        <v>160</v>
      </c>
      <c r="AH46" s="15">
        <f t="shared" ca="1" si="16"/>
        <v>160</v>
      </c>
      <c r="AI46" s="15">
        <f t="shared" ca="1" si="17"/>
        <v>160</v>
      </c>
      <c r="AJ46" s="15">
        <f t="shared" ca="1" si="18"/>
        <v>160</v>
      </c>
      <c r="AK46" s="15">
        <f t="shared" ca="1" si="19"/>
        <v>160</v>
      </c>
      <c r="AL46" s="15">
        <f t="shared" ca="1" si="20"/>
        <v>160</v>
      </c>
    </row>
    <row r="47" spans="2:39" x14ac:dyDescent="0.25">
      <c r="B47" t="s">
        <v>20</v>
      </c>
      <c r="D47" s="9">
        <f t="shared" ca="1" si="25"/>
        <v>15.005295000000002</v>
      </c>
      <c r="E47" s="9">
        <f t="shared" ca="1" si="25"/>
        <v>16.107210000000009</v>
      </c>
      <c r="F47" s="9">
        <f t="shared" ca="1" si="25"/>
        <v>144.74438999999998</v>
      </c>
      <c r="G47" s="9">
        <f t="shared" ca="1" si="25"/>
        <v>7.8058800000000002</v>
      </c>
      <c r="H47" s="9">
        <f t="shared" ca="1" si="25"/>
        <v>28.410569999999993</v>
      </c>
      <c r="I47" s="9">
        <f t="shared" ca="1" si="25"/>
        <v>58.96602</v>
      </c>
      <c r="J47" s="9">
        <f t="shared" ca="1" si="25"/>
        <v>52.721444999999989</v>
      </c>
      <c r="K47" s="9">
        <f t="shared" ca="1" si="25"/>
        <v>8.9723250000000014</v>
      </c>
      <c r="L47" s="9">
        <f t="shared" ca="1" si="25"/>
        <v>69.957375000000056</v>
      </c>
      <c r="M47" s="9">
        <f t="shared" ca="1" si="25"/>
        <v>74.618325000000027</v>
      </c>
      <c r="N47" s="9">
        <f t="shared" ca="1" si="25"/>
        <v>42.388154999999983</v>
      </c>
      <c r="P47" s="15">
        <f t="shared" ca="1" si="21"/>
        <v>-45</v>
      </c>
      <c r="Q47" s="15">
        <f t="shared" ca="1" si="1"/>
        <v>-45</v>
      </c>
      <c r="R47" s="15">
        <f t="shared" ca="1" si="2"/>
        <v>-45</v>
      </c>
      <c r="S47" s="15">
        <f t="shared" ca="1" si="3"/>
        <v>-45</v>
      </c>
      <c r="T47" s="15">
        <f t="shared" ca="1" si="4"/>
        <v>-45</v>
      </c>
      <c r="U47" s="15">
        <f t="shared" ca="1" si="5"/>
        <v>-45</v>
      </c>
      <c r="V47" s="15">
        <f t="shared" ca="1" si="6"/>
        <v>-45</v>
      </c>
      <c r="W47" s="15">
        <f t="shared" ca="1" si="7"/>
        <v>-45</v>
      </c>
      <c r="X47" s="15">
        <f t="shared" ca="1" si="8"/>
        <v>-45</v>
      </c>
      <c r="Y47" s="15">
        <f t="shared" ca="1" si="9"/>
        <v>-45</v>
      </c>
      <c r="Z47" s="15">
        <f t="shared" ca="1" si="10"/>
        <v>-45</v>
      </c>
      <c r="AA47" s="16"/>
      <c r="AB47" s="15">
        <f t="shared" ca="1" si="22"/>
        <v>100</v>
      </c>
      <c r="AC47" s="15">
        <f t="shared" ca="1" si="11"/>
        <v>100</v>
      </c>
      <c r="AD47" s="15">
        <f t="shared" ca="1" si="12"/>
        <v>100</v>
      </c>
      <c r="AE47" s="15">
        <f t="shared" ca="1" si="13"/>
        <v>100</v>
      </c>
      <c r="AF47" s="15">
        <f t="shared" ca="1" si="14"/>
        <v>100</v>
      </c>
      <c r="AG47" s="15">
        <f t="shared" ca="1" si="15"/>
        <v>100</v>
      </c>
      <c r="AH47" s="15">
        <f t="shared" ca="1" si="16"/>
        <v>100</v>
      </c>
      <c r="AI47" s="15">
        <f t="shared" ca="1" si="17"/>
        <v>100</v>
      </c>
      <c r="AJ47" s="15">
        <f t="shared" ca="1" si="18"/>
        <v>100</v>
      </c>
      <c r="AK47" s="15">
        <f t="shared" ca="1" si="19"/>
        <v>100</v>
      </c>
      <c r="AL47" s="15">
        <f t="shared" ca="1" si="20"/>
        <v>100</v>
      </c>
    </row>
    <row r="48" spans="2:39" x14ac:dyDescent="0.25">
      <c r="B48" t="s">
        <v>21</v>
      </c>
      <c r="D48" s="9">
        <f t="shared" ca="1" si="25"/>
        <v>13363.484</v>
      </c>
      <c r="E48" s="9">
        <f t="shared" ca="1" si="25"/>
        <v>8858.8080000000009</v>
      </c>
      <c r="F48" s="9">
        <f t="shared" ca="1" si="25"/>
        <v>270117.21799999999</v>
      </c>
      <c r="G48" s="9">
        <f t="shared" ca="1" si="25"/>
        <v>4014.5740000000001</v>
      </c>
      <c r="H48" s="9">
        <f t="shared" ca="1" si="25"/>
        <v>12667.877</v>
      </c>
      <c r="I48" s="9">
        <f t="shared" ca="1" si="25"/>
        <v>8726.9529999999995</v>
      </c>
      <c r="J48" s="9">
        <f t="shared" ca="1" si="25"/>
        <v>12430.008</v>
      </c>
      <c r="K48" s="9">
        <f t="shared" ca="1" si="25"/>
        <v>3650.7260000000001</v>
      </c>
      <c r="L48" s="9">
        <f t="shared" ca="1" si="25"/>
        <v>7077.384</v>
      </c>
      <c r="M48" s="9">
        <f t="shared" ca="1" si="25"/>
        <v>2323.375</v>
      </c>
      <c r="N48" s="9">
        <f t="shared" ca="1" si="25"/>
        <v>9683.1650000000009</v>
      </c>
      <c r="P48" s="15">
        <f t="shared" ca="1" si="21"/>
        <v>-3000</v>
      </c>
      <c r="Q48" s="15">
        <f t="shared" ca="1" si="1"/>
        <v>-3000</v>
      </c>
      <c r="R48" s="15">
        <f t="shared" ca="1" si="2"/>
        <v>-3000</v>
      </c>
      <c r="S48" s="15">
        <f t="shared" ca="1" si="3"/>
        <v>-3000</v>
      </c>
      <c r="T48" s="15">
        <f t="shared" ca="1" si="4"/>
        <v>-3000</v>
      </c>
      <c r="U48" s="15">
        <f t="shared" ca="1" si="5"/>
        <v>-3000</v>
      </c>
      <c r="V48" s="15">
        <f t="shared" ca="1" si="6"/>
        <v>-3000</v>
      </c>
      <c r="W48" s="15">
        <f t="shared" ca="1" si="7"/>
        <v>-3000</v>
      </c>
      <c r="X48" s="15">
        <f t="shared" ca="1" si="8"/>
        <v>-3000</v>
      </c>
      <c r="Y48" s="15">
        <f t="shared" ca="1" si="9"/>
        <v>-3000</v>
      </c>
      <c r="Z48" s="15">
        <f t="shared" ca="1" si="10"/>
        <v>-3000</v>
      </c>
      <c r="AA48" s="16"/>
      <c r="AB48" s="15">
        <f t="shared" ca="1" si="22"/>
        <v>4000</v>
      </c>
      <c r="AC48" s="15">
        <f t="shared" ca="1" si="11"/>
        <v>4000</v>
      </c>
      <c r="AD48" s="15">
        <f t="shared" ca="1" si="12"/>
        <v>4000</v>
      </c>
      <c r="AE48" s="15">
        <f t="shared" ca="1" si="13"/>
        <v>4000</v>
      </c>
      <c r="AF48" s="15">
        <f t="shared" ca="1" si="14"/>
        <v>4000</v>
      </c>
      <c r="AG48" s="15">
        <f t="shared" ca="1" si="15"/>
        <v>4000</v>
      </c>
      <c r="AH48" s="15">
        <f t="shared" ca="1" si="16"/>
        <v>4000</v>
      </c>
      <c r="AI48" s="15">
        <f t="shared" ca="1" si="17"/>
        <v>4000</v>
      </c>
      <c r="AJ48" s="15">
        <f t="shared" ca="1" si="18"/>
        <v>4000</v>
      </c>
      <c r="AK48" s="15">
        <f t="shared" ca="1" si="19"/>
        <v>4000</v>
      </c>
      <c r="AL48" s="15">
        <f t="shared" ca="1" si="20"/>
        <v>4000</v>
      </c>
    </row>
    <row r="49" spans="2:38" x14ac:dyDescent="0.25">
      <c r="B49" t="s">
        <v>23</v>
      </c>
      <c r="D49" s="9">
        <f t="shared" ca="1" si="25"/>
        <v>218.61119999999991</v>
      </c>
      <c r="E49" s="9">
        <f t="shared" ca="1" si="25"/>
        <v>42.257999999999988</v>
      </c>
      <c r="F49" s="9">
        <f t="shared" ca="1" si="25"/>
        <v>3220.6631999999968</v>
      </c>
      <c r="G49" s="9">
        <f t="shared" ca="1" si="25"/>
        <v>554.1801999999999</v>
      </c>
      <c r="H49" s="9">
        <f t="shared" ca="1" si="25"/>
        <v>906.10979999999938</v>
      </c>
      <c r="I49" s="9">
        <f t="shared" ca="1" si="25"/>
        <v>2172.4371999999994</v>
      </c>
      <c r="J49" s="9">
        <f t="shared" ca="1" si="25"/>
        <v>2392.327400000001</v>
      </c>
      <c r="K49" s="9">
        <f t="shared" ca="1" si="25"/>
        <v>782.94719999999847</v>
      </c>
      <c r="L49" s="9">
        <f t="shared" ca="1" si="25"/>
        <v>622.87519999999995</v>
      </c>
      <c r="M49" s="9">
        <f t="shared" ca="1" si="25"/>
        <v>1053.560199999999</v>
      </c>
      <c r="N49" s="9">
        <f t="shared" ca="1" si="25"/>
        <v>581.54080000000022</v>
      </c>
      <c r="P49" s="15">
        <f t="shared" ca="1" si="21"/>
        <v>-1200</v>
      </c>
      <c r="Q49" s="15">
        <f t="shared" ca="1" si="1"/>
        <v>-1200</v>
      </c>
      <c r="R49" s="15">
        <f t="shared" ca="1" si="2"/>
        <v>-1200</v>
      </c>
      <c r="S49" s="15">
        <f t="shared" ca="1" si="3"/>
        <v>-1200</v>
      </c>
      <c r="T49" s="15">
        <f t="shared" ca="1" si="4"/>
        <v>-1200</v>
      </c>
      <c r="U49" s="15">
        <f t="shared" ca="1" si="5"/>
        <v>-1200</v>
      </c>
      <c r="V49" s="15">
        <f t="shared" ca="1" si="6"/>
        <v>-1200</v>
      </c>
      <c r="W49" s="15">
        <f t="shared" ca="1" si="7"/>
        <v>-1200</v>
      </c>
      <c r="X49" s="15">
        <f t="shared" ca="1" si="8"/>
        <v>-1200</v>
      </c>
      <c r="Y49" s="15">
        <f t="shared" ca="1" si="9"/>
        <v>-1200</v>
      </c>
      <c r="Z49" s="15">
        <f t="shared" ca="1" si="10"/>
        <v>-1200</v>
      </c>
      <c r="AA49" s="16"/>
      <c r="AB49" s="15">
        <f t="shared" ca="1" si="22"/>
        <v>1400</v>
      </c>
      <c r="AC49" s="15">
        <f t="shared" ca="1" si="11"/>
        <v>1400</v>
      </c>
      <c r="AD49" s="15">
        <f t="shared" ca="1" si="12"/>
        <v>1400</v>
      </c>
      <c r="AE49" s="15">
        <f t="shared" ca="1" si="13"/>
        <v>1400</v>
      </c>
      <c r="AF49" s="15">
        <f t="shared" ca="1" si="14"/>
        <v>1400</v>
      </c>
      <c r="AG49" s="15">
        <f t="shared" ca="1" si="15"/>
        <v>1400</v>
      </c>
      <c r="AH49" s="15">
        <f t="shared" ca="1" si="16"/>
        <v>1400</v>
      </c>
      <c r="AI49" s="15">
        <f t="shared" ca="1" si="17"/>
        <v>1400</v>
      </c>
      <c r="AJ49" s="15">
        <f t="shared" ca="1" si="18"/>
        <v>1400</v>
      </c>
      <c r="AK49" s="15">
        <f t="shared" ca="1" si="19"/>
        <v>1400</v>
      </c>
      <c r="AL49" s="15">
        <f t="shared" ca="1" si="20"/>
        <v>1400</v>
      </c>
    </row>
    <row r="50" spans="2:38" x14ac:dyDescent="0.25">
      <c r="B50" t="s">
        <v>24</v>
      </c>
      <c r="D50" s="9">
        <f t="shared" ca="1" si="25"/>
        <v>0.19400000000000001</v>
      </c>
      <c r="E50" s="9">
        <f t="shared" ca="1" si="25"/>
        <v>4.1543999999999999</v>
      </c>
      <c r="F50" s="9">
        <f t="shared" ca="1" si="25"/>
        <v>103.03619999999999</v>
      </c>
      <c r="G50" s="9">
        <f t="shared" ca="1" si="25"/>
        <v>1217.8377999999991</v>
      </c>
      <c r="H50" s="9">
        <f t="shared" ca="1" si="25"/>
        <v>1221.5820000000003</v>
      </c>
      <c r="I50" s="9">
        <f t="shared" ca="1" si="25"/>
        <v>3278.7844000000018</v>
      </c>
      <c r="J50" s="9">
        <f t="shared" ca="1" si="25"/>
        <v>7048.0924000000041</v>
      </c>
      <c r="K50" s="9">
        <f t="shared" ca="1" si="25"/>
        <v>1183.1856000000012</v>
      </c>
      <c r="L50" s="9">
        <f t="shared" ca="1" si="25"/>
        <v>4773.4525999999996</v>
      </c>
      <c r="M50" s="9">
        <f t="shared" ca="1" si="25"/>
        <v>2904.9607999999962</v>
      </c>
      <c r="N50" s="9">
        <f t="shared" ca="1" si="25"/>
        <v>3689.4549999999967</v>
      </c>
      <c r="P50" s="15">
        <f t="shared" ca="1" si="21"/>
        <v>-200</v>
      </c>
      <c r="Q50" s="15">
        <f t="shared" ca="1" si="1"/>
        <v>-200</v>
      </c>
      <c r="R50" s="15">
        <f t="shared" ca="1" si="2"/>
        <v>-200</v>
      </c>
      <c r="S50" s="15">
        <f t="shared" ca="1" si="3"/>
        <v>-200</v>
      </c>
      <c r="T50" s="15">
        <f t="shared" ca="1" si="4"/>
        <v>-200</v>
      </c>
      <c r="U50" s="15">
        <f t="shared" ca="1" si="5"/>
        <v>-200</v>
      </c>
      <c r="V50" s="15">
        <f t="shared" ca="1" si="6"/>
        <v>-200</v>
      </c>
      <c r="W50" s="15">
        <f t="shared" ca="1" si="7"/>
        <v>-200</v>
      </c>
      <c r="X50" s="15">
        <f t="shared" ca="1" si="8"/>
        <v>-200</v>
      </c>
      <c r="Y50" s="15">
        <f t="shared" ca="1" si="9"/>
        <v>-200</v>
      </c>
      <c r="Z50" s="15">
        <f t="shared" ca="1" si="10"/>
        <v>-200</v>
      </c>
      <c r="AA50" s="16"/>
      <c r="AB50" s="15">
        <f t="shared" ca="1" si="22"/>
        <v>200</v>
      </c>
      <c r="AC50" s="15">
        <f t="shared" ca="1" si="11"/>
        <v>200</v>
      </c>
      <c r="AD50" s="15">
        <f t="shared" ca="1" si="12"/>
        <v>200</v>
      </c>
      <c r="AE50" s="15">
        <f t="shared" ca="1" si="13"/>
        <v>200</v>
      </c>
      <c r="AF50" s="15">
        <f t="shared" ca="1" si="14"/>
        <v>200</v>
      </c>
      <c r="AG50" s="15">
        <f t="shared" ca="1" si="15"/>
        <v>200</v>
      </c>
      <c r="AH50" s="15">
        <f t="shared" ca="1" si="16"/>
        <v>200</v>
      </c>
      <c r="AI50" s="15">
        <f t="shared" ca="1" si="17"/>
        <v>200</v>
      </c>
      <c r="AJ50" s="15">
        <f t="shared" ca="1" si="18"/>
        <v>200</v>
      </c>
      <c r="AK50" s="15">
        <f t="shared" ca="1" si="19"/>
        <v>200</v>
      </c>
      <c r="AL50" s="15">
        <f t="shared" ca="1" si="20"/>
        <v>200</v>
      </c>
    </row>
    <row r="51" spans="2:38" x14ac:dyDescent="0.25">
      <c r="B51" t="s">
        <v>25</v>
      </c>
      <c r="D51" s="9">
        <f t="shared" ref="D51:N60" ca="1" si="26">IF(ISERROR(MATCH($B51,INDIRECT("'"&amp;D$1&amp;"'!"&amp;$A$1),0)),0,INDEX(INDIRECT("'"&amp;D$1&amp;"'!"&amp;$D$2),MATCH($B51,INDIRECT("'"&amp;D$1&amp;"'!"&amp;$A$1),0),1))</f>
        <v>59.128549999999997</v>
      </c>
      <c r="E51" s="9">
        <f t="shared" ca="1" si="26"/>
        <v>12.83295</v>
      </c>
      <c r="F51" s="9">
        <f t="shared" ca="1" si="26"/>
        <v>6.2828999999999997</v>
      </c>
      <c r="G51" s="9">
        <f t="shared" ca="1" si="26"/>
        <v>330.71805000000001</v>
      </c>
      <c r="H51" s="9">
        <f t="shared" ca="1" si="26"/>
        <v>325.96785</v>
      </c>
      <c r="I51" s="9">
        <f t="shared" ca="1" si="26"/>
        <v>781.74330000000054</v>
      </c>
      <c r="J51" s="9">
        <f t="shared" ca="1" si="26"/>
        <v>62.394150000000003</v>
      </c>
      <c r="K51" s="9">
        <f t="shared" ca="1" si="26"/>
        <v>346.66709999999989</v>
      </c>
      <c r="L51" s="9">
        <f t="shared" ca="1" si="26"/>
        <v>29.478149999999999</v>
      </c>
      <c r="M51" s="9">
        <f t="shared" ca="1" si="26"/>
        <v>41.757949999999994</v>
      </c>
      <c r="N51" s="9">
        <f t="shared" ca="1" si="26"/>
        <v>101.07305000000001</v>
      </c>
      <c r="P51" s="15">
        <f t="shared" ca="1" si="21"/>
        <v>-650</v>
      </c>
      <c r="Q51" s="15">
        <f t="shared" ca="1" si="1"/>
        <v>-650</v>
      </c>
      <c r="R51" s="15">
        <f t="shared" ca="1" si="2"/>
        <v>-650</v>
      </c>
      <c r="S51" s="15">
        <f t="shared" ca="1" si="3"/>
        <v>-650</v>
      </c>
      <c r="T51" s="15">
        <f t="shared" ca="1" si="4"/>
        <v>-650</v>
      </c>
      <c r="U51" s="15">
        <f t="shared" ca="1" si="5"/>
        <v>-650</v>
      </c>
      <c r="V51" s="15">
        <f t="shared" ca="1" si="6"/>
        <v>-650</v>
      </c>
      <c r="W51" s="15">
        <f t="shared" ca="1" si="7"/>
        <v>-650</v>
      </c>
      <c r="X51" s="15">
        <f t="shared" ca="1" si="8"/>
        <v>-650</v>
      </c>
      <c r="Y51" s="15">
        <f t="shared" ca="1" si="9"/>
        <v>-650</v>
      </c>
      <c r="Z51" s="15">
        <f t="shared" ca="1" si="10"/>
        <v>-650</v>
      </c>
      <c r="AA51" s="16"/>
      <c r="AB51" s="15">
        <f t="shared" ca="1" si="22"/>
        <v>650</v>
      </c>
      <c r="AC51" s="15">
        <f t="shared" ca="1" si="11"/>
        <v>650</v>
      </c>
      <c r="AD51" s="15">
        <f t="shared" ca="1" si="12"/>
        <v>650</v>
      </c>
      <c r="AE51" s="15">
        <f t="shared" ca="1" si="13"/>
        <v>650</v>
      </c>
      <c r="AF51" s="15">
        <f t="shared" ca="1" si="14"/>
        <v>650</v>
      </c>
      <c r="AG51" s="15">
        <f t="shared" ca="1" si="15"/>
        <v>650</v>
      </c>
      <c r="AH51" s="15">
        <f t="shared" ca="1" si="16"/>
        <v>650</v>
      </c>
      <c r="AI51" s="15">
        <f t="shared" ca="1" si="17"/>
        <v>650</v>
      </c>
      <c r="AJ51" s="15">
        <f t="shared" ca="1" si="18"/>
        <v>650</v>
      </c>
      <c r="AK51" s="15">
        <f t="shared" ca="1" si="19"/>
        <v>650</v>
      </c>
      <c r="AL51" s="15">
        <f t="shared" ca="1" si="20"/>
        <v>650</v>
      </c>
    </row>
    <row r="52" spans="2:38" x14ac:dyDescent="0.25">
      <c r="B52" t="s">
        <v>26</v>
      </c>
      <c r="D52" s="9">
        <f t="shared" ca="1" si="26"/>
        <v>3.9178200000000007</v>
      </c>
      <c r="E52" s="9">
        <f t="shared" ca="1" si="26"/>
        <v>2.0334300000000001</v>
      </c>
      <c r="F52" s="9">
        <f t="shared" ca="1" si="26"/>
        <v>8.3717700000000015</v>
      </c>
      <c r="G52" s="9">
        <f t="shared" ca="1" si="26"/>
        <v>4093.5043500000006</v>
      </c>
      <c r="H52" s="9">
        <f t="shared" ca="1" si="26"/>
        <v>6576.530759999996</v>
      </c>
      <c r="I52" s="9">
        <f t="shared" ca="1" si="26"/>
        <v>8472.1953600000124</v>
      </c>
      <c r="J52" s="9">
        <f t="shared" ca="1" si="26"/>
        <v>9163.6381500000007</v>
      </c>
      <c r="K52" s="9">
        <f t="shared" ca="1" si="26"/>
        <v>4124.3783999999996</v>
      </c>
      <c r="L52" s="9">
        <f t="shared" ca="1" si="26"/>
        <v>9867.0531300000257</v>
      </c>
      <c r="M52" s="9">
        <f t="shared" ca="1" si="26"/>
        <v>4292.7252899999994</v>
      </c>
      <c r="N52" s="9">
        <f t="shared" ca="1" si="26"/>
        <v>4065.0342599999985</v>
      </c>
      <c r="P52" s="15">
        <f t="shared" ca="1" si="21"/>
        <v>-690</v>
      </c>
      <c r="Q52" s="15">
        <f t="shared" ca="1" si="1"/>
        <v>-690</v>
      </c>
      <c r="R52" s="15">
        <f t="shared" ca="1" si="2"/>
        <v>-690</v>
      </c>
      <c r="S52" s="15">
        <f t="shared" ca="1" si="3"/>
        <v>-690</v>
      </c>
      <c r="T52" s="15">
        <f t="shared" ca="1" si="4"/>
        <v>-690</v>
      </c>
      <c r="U52" s="15">
        <f t="shared" ca="1" si="5"/>
        <v>-690</v>
      </c>
      <c r="V52" s="15">
        <f t="shared" ca="1" si="6"/>
        <v>-690</v>
      </c>
      <c r="W52" s="15">
        <f t="shared" ca="1" si="7"/>
        <v>-690</v>
      </c>
      <c r="X52" s="15">
        <f t="shared" ca="1" si="8"/>
        <v>-690</v>
      </c>
      <c r="Y52" s="15">
        <f t="shared" ca="1" si="9"/>
        <v>-690</v>
      </c>
      <c r="Z52" s="15">
        <f t="shared" ca="1" si="10"/>
        <v>-690</v>
      </c>
      <c r="AA52" s="16"/>
      <c r="AB52" s="15">
        <f t="shared" ca="1" si="22"/>
        <v>690</v>
      </c>
      <c r="AC52" s="15">
        <f t="shared" ca="1" si="11"/>
        <v>690</v>
      </c>
      <c r="AD52" s="15">
        <f t="shared" ca="1" si="12"/>
        <v>690</v>
      </c>
      <c r="AE52" s="15">
        <f t="shared" ca="1" si="13"/>
        <v>690</v>
      </c>
      <c r="AF52" s="15">
        <f t="shared" ca="1" si="14"/>
        <v>690</v>
      </c>
      <c r="AG52" s="15">
        <f t="shared" ca="1" si="15"/>
        <v>690</v>
      </c>
      <c r="AH52" s="15">
        <f t="shared" ca="1" si="16"/>
        <v>690</v>
      </c>
      <c r="AI52" s="15">
        <f t="shared" ca="1" si="17"/>
        <v>690</v>
      </c>
      <c r="AJ52" s="15">
        <f t="shared" ca="1" si="18"/>
        <v>690</v>
      </c>
      <c r="AK52" s="15">
        <f t="shared" ca="1" si="19"/>
        <v>690</v>
      </c>
      <c r="AL52" s="15">
        <f t="shared" ca="1" si="20"/>
        <v>690</v>
      </c>
    </row>
    <row r="53" spans="2:38" x14ac:dyDescent="0.25">
      <c r="B53" t="s">
        <v>27</v>
      </c>
      <c r="D53" s="9">
        <f t="shared" ca="1" si="26"/>
        <v>35.131794999999997</v>
      </c>
      <c r="E53" s="9">
        <f t="shared" ca="1" si="26"/>
        <v>6.5292399999999997</v>
      </c>
      <c r="F53" s="9">
        <f t="shared" ca="1" si="26"/>
        <v>70.034700000000001</v>
      </c>
      <c r="G53" s="9">
        <f t="shared" ca="1" si="26"/>
        <v>28.089784999999996</v>
      </c>
      <c r="H53" s="9">
        <f t="shared" ca="1" si="26"/>
        <v>123.47769500000001</v>
      </c>
      <c r="I53" s="9">
        <f t="shared" ca="1" si="26"/>
        <v>276.08340499999997</v>
      </c>
      <c r="J53" s="9">
        <f t="shared" ca="1" si="26"/>
        <v>78.213439999999991</v>
      </c>
      <c r="K53" s="9">
        <f t="shared" ca="1" si="26"/>
        <v>34.167590000000004</v>
      </c>
      <c r="L53" s="9">
        <f t="shared" ca="1" si="26"/>
        <v>177.46518500000002</v>
      </c>
      <c r="M53" s="9">
        <f t="shared" ca="1" si="26"/>
        <v>581.43676500000038</v>
      </c>
      <c r="N53" s="9">
        <f t="shared" ca="1" si="26"/>
        <v>203.29333000000005</v>
      </c>
      <c r="P53" s="15">
        <f t="shared" ca="1" si="21"/>
        <v>-235</v>
      </c>
      <c r="Q53" s="15">
        <f t="shared" ca="1" si="1"/>
        <v>-235</v>
      </c>
      <c r="R53" s="15">
        <f t="shared" ca="1" si="2"/>
        <v>-235</v>
      </c>
      <c r="S53" s="15">
        <f t="shared" ca="1" si="3"/>
        <v>-235</v>
      </c>
      <c r="T53" s="15">
        <f t="shared" ca="1" si="4"/>
        <v>-235</v>
      </c>
      <c r="U53" s="15">
        <f t="shared" ca="1" si="5"/>
        <v>-235</v>
      </c>
      <c r="V53" s="15">
        <f t="shared" ca="1" si="6"/>
        <v>-235</v>
      </c>
      <c r="W53" s="15">
        <f t="shared" ca="1" si="7"/>
        <v>-235</v>
      </c>
      <c r="X53" s="15">
        <f t="shared" ca="1" si="8"/>
        <v>-235</v>
      </c>
      <c r="Y53" s="15">
        <f t="shared" ca="1" si="9"/>
        <v>-235</v>
      </c>
      <c r="Z53" s="15">
        <f t="shared" ca="1" si="10"/>
        <v>-235</v>
      </c>
      <c r="AA53" s="16"/>
      <c r="AB53" s="15">
        <f t="shared" ca="1" si="22"/>
        <v>440</v>
      </c>
      <c r="AC53" s="15">
        <f t="shared" ca="1" si="11"/>
        <v>440</v>
      </c>
      <c r="AD53" s="15">
        <f t="shared" ca="1" si="12"/>
        <v>440</v>
      </c>
      <c r="AE53" s="15">
        <f t="shared" ca="1" si="13"/>
        <v>440</v>
      </c>
      <c r="AF53" s="15">
        <f t="shared" ca="1" si="14"/>
        <v>440</v>
      </c>
      <c r="AG53" s="15">
        <f t="shared" ca="1" si="15"/>
        <v>440</v>
      </c>
      <c r="AH53" s="15">
        <f t="shared" ca="1" si="16"/>
        <v>440</v>
      </c>
      <c r="AI53" s="15">
        <f t="shared" ca="1" si="17"/>
        <v>440</v>
      </c>
      <c r="AJ53" s="15">
        <f t="shared" ca="1" si="18"/>
        <v>440</v>
      </c>
      <c r="AK53" s="15">
        <f t="shared" ca="1" si="19"/>
        <v>440</v>
      </c>
      <c r="AL53" s="15">
        <f t="shared" ca="1" si="20"/>
        <v>440</v>
      </c>
    </row>
    <row r="54" spans="2:38" x14ac:dyDescent="0.25">
      <c r="B54" t="s">
        <v>28</v>
      </c>
      <c r="D54" s="9">
        <f t="shared" ca="1" si="26"/>
        <v>31.251635</v>
      </c>
      <c r="E54" s="9">
        <f t="shared" ca="1" si="26"/>
        <v>2.1194999999999999E-2</v>
      </c>
      <c r="F54" s="9">
        <f t="shared" ca="1" si="26"/>
        <v>5079.0062500000004</v>
      </c>
      <c r="G54" s="9">
        <f t="shared" ca="1" si="26"/>
        <v>0</v>
      </c>
      <c r="H54" s="9">
        <f t="shared" ca="1" si="26"/>
        <v>0</v>
      </c>
      <c r="I54" s="9">
        <f t="shared" ca="1" si="26"/>
        <v>7380.0157900000013</v>
      </c>
      <c r="J54" s="9">
        <f t="shared" ca="1" si="26"/>
        <v>0</v>
      </c>
      <c r="K54" s="9">
        <f t="shared" ca="1" si="26"/>
        <v>0</v>
      </c>
      <c r="L54" s="9">
        <f t="shared" ca="1" si="26"/>
        <v>0</v>
      </c>
      <c r="M54" s="9">
        <f t="shared" ca="1" si="26"/>
        <v>0</v>
      </c>
      <c r="N54" s="9">
        <f t="shared" ca="1" si="26"/>
        <v>0</v>
      </c>
      <c r="P54" s="15">
        <f t="shared" ca="1" si="21"/>
        <v>-785</v>
      </c>
      <c r="Q54" s="15">
        <f t="shared" ca="1" si="1"/>
        <v>-785</v>
      </c>
      <c r="R54" s="15">
        <f t="shared" ca="1" si="2"/>
        <v>-785</v>
      </c>
      <c r="S54" s="15" t="str">
        <f t="shared" ca="1" si="3"/>
        <v>n/a</v>
      </c>
      <c r="T54" s="15" t="str">
        <f t="shared" ca="1" si="4"/>
        <v>n/a</v>
      </c>
      <c r="U54" s="15">
        <f t="shared" ca="1" si="5"/>
        <v>-785</v>
      </c>
      <c r="V54" s="15" t="str">
        <f t="shared" ca="1" si="6"/>
        <v>n/a</v>
      </c>
      <c r="W54" s="15" t="str">
        <f t="shared" ca="1" si="7"/>
        <v>n/a</v>
      </c>
      <c r="X54" s="15" t="str">
        <f t="shared" ca="1" si="8"/>
        <v>n/a</v>
      </c>
      <c r="Y54" s="15" t="str">
        <f t="shared" ca="1" si="9"/>
        <v>n/a</v>
      </c>
      <c r="Z54" s="15" t="str">
        <f t="shared" ca="1" si="10"/>
        <v>n/a</v>
      </c>
      <c r="AA54" s="16"/>
      <c r="AB54" s="15">
        <f t="shared" ca="1" si="22"/>
        <v>785</v>
      </c>
      <c r="AC54" s="15">
        <f t="shared" ca="1" si="11"/>
        <v>785</v>
      </c>
      <c r="AD54" s="15">
        <f t="shared" ca="1" si="12"/>
        <v>785</v>
      </c>
      <c r="AE54" s="15" t="str">
        <f t="shared" ca="1" si="13"/>
        <v>n/a</v>
      </c>
      <c r="AF54" s="15" t="str">
        <f t="shared" ca="1" si="14"/>
        <v>n/a</v>
      </c>
      <c r="AG54" s="15">
        <f t="shared" ca="1" si="15"/>
        <v>785</v>
      </c>
      <c r="AH54" s="15" t="str">
        <f t="shared" ca="1" si="16"/>
        <v>n/a</v>
      </c>
      <c r="AI54" s="15" t="str">
        <f t="shared" ca="1" si="17"/>
        <v>n/a</v>
      </c>
      <c r="AJ54" s="15" t="str">
        <f t="shared" ca="1" si="18"/>
        <v>n/a</v>
      </c>
      <c r="AK54" s="15" t="str">
        <f t="shared" ca="1" si="19"/>
        <v>n/a</v>
      </c>
      <c r="AL54" s="15" t="str">
        <f t="shared" ca="1" si="20"/>
        <v>n/a</v>
      </c>
    </row>
    <row r="55" spans="2:38" x14ac:dyDescent="0.25">
      <c r="B55" t="s">
        <v>29</v>
      </c>
      <c r="D55" s="9">
        <f t="shared" ca="1" si="26"/>
        <v>567.4013999999986</v>
      </c>
      <c r="E55" s="9">
        <f t="shared" ca="1" si="26"/>
        <v>252.33720000000014</v>
      </c>
      <c r="F55" s="9">
        <f t="shared" ca="1" si="26"/>
        <v>9758.0700399999823</v>
      </c>
      <c r="G55" s="9">
        <f t="shared" ca="1" si="26"/>
        <v>747.78499999999963</v>
      </c>
      <c r="H55" s="9">
        <f t="shared" ca="1" si="26"/>
        <v>2480.9674600000008</v>
      </c>
      <c r="I55" s="9">
        <f t="shared" ca="1" si="26"/>
        <v>5905.8596599999973</v>
      </c>
      <c r="J55" s="9">
        <f t="shared" ca="1" si="26"/>
        <v>4665.7162599999856</v>
      </c>
      <c r="K55" s="9">
        <f t="shared" ca="1" si="26"/>
        <v>830.61353999999994</v>
      </c>
      <c r="L55" s="9">
        <f t="shared" ca="1" si="26"/>
        <v>3899.9729799999968</v>
      </c>
      <c r="M55" s="9">
        <f t="shared" ca="1" si="26"/>
        <v>3486.8579000000027</v>
      </c>
      <c r="N55" s="9">
        <f t="shared" ca="1" si="26"/>
        <v>2671.0980199999985</v>
      </c>
      <c r="P55" s="15">
        <f t="shared" ca="1" si="21"/>
        <v>-580</v>
      </c>
      <c r="Q55" s="15">
        <f t="shared" ca="1" si="1"/>
        <v>-580</v>
      </c>
      <c r="R55" s="15">
        <f t="shared" ca="1" si="2"/>
        <v>-580</v>
      </c>
      <c r="S55" s="15">
        <f t="shared" ca="1" si="3"/>
        <v>-580</v>
      </c>
      <c r="T55" s="15">
        <f t="shared" ca="1" si="4"/>
        <v>-580</v>
      </c>
      <c r="U55" s="15">
        <f t="shared" ca="1" si="5"/>
        <v>-580</v>
      </c>
      <c r="V55" s="15">
        <f t="shared" ca="1" si="6"/>
        <v>-580</v>
      </c>
      <c r="W55" s="15">
        <f t="shared" ca="1" si="7"/>
        <v>-580</v>
      </c>
      <c r="X55" s="15">
        <f t="shared" ca="1" si="8"/>
        <v>-580</v>
      </c>
      <c r="Y55" s="15">
        <f t="shared" ca="1" si="9"/>
        <v>-580</v>
      </c>
      <c r="Z55" s="15">
        <f t="shared" ca="1" si="10"/>
        <v>-580</v>
      </c>
      <c r="AA55" s="16"/>
      <c r="AB55" s="15">
        <f t="shared" ca="1" si="22"/>
        <v>600</v>
      </c>
      <c r="AC55" s="15">
        <f t="shared" ca="1" si="11"/>
        <v>600</v>
      </c>
      <c r="AD55" s="15">
        <f t="shared" ca="1" si="12"/>
        <v>600</v>
      </c>
      <c r="AE55" s="15">
        <f t="shared" ca="1" si="13"/>
        <v>600</v>
      </c>
      <c r="AF55" s="15">
        <f t="shared" ca="1" si="14"/>
        <v>600</v>
      </c>
      <c r="AG55" s="15">
        <f t="shared" ca="1" si="15"/>
        <v>600</v>
      </c>
      <c r="AH55" s="15">
        <f t="shared" ca="1" si="16"/>
        <v>600</v>
      </c>
      <c r="AI55" s="15">
        <f t="shared" ca="1" si="17"/>
        <v>600</v>
      </c>
      <c r="AJ55" s="15">
        <f t="shared" ca="1" si="18"/>
        <v>600</v>
      </c>
      <c r="AK55" s="15">
        <f t="shared" ca="1" si="19"/>
        <v>600</v>
      </c>
      <c r="AL55" s="15">
        <f t="shared" ca="1" si="20"/>
        <v>600</v>
      </c>
    </row>
    <row r="56" spans="2:38" x14ac:dyDescent="0.25">
      <c r="B56" t="s">
        <v>30</v>
      </c>
      <c r="D56" s="9">
        <f t="shared" ca="1" si="26"/>
        <v>925.45320000000027</v>
      </c>
      <c r="E56" s="9">
        <f t="shared" ca="1" si="26"/>
        <v>564.14399999999944</v>
      </c>
      <c r="F56" s="9">
        <f t="shared" ca="1" si="26"/>
        <v>54760.417200000011</v>
      </c>
      <c r="G56" s="9">
        <f t="shared" ca="1" si="26"/>
        <v>29760.058319999993</v>
      </c>
      <c r="H56" s="9">
        <f t="shared" ca="1" si="26"/>
        <v>30361.070159999992</v>
      </c>
      <c r="I56" s="9">
        <f t="shared" ca="1" si="26"/>
        <v>239526.15215999979</v>
      </c>
      <c r="J56" s="9">
        <f t="shared" ca="1" si="26"/>
        <v>94664.618160000056</v>
      </c>
      <c r="K56" s="9">
        <f t="shared" ca="1" si="26"/>
        <v>30070.585919999994</v>
      </c>
      <c r="L56" s="9">
        <f t="shared" ca="1" si="26"/>
        <v>54454.125599999999</v>
      </c>
      <c r="M56" s="9">
        <f t="shared" ca="1" si="26"/>
        <v>12755.54448000002</v>
      </c>
      <c r="N56" s="9">
        <f t="shared" ca="1" si="26"/>
        <v>9190.11744</v>
      </c>
      <c r="P56" s="15">
        <f t="shared" ca="1" si="21"/>
        <v>-1680</v>
      </c>
      <c r="Q56" s="15">
        <f t="shared" ca="1" si="1"/>
        <v>-1680</v>
      </c>
      <c r="R56" s="15">
        <f t="shared" ca="1" si="2"/>
        <v>-1680</v>
      </c>
      <c r="S56" s="15">
        <f t="shared" ca="1" si="3"/>
        <v>-1680</v>
      </c>
      <c r="T56" s="15">
        <f t="shared" ca="1" si="4"/>
        <v>-1680</v>
      </c>
      <c r="U56" s="15">
        <f t="shared" ca="1" si="5"/>
        <v>-1680</v>
      </c>
      <c r="V56" s="15">
        <f t="shared" ca="1" si="6"/>
        <v>-1680</v>
      </c>
      <c r="W56" s="15">
        <f t="shared" ca="1" si="7"/>
        <v>-1680</v>
      </c>
      <c r="X56" s="15">
        <f t="shared" ca="1" si="8"/>
        <v>-1680</v>
      </c>
      <c r="Y56" s="15">
        <f t="shared" ca="1" si="9"/>
        <v>-1680</v>
      </c>
      <c r="Z56" s="15">
        <f t="shared" ca="1" si="10"/>
        <v>-1680</v>
      </c>
      <c r="AA56" s="16"/>
      <c r="AB56" s="15">
        <f t="shared" ca="1" si="22"/>
        <v>1680</v>
      </c>
      <c r="AC56" s="15">
        <f t="shared" ca="1" si="11"/>
        <v>1680</v>
      </c>
      <c r="AD56" s="15">
        <f t="shared" ca="1" si="12"/>
        <v>1680</v>
      </c>
      <c r="AE56" s="15">
        <f t="shared" ca="1" si="13"/>
        <v>1680</v>
      </c>
      <c r="AF56" s="15">
        <f t="shared" ca="1" si="14"/>
        <v>1680</v>
      </c>
      <c r="AG56" s="15">
        <f t="shared" ca="1" si="15"/>
        <v>1680</v>
      </c>
      <c r="AH56" s="15">
        <f t="shared" ca="1" si="16"/>
        <v>1680</v>
      </c>
      <c r="AI56" s="15">
        <f t="shared" ca="1" si="17"/>
        <v>1680</v>
      </c>
      <c r="AJ56" s="15">
        <f t="shared" ca="1" si="18"/>
        <v>1680</v>
      </c>
      <c r="AK56" s="15">
        <f t="shared" ca="1" si="19"/>
        <v>1680</v>
      </c>
      <c r="AL56" s="15">
        <f t="shared" ca="1" si="20"/>
        <v>1680</v>
      </c>
    </row>
    <row r="57" spans="2:38" x14ac:dyDescent="0.25">
      <c r="B57" t="s">
        <v>32</v>
      </c>
      <c r="D57" s="9">
        <f t="shared" ca="1" si="26"/>
        <v>0</v>
      </c>
      <c r="E57" s="9">
        <f t="shared" ca="1" si="26"/>
        <v>0</v>
      </c>
      <c r="F57" s="9">
        <f t="shared" ca="1" si="26"/>
        <v>0</v>
      </c>
      <c r="G57" s="9">
        <f t="shared" ca="1" si="26"/>
        <v>0</v>
      </c>
      <c r="H57" s="9">
        <f t="shared" ca="1" si="26"/>
        <v>0</v>
      </c>
      <c r="I57" s="9">
        <f t="shared" ca="1" si="26"/>
        <v>81250.629679999925</v>
      </c>
      <c r="J57" s="9">
        <f t="shared" ca="1" si="26"/>
        <v>2188.3628799999997</v>
      </c>
      <c r="K57" s="9">
        <f t="shared" ca="1" si="26"/>
        <v>0</v>
      </c>
      <c r="L57" s="9">
        <f t="shared" ca="1" si="26"/>
        <v>1510.5059199999996</v>
      </c>
      <c r="M57" s="9">
        <f t="shared" ca="1" si="26"/>
        <v>5.9426399999999999</v>
      </c>
      <c r="N57" s="9">
        <f t="shared" ca="1" si="26"/>
        <v>34.502159999999989</v>
      </c>
      <c r="P57" s="15" t="str">
        <f t="shared" ca="1" si="21"/>
        <v>n/a</v>
      </c>
      <c r="Q57" s="15" t="str">
        <f t="shared" ca="1" si="1"/>
        <v>n/a</v>
      </c>
      <c r="R57" s="15" t="str">
        <f t="shared" ca="1" si="2"/>
        <v>n/a</v>
      </c>
      <c r="S57" s="15" t="str">
        <f t="shared" ca="1" si="3"/>
        <v>n/a</v>
      </c>
      <c r="T57" s="15" t="str">
        <f t="shared" ca="1" si="4"/>
        <v>n/a</v>
      </c>
      <c r="U57" s="15">
        <f t="shared" ca="1" si="5"/>
        <v>-880</v>
      </c>
      <c r="V57" s="15">
        <f t="shared" ca="1" si="6"/>
        <v>-880</v>
      </c>
      <c r="W57" s="15" t="str">
        <f t="shared" ca="1" si="7"/>
        <v>n/a</v>
      </c>
      <c r="X57" s="15">
        <f t="shared" ca="1" si="8"/>
        <v>-880</v>
      </c>
      <c r="Y57" s="15">
        <f t="shared" ca="1" si="9"/>
        <v>-880</v>
      </c>
      <c r="Z57" s="15">
        <f t="shared" ca="1" si="10"/>
        <v>-880</v>
      </c>
      <c r="AA57" s="16"/>
      <c r="AB57" s="15" t="str">
        <f t="shared" ca="1" si="22"/>
        <v>n/a</v>
      </c>
      <c r="AC57" s="15" t="str">
        <f t="shared" ca="1" si="11"/>
        <v>n/a</v>
      </c>
      <c r="AD57" s="15" t="str">
        <f t="shared" ca="1" si="12"/>
        <v>n/a</v>
      </c>
      <c r="AE57" s="15" t="str">
        <f t="shared" ca="1" si="13"/>
        <v>n/a</v>
      </c>
      <c r="AF57" s="15" t="str">
        <f t="shared" ca="1" si="14"/>
        <v>n/a</v>
      </c>
      <c r="AG57" s="15">
        <f t="shared" ca="1" si="15"/>
        <v>880</v>
      </c>
      <c r="AH57" s="15">
        <f t="shared" ca="1" si="16"/>
        <v>880</v>
      </c>
      <c r="AI57" s="15" t="str">
        <f t="shared" ca="1" si="17"/>
        <v>n/a</v>
      </c>
      <c r="AJ57" s="15">
        <f t="shared" ca="1" si="18"/>
        <v>880</v>
      </c>
      <c r="AK57" s="15">
        <f t="shared" ca="1" si="19"/>
        <v>880</v>
      </c>
      <c r="AL57" s="15">
        <f t="shared" ca="1" si="20"/>
        <v>880</v>
      </c>
    </row>
    <row r="58" spans="2:38" x14ac:dyDescent="0.25">
      <c r="B58" t="s">
        <v>33</v>
      </c>
      <c r="D58" s="9">
        <f t="shared" ca="1" si="26"/>
        <v>0</v>
      </c>
      <c r="E58" s="9">
        <f t="shared" ca="1" si="26"/>
        <v>0</v>
      </c>
      <c r="F58" s="9">
        <f t="shared" ca="1" si="26"/>
        <v>68.372640000000004</v>
      </c>
      <c r="G58" s="9">
        <f t="shared" ca="1" si="26"/>
        <v>32963.902320000001</v>
      </c>
      <c r="H58" s="9">
        <f t="shared" ca="1" si="26"/>
        <v>33068.70912</v>
      </c>
      <c r="I58" s="9">
        <f t="shared" ca="1" si="26"/>
        <v>2434.9953600000022</v>
      </c>
      <c r="J58" s="9">
        <f t="shared" ca="1" si="26"/>
        <v>1280.7967200000005</v>
      </c>
      <c r="K58" s="9">
        <f t="shared" ca="1" si="26"/>
        <v>33394.672080000004</v>
      </c>
      <c r="L58" s="9">
        <f t="shared" ca="1" si="26"/>
        <v>914.38871999999992</v>
      </c>
      <c r="M58" s="9">
        <f t="shared" ca="1" si="26"/>
        <v>3507.3494399999995</v>
      </c>
      <c r="N58" s="9">
        <f t="shared" ca="1" si="26"/>
        <v>1506.5954399999994</v>
      </c>
      <c r="P58" s="15" t="str">
        <f t="shared" ca="1" si="21"/>
        <v>n/a</v>
      </c>
      <c r="Q58" s="15" t="str">
        <f t="shared" ca="1" si="1"/>
        <v>n/a</v>
      </c>
      <c r="R58" s="15">
        <f t="shared" ca="1" si="2"/>
        <v>-1680</v>
      </c>
      <c r="S58" s="15">
        <f t="shared" ca="1" si="3"/>
        <v>-1680</v>
      </c>
      <c r="T58" s="15">
        <f t="shared" ca="1" si="4"/>
        <v>-1680</v>
      </c>
      <c r="U58" s="15">
        <f t="shared" ca="1" si="5"/>
        <v>-1680</v>
      </c>
      <c r="V58" s="15">
        <f t="shared" ca="1" si="6"/>
        <v>-1680</v>
      </c>
      <c r="W58" s="15">
        <f t="shared" ca="1" si="7"/>
        <v>-1680</v>
      </c>
      <c r="X58" s="15">
        <f t="shared" ca="1" si="8"/>
        <v>-1680</v>
      </c>
      <c r="Y58" s="15">
        <f t="shared" ca="1" si="9"/>
        <v>-1680</v>
      </c>
      <c r="Z58" s="15">
        <f t="shared" ca="1" si="10"/>
        <v>-1680</v>
      </c>
      <c r="AA58" s="16"/>
      <c r="AB58" s="15" t="str">
        <f t="shared" ca="1" si="22"/>
        <v>n/a</v>
      </c>
      <c r="AC58" s="15" t="str">
        <f t="shared" ca="1" si="11"/>
        <v>n/a</v>
      </c>
      <c r="AD58" s="15">
        <f t="shared" ca="1" si="12"/>
        <v>1680</v>
      </c>
      <c r="AE58" s="15">
        <f t="shared" ca="1" si="13"/>
        <v>1680</v>
      </c>
      <c r="AF58" s="15">
        <f t="shared" ca="1" si="14"/>
        <v>1680</v>
      </c>
      <c r="AG58" s="15">
        <f t="shared" ca="1" si="15"/>
        <v>1680</v>
      </c>
      <c r="AH58" s="15">
        <f t="shared" ca="1" si="16"/>
        <v>1680</v>
      </c>
      <c r="AI58" s="15">
        <f t="shared" ca="1" si="17"/>
        <v>1680</v>
      </c>
      <c r="AJ58" s="15">
        <f t="shared" ca="1" si="18"/>
        <v>1680</v>
      </c>
      <c r="AK58" s="15">
        <f t="shared" ca="1" si="19"/>
        <v>1680</v>
      </c>
      <c r="AL58" s="15">
        <f t="shared" ca="1" si="20"/>
        <v>1680</v>
      </c>
    </row>
    <row r="59" spans="2:38" x14ac:dyDescent="0.25">
      <c r="B59" t="s">
        <v>34</v>
      </c>
      <c r="D59" s="9">
        <f t="shared" ca="1" si="26"/>
        <v>0</v>
      </c>
      <c r="E59" s="9">
        <f t="shared" ca="1" si="26"/>
        <v>0</v>
      </c>
      <c r="F59" s="9">
        <f t="shared" ca="1" si="26"/>
        <v>247.56595999999999</v>
      </c>
      <c r="G59" s="9">
        <f t="shared" ca="1" si="26"/>
        <v>0</v>
      </c>
      <c r="H59" s="9">
        <f t="shared" ca="1" si="26"/>
        <v>0</v>
      </c>
      <c r="I59" s="9">
        <f t="shared" ca="1" si="26"/>
        <v>35.728160000000003</v>
      </c>
      <c r="J59" s="9">
        <f t="shared" ca="1" si="26"/>
        <v>99.307980000000001</v>
      </c>
      <c r="K59" s="9">
        <f t="shared" ca="1" si="26"/>
        <v>0</v>
      </c>
      <c r="L59" s="9">
        <f t="shared" ca="1" si="26"/>
        <v>0</v>
      </c>
      <c r="M59" s="9">
        <f t="shared" ca="1" si="26"/>
        <v>192.16079000000002</v>
      </c>
      <c r="N59" s="9">
        <f t="shared" ca="1" si="26"/>
        <v>67.144270000000006</v>
      </c>
      <c r="P59" s="15" t="str">
        <f t="shared" ca="1" si="21"/>
        <v>n/a</v>
      </c>
      <c r="Q59" s="15" t="str">
        <f t="shared" ca="1" si="1"/>
        <v>n/a</v>
      </c>
      <c r="R59" s="15">
        <f t="shared" ca="1" si="2"/>
        <v>-890</v>
      </c>
      <c r="S59" s="15" t="str">
        <f t="shared" ca="1" si="3"/>
        <v>n/a</v>
      </c>
      <c r="T59" s="15" t="str">
        <f t="shared" ca="1" si="4"/>
        <v>n/a</v>
      </c>
      <c r="U59" s="15">
        <f t="shared" ca="1" si="5"/>
        <v>-890</v>
      </c>
      <c r="V59" s="15">
        <f t="shared" ca="1" si="6"/>
        <v>-890</v>
      </c>
      <c r="W59" s="15" t="str">
        <f t="shared" ca="1" si="7"/>
        <v>n/a</v>
      </c>
      <c r="X59" s="15" t="str">
        <f t="shared" ca="1" si="8"/>
        <v>n/a</v>
      </c>
      <c r="Y59" s="15">
        <f t="shared" ca="1" si="9"/>
        <v>-890</v>
      </c>
      <c r="Z59" s="15">
        <f t="shared" ca="1" si="10"/>
        <v>-890</v>
      </c>
      <c r="AA59" s="16"/>
      <c r="AB59" s="15" t="str">
        <f t="shared" ca="1" si="22"/>
        <v>n/a</v>
      </c>
      <c r="AC59" s="15" t="str">
        <f t="shared" ca="1" si="11"/>
        <v>n/a</v>
      </c>
      <c r="AD59" s="15">
        <f t="shared" ca="1" si="12"/>
        <v>890</v>
      </c>
      <c r="AE59" s="15" t="str">
        <f t="shared" ca="1" si="13"/>
        <v>n/a</v>
      </c>
      <c r="AF59" s="15" t="str">
        <f t="shared" ca="1" si="14"/>
        <v>n/a</v>
      </c>
      <c r="AG59" s="15">
        <f t="shared" ca="1" si="15"/>
        <v>890</v>
      </c>
      <c r="AH59" s="15">
        <f t="shared" ca="1" si="16"/>
        <v>890</v>
      </c>
      <c r="AI59" s="15" t="str">
        <f t="shared" ca="1" si="17"/>
        <v>n/a</v>
      </c>
      <c r="AJ59" s="15" t="str">
        <f t="shared" ca="1" si="18"/>
        <v>n/a</v>
      </c>
      <c r="AK59" s="15">
        <f t="shared" ca="1" si="19"/>
        <v>890</v>
      </c>
      <c r="AL59" s="15">
        <f t="shared" ca="1" si="20"/>
        <v>890</v>
      </c>
    </row>
    <row r="60" spans="2:38" x14ac:dyDescent="0.25">
      <c r="B60" t="s">
        <v>35</v>
      </c>
      <c r="D60" s="9">
        <f t="shared" ca="1" si="26"/>
        <v>13332.510368000001</v>
      </c>
      <c r="E60" s="9">
        <f t="shared" ca="1" si="26"/>
        <v>33418.2264</v>
      </c>
      <c r="F60" s="9">
        <f t="shared" ca="1" si="26"/>
        <v>5297.1527999999998</v>
      </c>
      <c r="G60" s="9">
        <f t="shared" ca="1" si="26"/>
        <v>107427.80098400002</v>
      </c>
      <c r="H60" s="9">
        <f t="shared" ca="1" si="26"/>
        <v>110986.67729600011</v>
      </c>
      <c r="I60" s="9">
        <f t="shared" ca="1" si="26"/>
        <v>82254.520104000112</v>
      </c>
      <c r="J60" s="9">
        <f t="shared" ca="1" si="26"/>
        <v>31614.921079999993</v>
      </c>
      <c r="K60" s="9">
        <f t="shared" ca="1" si="26"/>
        <v>201080.62739199999</v>
      </c>
      <c r="L60" s="9">
        <f t="shared" ca="1" si="26"/>
        <v>95963.870120000036</v>
      </c>
      <c r="M60" s="9">
        <f t="shared" ca="1" si="26"/>
        <v>39257.062768000011</v>
      </c>
      <c r="N60" s="9">
        <f t="shared" ca="1" si="26"/>
        <v>21620.46227199999</v>
      </c>
      <c r="P60" s="15">
        <f t="shared" ca="1" si="21"/>
        <v>-800</v>
      </c>
      <c r="Q60" s="15">
        <f t="shared" ca="1" si="1"/>
        <v>-800</v>
      </c>
      <c r="R60" s="15">
        <f t="shared" ca="1" si="2"/>
        <v>-800</v>
      </c>
      <c r="S60" s="15">
        <f t="shared" ca="1" si="3"/>
        <v>-800</v>
      </c>
      <c r="T60" s="15">
        <f t="shared" ca="1" si="4"/>
        <v>-800</v>
      </c>
      <c r="U60" s="15">
        <f t="shared" ca="1" si="5"/>
        <v>-800</v>
      </c>
      <c r="V60" s="15">
        <f t="shared" ca="1" si="6"/>
        <v>-800</v>
      </c>
      <c r="W60" s="15">
        <f t="shared" ca="1" si="7"/>
        <v>-800</v>
      </c>
      <c r="X60" s="15">
        <f t="shared" ca="1" si="8"/>
        <v>-800</v>
      </c>
      <c r="Y60" s="15">
        <f t="shared" ca="1" si="9"/>
        <v>-800</v>
      </c>
      <c r="Z60" s="15">
        <f t="shared" ca="1" si="10"/>
        <v>-800</v>
      </c>
      <c r="AA60" s="16"/>
      <c r="AB60" s="15">
        <f t="shared" ca="1" si="22"/>
        <v>408</v>
      </c>
      <c r="AC60" s="15">
        <f t="shared" ca="1" si="11"/>
        <v>408</v>
      </c>
      <c r="AD60" s="15">
        <f t="shared" ca="1" si="12"/>
        <v>408</v>
      </c>
      <c r="AE60" s="15">
        <f t="shared" ca="1" si="13"/>
        <v>408</v>
      </c>
      <c r="AF60" s="15">
        <f t="shared" ca="1" si="14"/>
        <v>408</v>
      </c>
      <c r="AG60" s="15">
        <f t="shared" ca="1" si="15"/>
        <v>408</v>
      </c>
      <c r="AH60" s="15">
        <f t="shared" ca="1" si="16"/>
        <v>408</v>
      </c>
      <c r="AI60" s="15">
        <f t="shared" ca="1" si="17"/>
        <v>408</v>
      </c>
      <c r="AJ60" s="15">
        <f t="shared" ca="1" si="18"/>
        <v>408</v>
      </c>
      <c r="AK60" s="15">
        <f t="shared" ca="1" si="19"/>
        <v>408</v>
      </c>
      <c r="AL60" s="15">
        <f t="shared" ca="1" si="20"/>
        <v>408</v>
      </c>
    </row>
    <row r="61" spans="2:38" x14ac:dyDescent="0.25">
      <c r="B61" t="s">
        <v>37</v>
      </c>
      <c r="D61" s="9">
        <f t="shared" ref="D61:N70" ca="1" si="27">IF(ISERROR(MATCH($B61,INDIRECT("'"&amp;D$1&amp;"'!"&amp;$A$1),0)),0,INDEX(INDIRECT("'"&amp;D$1&amp;"'!"&amp;$D$2),MATCH($B61,INDIRECT("'"&amp;D$1&amp;"'!"&amp;$A$1),0),1))</f>
        <v>0</v>
      </c>
      <c r="E61" s="9">
        <f t="shared" ca="1" si="27"/>
        <v>0</v>
      </c>
      <c r="F61" s="9">
        <f t="shared" ca="1" si="27"/>
        <v>84228.785007999992</v>
      </c>
      <c r="G61" s="9">
        <f t="shared" ca="1" si="27"/>
        <v>6579.9512800000002</v>
      </c>
      <c r="H61" s="9">
        <f t="shared" ca="1" si="27"/>
        <v>23.248832000000004</v>
      </c>
      <c r="I61" s="9">
        <f t="shared" ca="1" si="27"/>
        <v>41897.488367999998</v>
      </c>
      <c r="J61" s="9">
        <f t="shared" ca="1" si="27"/>
        <v>34362.380735999992</v>
      </c>
      <c r="K61" s="9">
        <f t="shared" ca="1" si="27"/>
        <v>0</v>
      </c>
      <c r="L61" s="9">
        <f t="shared" ca="1" si="27"/>
        <v>20181.617176000003</v>
      </c>
      <c r="M61" s="9">
        <f t="shared" ca="1" si="27"/>
        <v>46395.439919999997</v>
      </c>
      <c r="N61" s="9">
        <f t="shared" ca="1" si="27"/>
        <v>12941.999240000001</v>
      </c>
      <c r="P61" s="15" t="str">
        <f t="shared" ca="1" si="21"/>
        <v>n/a</v>
      </c>
      <c r="Q61" s="15" t="str">
        <f t="shared" ca="1" si="1"/>
        <v>n/a</v>
      </c>
      <c r="R61" s="15">
        <f t="shared" ca="1" si="2"/>
        <v>-1048</v>
      </c>
      <c r="S61" s="15">
        <f t="shared" ca="1" si="3"/>
        <v>-1048</v>
      </c>
      <c r="T61" s="15">
        <f t="shared" ca="1" si="4"/>
        <v>-1048</v>
      </c>
      <c r="U61" s="15">
        <f t="shared" ca="1" si="5"/>
        <v>-1048</v>
      </c>
      <c r="V61" s="15">
        <f t="shared" ca="1" si="6"/>
        <v>-1048</v>
      </c>
      <c r="W61" s="15" t="str">
        <f t="shared" ca="1" si="7"/>
        <v>n/a</v>
      </c>
      <c r="X61" s="15">
        <f t="shared" ca="1" si="8"/>
        <v>-1048</v>
      </c>
      <c r="Y61" s="15">
        <f t="shared" ca="1" si="9"/>
        <v>-1048</v>
      </c>
      <c r="Z61" s="15">
        <f t="shared" ca="1" si="10"/>
        <v>-1048</v>
      </c>
      <c r="AA61" s="16"/>
      <c r="AB61" s="15" t="str">
        <f t="shared" ca="1" si="22"/>
        <v>n/a</v>
      </c>
      <c r="AC61" s="15" t="str">
        <f t="shared" ca="1" si="11"/>
        <v>n/a</v>
      </c>
      <c r="AD61" s="15">
        <f t="shared" ca="1" si="12"/>
        <v>1048</v>
      </c>
      <c r="AE61" s="15">
        <f t="shared" ca="1" si="13"/>
        <v>1048</v>
      </c>
      <c r="AF61" s="15">
        <f t="shared" ca="1" si="14"/>
        <v>1048</v>
      </c>
      <c r="AG61" s="15">
        <f t="shared" ca="1" si="15"/>
        <v>1048</v>
      </c>
      <c r="AH61" s="15">
        <f t="shared" ca="1" si="16"/>
        <v>1048</v>
      </c>
      <c r="AI61" s="15" t="str">
        <f t="shared" ca="1" si="17"/>
        <v>n/a</v>
      </c>
      <c r="AJ61" s="15">
        <f t="shared" ca="1" si="18"/>
        <v>1048</v>
      </c>
      <c r="AK61" s="15">
        <f t="shared" ca="1" si="19"/>
        <v>1048</v>
      </c>
      <c r="AL61" s="15">
        <f t="shared" ca="1" si="20"/>
        <v>1048</v>
      </c>
    </row>
    <row r="62" spans="2:38" x14ac:dyDescent="0.25">
      <c r="B62" t="s">
        <v>38</v>
      </c>
      <c r="D62" s="9">
        <f t="shared" ca="1" si="27"/>
        <v>377.40275000000014</v>
      </c>
      <c r="E62" s="9">
        <f t="shared" ca="1" si="27"/>
        <v>489.30860000000001</v>
      </c>
      <c r="F62" s="9">
        <f t="shared" ca="1" si="27"/>
        <v>180847.44681000002</v>
      </c>
      <c r="G62" s="9">
        <f t="shared" ca="1" si="27"/>
        <v>0</v>
      </c>
      <c r="H62" s="9">
        <f t="shared" ca="1" si="27"/>
        <v>0</v>
      </c>
      <c r="I62" s="9">
        <f t="shared" ca="1" si="27"/>
        <v>534313.55880999984</v>
      </c>
      <c r="J62" s="9">
        <f t="shared" ca="1" si="27"/>
        <v>482631.40233000065</v>
      </c>
      <c r="K62" s="9">
        <f t="shared" ca="1" si="27"/>
        <v>0</v>
      </c>
      <c r="L62" s="9">
        <f t="shared" ca="1" si="27"/>
        <v>483949.6972899994</v>
      </c>
      <c r="M62" s="9">
        <f t="shared" ca="1" si="27"/>
        <v>35525.423999999999</v>
      </c>
      <c r="N62" s="9">
        <f t="shared" ca="1" si="27"/>
        <v>11822.64</v>
      </c>
      <c r="P62" s="15">
        <f t="shared" ca="1" si="21"/>
        <v>-1970</v>
      </c>
      <c r="Q62" s="15">
        <f t="shared" ca="1" si="1"/>
        <v>-1970</v>
      </c>
      <c r="R62" s="15">
        <f t="shared" ca="1" si="2"/>
        <v>-1970</v>
      </c>
      <c r="S62" s="15" t="str">
        <f t="shared" ca="1" si="3"/>
        <v>n/a</v>
      </c>
      <c r="T62" s="15" t="str">
        <f t="shared" ca="1" si="4"/>
        <v>n/a</v>
      </c>
      <c r="U62" s="15">
        <f t="shared" ca="1" si="5"/>
        <v>-1970</v>
      </c>
      <c r="V62" s="15">
        <f t="shared" ca="1" si="6"/>
        <v>-1970</v>
      </c>
      <c r="W62" s="15" t="str">
        <f t="shared" ca="1" si="7"/>
        <v>n/a</v>
      </c>
      <c r="X62" s="15">
        <f t="shared" ca="1" si="8"/>
        <v>-1970</v>
      </c>
      <c r="Y62" s="15">
        <f t="shared" ca="1" si="9"/>
        <v>-1970</v>
      </c>
      <c r="Z62" s="15">
        <f t="shared" ca="1" si="10"/>
        <v>-1970</v>
      </c>
      <c r="AA62" s="16"/>
      <c r="AB62" s="15">
        <f t="shared" ca="1" si="22"/>
        <v>1970</v>
      </c>
      <c r="AC62" s="15">
        <f t="shared" ca="1" si="11"/>
        <v>1970</v>
      </c>
      <c r="AD62" s="15">
        <f t="shared" ca="1" si="12"/>
        <v>1970</v>
      </c>
      <c r="AE62" s="15" t="str">
        <f t="shared" ca="1" si="13"/>
        <v>n/a</v>
      </c>
      <c r="AF62" s="15" t="str">
        <f t="shared" ca="1" si="14"/>
        <v>n/a</v>
      </c>
      <c r="AG62" s="15">
        <f t="shared" ca="1" si="15"/>
        <v>1970</v>
      </c>
      <c r="AH62" s="15">
        <f t="shared" ca="1" si="16"/>
        <v>1970</v>
      </c>
      <c r="AI62" s="15" t="str">
        <f t="shared" ca="1" si="17"/>
        <v>n/a</v>
      </c>
      <c r="AJ62" s="15">
        <f t="shared" ca="1" si="18"/>
        <v>1970</v>
      </c>
      <c r="AK62" s="15">
        <f t="shared" ca="1" si="19"/>
        <v>1970</v>
      </c>
      <c r="AL62" s="15">
        <f t="shared" ca="1" si="20"/>
        <v>1970</v>
      </c>
    </row>
    <row r="63" spans="2:38" x14ac:dyDescent="0.25">
      <c r="B63" t="s">
        <v>40</v>
      </c>
      <c r="D63" s="9">
        <f t="shared" ca="1" si="27"/>
        <v>61.797107999999966</v>
      </c>
      <c r="E63" s="9">
        <f t="shared" ca="1" si="27"/>
        <v>49.221884999999958</v>
      </c>
      <c r="F63" s="9">
        <f t="shared" ca="1" si="27"/>
        <v>325.96973000000054</v>
      </c>
      <c r="G63" s="9">
        <f t="shared" ca="1" si="27"/>
        <v>224.05369300000007</v>
      </c>
      <c r="H63" s="9">
        <f t="shared" ca="1" si="27"/>
        <v>357.41889700000047</v>
      </c>
      <c r="I63" s="9">
        <f t="shared" ca="1" si="27"/>
        <v>576.57330900000011</v>
      </c>
      <c r="J63" s="9">
        <f t="shared" ca="1" si="27"/>
        <v>512.81231000000002</v>
      </c>
      <c r="K63" s="9">
        <f t="shared" ca="1" si="27"/>
        <v>217.41313600000007</v>
      </c>
      <c r="L63" s="9">
        <f t="shared" ca="1" si="27"/>
        <v>480.51795399999986</v>
      </c>
      <c r="M63" s="9">
        <f t="shared" ca="1" si="27"/>
        <v>447.50662300000005</v>
      </c>
      <c r="N63" s="9">
        <f t="shared" ca="1" si="27"/>
        <v>413.11348099999987</v>
      </c>
      <c r="P63" s="15">
        <f t="shared" ca="1" si="21"/>
        <v>-17</v>
      </c>
      <c r="Q63" s="15">
        <f t="shared" ca="1" si="1"/>
        <v>-17</v>
      </c>
      <c r="R63" s="15">
        <f t="shared" ca="1" si="2"/>
        <v>-17</v>
      </c>
      <c r="S63" s="15">
        <f t="shared" ca="1" si="3"/>
        <v>-17</v>
      </c>
      <c r="T63" s="15">
        <f t="shared" ca="1" si="4"/>
        <v>-17</v>
      </c>
      <c r="U63" s="15">
        <f t="shared" ca="1" si="5"/>
        <v>-17</v>
      </c>
      <c r="V63" s="15">
        <f t="shared" ca="1" si="6"/>
        <v>-17</v>
      </c>
      <c r="W63" s="15">
        <f t="shared" ca="1" si="7"/>
        <v>-17</v>
      </c>
      <c r="X63" s="15">
        <f t="shared" ca="1" si="8"/>
        <v>-17</v>
      </c>
      <c r="Y63" s="15">
        <f t="shared" ca="1" si="9"/>
        <v>-17</v>
      </c>
      <c r="Z63" s="15">
        <f t="shared" ca="1" si="10"/>
        <v>-17</v>
      </c>
      <c r="AA63" s="16"/>
      <c r="AB63" s="15">
        <f t="shared" ca="1" si="22"/>
        <v>17</v>
      </c>
      <c r="AC63" s="15">
        <f t="shared" ca="1" si="11"/>
        <v>17</v>
      </c>
      <c r="AD63" s="15">
        <f t="shared" ca="1" si="12"/>
        <v>17</v>
      </c>
      <c r="AE63" s="15">
        <f t="shared" ca="1" si="13"/>
        <v>17</v>
      </c>
      <c r="AF63" s="15">
        <f t="shared" ca="1" si="14"/>
        <v>17</v>
      </c>
      <c r="AG63" s="15">
        <f t="shared" ca="1" si="15"/>
        <v>17</v>
      </c>
      <c r="AH63" s="15">
        <f t="shared" ca="1" si="16"/>
        <v>17</v>
      </c>
      <c r="AI63" s="15">
        <f t="shared" ca="1" si="17"/>
        <v>17</v>
      </c>
      <c r="AJ63" s="15">
        <f t="shared" ca="1" si="18"/>
        <v>17</v>
      </c>
      <c r="AK63" s="15">
        <f t="shared" ca="1" si="19"/>
        <v>17</v>
      </c>
      <c r="AL63" s="15">
        <f t="shared" ca="1" si="20"/>
        <v>17</v>
      </c>
    </row>
    <row r="64" spans="2:38" x14ac:dyDescent="0.25">
      <c r="B64" t="s">
        <v>41</v>
      </c>
      <c r="D64" s="9">
        <f t="shared" ca="1" si="27"/>
        <v>13.654871999999994</v>
      </c>
      <c r="E64" s="9">
        <f t="shared" ca="1" si="27"/>
        <v>12.544391999999995</v>
      </c>
      <c r="F64" s="9">
        <f t="shared" ca="1" si="27"/>
        <v>42.72979200000001</v>
      </c>
      <c r="G64" s="9">
        <f t="shared" ca="1" si="27"/>
        <v>11.020856</v>
      </c>
      <c r="H64" s="9">
        <f t="shared" ca="1" si="27"/>
        <v>60.554816000000002</v>
      </c>
      <c r="I64" s="9">
        <f t="shared" ca="1" si="27"/>
        <v>93.049431999999953</v>
      </c>
      <c r="J64" s="9">
        <f t="shared" ca="1" si="27"/>
        <v>52.673376000000019</v>
      </c>
      <c r="K64" s="9">
        <f t="shared" ca="1" si="27"/>
        <v>9.0900879999999979</v>
      </c>
      <c r="L64" s="9">
        <f t="shared" ca="1" si="27"/>
        <v>69.886151999999996</v>
      </c>
      <c r="M64" s="9">
        <f t="shared" ca="1" si="27"/>
        <v>75.118680000000026</v>
      </c>
      <c r="N64" s="9">
        <f t="shared" ca="1" si="27"/>
        <v>48.553903999999982</v>
      </c>
      <c r="P64" s="15">
        <f t="shared" ca="1" si="21"/>
        <v>-56</v>
      </c>
      <c r="Q64" s="15">
        <f t="shared" ca="1" si="1"/>
        <v>-56</v>
      </c>
      <c r="R64" s="15">
        <f t="shared" ca="1" si="2"/>
        <v>-56</v>
      </c>
      <c r="S64" s="15">
        <f t="shared" ca="1" si="3"/>
        <v>-56</v>
      </c>
      <c r="T64" s="15">
        <f t="shared" ca="1" si="4"/>
        <v>-56</v>
      </c>
      <c r="U64" s="15">
        <f t="shared" ca="1" si="5"/>
        <v>-56</v>
      </c>
      <c r="V64" s="15">
        <f t="shared" ca="1" si="6"/>
        <v>-56</v>
      </c>
      <c r="W64" s="15">
        <f t="shared" ca="1" si="7"/>
        <v>-56</v>
      </c>
      <c r="X64" s="15">
        <f t="shared" ca="1" si="8"/>
        <v>-56</v>
      </c>
      <c r="Y64" s="15">
        <f t="shared" ca="1" si="9"/>
        <v>-56</v>
      </c>
      <c r="Z64" s="15">
        <f t="shared" ca="1" si="10"/>
        <v>-56</v>
      </c>
      <c r="AA64" s="16"/>
      <c r="AB64" s="15">
        <f t="shared" ca="1" si="22"/>
        <v>56</v>
      </c>
      <c r="AC64" s="15">
        <f t="shared" ca="1" si="11"/>
        <v>56</v>
      </c>
      <c r="AD64" s="15">
        <f t="shared" ca="1" si="12"/>
        <v>56</v>
      </c>
      <c r="AE64" s="15">
        <f t="shared" ca="1" si="13"/>
        <v>56</v>
      </c>
      <c r="AF64" s="15">
        <f t="shared" ca="1" si="14"/>
        <v>56</v>
      </c>
      <c r="AG64" s="15">
        <f t="shared" ca="1" si="15"/>
        <v>56</v>
      </c>
      <c r="AH64" s="15">
        <f t="shared" ca="1" si="16"/>
        <v>56</v>
      </c>
      <c r="AI64" s="15">
        <f t="shared" ca="1" si="17"/>
        <v>56</v>
      </c>
      <c r="AJ64" s="15">
        <f t="shared" ca="1" si="18"/>
        <v>56</v>
      </c>
      <c r="AK64" s="15">
        <f t="shared" ca="1" si="19"/>
        <v>56</v>
      </c>
      <c r="AL64" s="15">
        <f t="shared" ca="1" si="20"/>
        <v>56</v>
      </c>
    </row>
    <row r="65" spans="2:38" x14ac:dyDescent="0.25">
      <c r="B65" t="s">
        <v>42</v>
      </c>
      <c r="D65" s="9">
        <f t="shared" ca="1" si="27"/>
        <v>6.3899999999999998E-2</v>
      </c>
      <c r="E65" s="9">
        <f t="shared" ca="1" si="27"/>
        <v>8.0999999999999996E-3</v>
      </c>
      <c r="F65" s="9">
        <f t="shared" ca="1" si="27"/>
        <v>0.10529999999999999</v>
      </c>
      <c r="G65" s="9">
        <f t="shared" ca="1" si="27"/>
        <v>310.98779999999994</v>
      </c>
      <c r="H65" s="9">
        <f t="shared" ca="1" si="27"/>
        <v>8582.0364000000009</v>
      </c>
      <c r="I65" s="9">
        <f t="shared" ca="1" si="27"/>
        <v>16653.352500000008</v>
      </c>
      <c r="J65" s="9">
        <f t="shared" ca="1" si="27"/>
        <v>7677.9216000000033</v>
      </c>
      <c r="K65" s="9">
        <f t="shared" ca="1" si="27"/>
        <v>352.68839999999994</v>
      </c>
      <c r="L65" s="9">
        <f t="shared" ca="1" si="27"/>
        <v>10060.597799999994</v>
      </c>
      <c r="M65" s="9">
        <f t="shared" ca="1" si="27"/>
        <v>10676.2338</v>
      </c>
      <c r="N65" s="9">
        <f t="shared" ca="1" si="27"/>
        <v>7211.7035999999998</v>
      </c>
      <c r="P65" s="15">
        <f t="shared" ca="1" si="21"/>
        <v>-2400</v>
      </c>
      <c r="Q65" s="15">
        <f t="shared" ca="1" si="1"/>
        <v>-2400</v>
      </c>
      <c r="R65" s="15">
        <f t="shared" ca="1" si="2"/>
        <v>-2400</v>
      </c>
      <c r="S65" s="15">
        <f t="shared" ca="1" si="3"/>
        <v>-2400</v>
      </c>
      <c r="T65" s="15">
        <f t="shared" ca="1" si="4"/>
        <v>-2400</v>
      </c>
      <c r="U65" s="15">
        <f t="shared" ca="1" si="5"/>
        <v>-2400</v>
      </c>
      <c r="V65" s="15">
        <f t="shared" ca="1" si="6"/>
        <v>-2400</v>
      </c>
      <c r="W65" s="15">
        <f t="shared" ca="1" si="7"/>
        <v>-2400</v>
      </c>
      <c r="X65" s="15">
        <f t="shared" ca="1" si="8"/>
        <v>-2400</v>
      </c>
      <c r="Y65" s="15">
        <f t="shared" ca="1" si="9"/>
        <v>-2400</v>
      </c>
      <c r="Z65" s="15">
        <f t="shared" ca="1" si="10"/>
        <v>-2400</v>
      </c>
      <c r="AA65" s="16"/>
      <c r="AB65" s="15">
        <f t="shared" ca="1" si="22"/>
        <v>900</v>
      </c>
      <c r="AC65" s="15">
        <f t="shared" ca="1" si="11"/>
        <v>900</v>
      </c>
      <c r="AD65" s="15">
        <f t="shared" ca="1" si="12"/>
        <v>900</v>
      </c>
      <c r="AE65" s="15">
        <f t="shared" ca="1" si="13"/>
        <v>900</v>
      </c>
      <c r="AF65" s="15">
        <f t="shared" ca="1" si="14"/>
        <v>900</v>
      </c>
      <c r="AG65" s="15">
        <f t="shared" ca="1" si="15"/>
        <v>900</v>
      </c>
      <c r="AH65" s="15">
        <f t="shared" ca="1" si="16"/>
        <v>900</v>
      </c>
      <c r="AI65" s="15">
        <f t="shared" ca="1" si="17"/>
        <v>900</v>
      </c>
      <c r="AJ65" s="15">
        <f t="shared" ca="1" si="18"/>
        <v>900</v>
      </c>
      <c r="AK65" s="15">
        <f t="shared" ca="1" si="19"/>
        <v>900</v>
      </c>
      <c r="AL65" s="15">
        <f t="shared" ca="1" si="20"/>
        <v>900</v>
      </c>
    </row>
    <row r="66" spans="2:38" x14ac:dyDescent="0.25">
      <c r="B66" t="s">
        <v>43</v>
      </c>
      <c r="D66" s="9">
        <f t="shared" ca="1" si="27"/>
        <v>0</v>
      </c>
      <c r="E66" s="9">
        <f t="shared" ca="1" si="27"/>
        <v>0</v>
      </c>
      <c r="F66" s="9">
        <f t="shared" ca="1" si="27"/>
        <v>0</v>
      </c>
      <c r="G66" s="9">
        <f t="shared" ca="1" si="27"/>
        <v>235.01409999999998</v>
      </c>
      <c r="H66" s="9">
        <f t="shared" ca="1" si="27"/>
        <v>6846.8955999999998</v>
      </c>
      <c r="I66" s="9">
        <f t="shared" ca="1" si="27"/>
        <v>11355.145</v>
      </c>
      <c r="J66" s="9">
        <f t="shared" ca="1" si="27"/>
        <v>0</v>
      </c>
      <c r="K66" s="9">
        <f t="shared" ca="1" si="27"/>
        <v>276.50140000000005</v>
      </c>
      <c r="L66" s="9">
        <f t="shared" ca="1" si="27"/>
        <v>0</v>
      </c>
      <c r="M66" s="9">
        <f t="shared" ca="1" si="27"/>
        <v>2551.030299999999</v>
      </c>
      <c r="N66" s="9">
        <f t="shared" ca="1" si="27"/>
        <v>0</v>
      </c>
      <c r="P66" s="15" t="str">
        <f t="shared" ca="1" si="21"/>
        <v>n/a</v>
      </c>
      <c r="Q66" s="15" t="str">
        <f t="shared" ca="1" si="1"/>
        <v>n/a</v>
      </c>
      <c r="R66" s="15" t="str">
        <f t="shared" ca="1" si="2"/>
        <v>n/a</v>
      </c>
      <c r="S66" s="15">
        <f t="shared" ca="1" si="3"/>
        <v>-3100</v>
      </c>
      <c r="T66" s="15">
        <f t="shared" ca="1" si="4"/>
        <v>-3100</v>
      </c>
      <c r="U66" s="15">
        <f t="shared" ca="1" si="5"/>
        <v>-3100</v>
      </c>
      <c r="V66" s="15" t="str">
        <f t="shared" ca="1" si="6"/>
        <v>n/a</v>
      </c>
      <c r="W66" s="15">
        <f t="shared" ca="1" si="7"/>
        <v>-3100</v>
      </c>
      <c r="X66" s="15" t="str">
        <f t="shared" ca="1" si="8"/>
        <v>n/a</v>
      </c>
      <c r="Y66" s="15">
        <f t="shared" ca="1" si="9"/>
        <v>-3100</v>
      </c>
      <c r="Z66" s="15" t="str">
        <f t="shared" ca="1" si="10"/>
        <v>n/a</v>
      </c>
      <c r="AA66" s="16"/>
      <c r="AB66" s="15" t="str">
        <f t="shared" ca="1" si="22"/>
        <v>n/a</v>
      </c>
      <c r="AC66" s="15" t="str">
        <f t="shared" ca="1" si="11"/>
        <v>n/a</v>
      </c>
      <c r="AD66" s="15" t="str">
        <f t="shared" ca="1" si="12"/>
        <v>n/a</v>
      </c>
      <c r="AE66" s="15">
        <f t="shared" ca="1" si="13"/>
        <v>3220</v>
      </c>
      <c r="AF66" s="15">
        <f t="shared" ca="1" si="14"/>
        <v>3220</v>
      </c>
      <c r="AG66" s="15">
        <f t="shared" ca="1" si="15"/>
        <v>3220</v>
      </c>
      <c r="AH66" s="15" t="str">
        <f t="shared" ca="1" si="16"/>
        <v>n/a</v>
      </c>
      <c r="AI66" s="15">
        <f t="shared" ca="1" si="17"/>
        <v>3220</v>
      </c>
      <c r="AJ66" s="15" t="str">
        <f t="shared" ca="1" si="18"/>
        <v>n/a</v>
      </c>
      <c r="AK66" s="15">
        <f t="shared" ca="1" si="19"/>
        <v>3220</v>
      </c>
      <c r="AL66" s="15" t="str">
        <f t="shared" ca="1" si="20"/>
        <v>n/a</v>
      </c>
    </row>
    <row r="67" spans="2:38" x14ac:dyDescent="0.25">
      <c r="B67" t="s">
        <v>44</v>
      </c>
      <c r="D67" s="9">
        <f t="shared" ca="1" si="27"/>
        <v>0</v>
      </c>
      <c r="E67" s="9">
        <f t="shared" ca="1" si="27"/>
        <v>0</v>
      </c>
      <c r="F67" s="9">
        <f t="shared" ca="1" si="27"/>
        <v>0</v>
      </c>
      <c r="G67" s="9">
        <f t="shared" ca="1" si="27"/>
        <v>0</v>
      </c>
      <c r="H67" s="9">
        <f t="shared" ca="1" si="27"/>
        <v>1563.8778749999999</v>
      </c>
      <c r="I67" s="9">
        <f t="shared" ca="1" si="27"/>
        <v>4636.5564000000022</v>
      </c>
      <c r="J67" s="9">
        <f t="shared" ca="1" si="27"/>
        <v>3061.5095250000008</v>
      </c>
      <c r="K67" s="9">
        <f t="shared" ca="1" si="27"/>
        <v>6.1482750000000008</v>
      </c>
      <c r="L67" s="9">
        <f t="shared" ca="1" si="27"/>
        <v>4017.1020750000007</v>
      </c>
      <c r="M67" s="9">
        <f t="shared" ca="1" si="27"/>
        <v>5024.2499999999991</v>
      </c>
      <c r="N67" s="9">
        <f t="shared" ca="1" si="27"/>
        <v>2578.1460750000006</v>
      </c>
      <c r="P67" s="15" t="str">
        <f t="shared" ca="1" si="21"/>
        <v>n/a</v>
      </c>
      <c r="Q67" s="15" t="str">
        <f t="shared" ca="1" si="1"/>
        <v>n/a</v>
      </c>
      <c r="R67" s="15" t="str">
        <f t="shared" ca="1" si="2"/>
        <v>n/a</v>
      </c>
      <c r="S67" s="15" t="str">
        <f t="shared" ca="1" si="3"/>
        <v>n/a</v>
      </c>
      <c r="T67" s="15">
        <f t="shared" ca="1" si="4"/>
        <v>-3675</v>
      </c>
      <c r="U67" s="15">
        <f t="shared" ca="1" si="5"/>
        <v>-3675</v>
      </c>
      <c r="V67" s="15">
        <f t="shared" ca="1" si="6"/>
        <v>-3675</v>
      </c>
      <c r="W67" s="15">
        <f t="shared" ca="1" si="7"/>
        <v>-3675</v>
      </c>
      <c r="X67" s="15">
        <f t="shared" ca="1" si="8"/>
        <v>-3675</v>
      </c>
      <c r="Y67" s="15">
        <f t="shared" ca="1" si="9"/>
        <v>-3675</v>
      </c>
      <c r="Z67" s="15">
        <f t="shared" ca="1" si="10"/>
        <v>-3675</v>
      </c>
      <c r="AA67" s="16"/>
      <c r="AB67" s="15" t="str">
        <f t="shared" ca="1" si="22"/>
        <v>n/a</v>
      </c>
      <c r="AC67" s="15" t="str">
        <f t="shared" ca="1" si="11"/>
        <v>n/a</v>
      </c>
      <c r="AD67" s="15" t="str">
        <f t="shared" ca="1" si="12"/>
        <v>n/a</v>
      </c>
      <c r="AE67" s="15" t="str">
        <f t="shared" ca="1" si="13"/>
        <v>n/a</v>
      </c>
      <c r="AF67" s="15">
        <f t="shared" ca="1" si="14"/>
        <v>4800</v>
      </c>
      <c r="AG67" s="15">
        <f t="shared" ca="1" si="15"/>
        <v>4800</v>
      </c>
      <c r="AH67" s="15">
        <f t="shared" ca="1" si="16"/>
        <v>4800</v>
      </c>
      <c r="AI67" s="15">
        <f t="shared" ca="1" si="17"/>
        <v>4800</v>
      </c>
      <c r="AJ67" s="15">
        <f t="shared" ca="1" si="18"/>
        <v>4800</v>
      </c>
      <c r="AK67" s="15">
        <f t="shared" ca="1" si="19"/>
        <v>4800</v>
      </c>
      <c r="AL67" s="15">
        <f t="shared" ca="1" si="20"/>
        <v>4800</v>
      </c>
    </row>
    <row r="68" spans="2:38" x14ac:dyDescent="0.25">
      <c r="B68" t="s">
        <v>45</v>
      </c>
      <c r="D68" s="9">
        <f t="shared" ca="1" si="27"/>
        <v>339.10289999999941</v>
      </c>
      <c r="E68" s="9">
        <f t="shared" ca="1" si="27"/>
        <v>310.28549999999984</v>
      </c>
      <c r="F68" s="9">
        <f t="shared" ca="1" si="27"/>
        <v>8986.6706999999897</v>
      </c>
      <c r="G68" s="9">
        <f t="shared" ca="1" si="27"/>
        <v>321.30389999999989</v>
      </c>
      <c r="H68" s="9">
        <f t="shared" ca="1" si="27"/>
        <v>524.63669999999979</v>
      </c>
      <c r="I68" s="9">
        <f t="shared" ca="1" si="27"/>
        <v>801.00120000000049</v>
      </c>
      <c r="J68" s="9">
        <f t="shared" ca="1" si="27"/>
        <v>787.14779999999962</v>
      </c>
      <c r="K68" s="9">
        <f t="shared" ca="1" si="27"/>
        <v>348.64200000000011</v>
      </c>
      <c r="L68" s="9">
        <f t="shared" ca="1" si="27"/>
        <v>903.29939999999908</v>
      </c>
      <c r="M68" s="9">
        <f t="shared" ca="1" si="27"/>
        <v>648.67290000000048</v>
      </c>
      <c r="N68" s="9">
        <f t="shared" ca="1" si="27"/>
        <v>660.00089999999955</v>
      </c>
      <c r="P68" s="15">
        <f t="shared" ca="1" si="21"/>
        <v>-300</v>
      </c>
      <c r="Q68" s="15">
        <f t="shared" ca="1" si="1"/>
        <v>-300</v>
      </c>
      <c r="R68" s="15">
        <f t="shared" ca="1" si="2"/>
        <v>-300</v>
      </c>
      <c r="S68" s="15">
        <f t="shared" ca="1" si="3"/>
        <v>-300</v>
      </c>
      <c r="T68" s="15">
        <f t="shared" ca="1" si="4"/>
        <v>-300</v>
      </c>
      <c r="U68" s="15">
        <f t="shared" ca="1" si="5"/>
        <v>-300</v>
      </c>
      <c r="V68" s="15">
        <f t="shared" ca="1" si="6"/>
        <v>-300</v>
      </c>
      <c r="W68" s="15">
        <f t="shared" ca="1" si="7"/>
        <v>-300</v>
      </c>
      <c r="X68" s="15">
        <f t="shared" ca="1" si="8"/>
        <v>-300</v>
      </c>
      <c r="Y68" s="15">
        <f t="shared" ca="1" si="9"/>
        <v>-300</v>
      </c>
      <c r="Z68" s="15">
        <f t="shared" ca="1" si="10"/>
        <v>-300</v>
      </c>
      <c r="AA68" s="16"/>
      <c r="AB68" s="15">
        <f t="shared" ca="1" si="22"/>
        <v>300</v>
      </c>
      <c r="AC68" s="15">
        <f t="shared" ca="1" si="11"/>
        <v>300</v>
      </c>
      <c r="AD68" s="15">
        <f t="shared" ca="1" si="12"/>
        <v>300</v>
      </c>
      <c r="AE68" s="15">
        <f t="shared" ca="1" si="13"/>
        <v>300</v>
      </c>
      <c r="AF68" s="15">
        <f t="shared" ca="1" si="14"/>
        <v>300</v>
      </c>
      <c r="AG68" s="15">
        <f t="shared" ca="1" si="15"/>
        <v>300</v>
      </c>
      <c r="AH68" s="15">
        <f t="shared" ca="1" si="16"/>
        <v>300</v>
      </c>
      <c r="AI68" s="15">
        <f t="shared" ca="1" si="17"/>
        <v>300</v>
      </c>
      <c r="AJ68" s="15">
        <f t="shared" ca="1" si="18"/>
        <v>300</v>
      </c>
      <c r="AK68" s="15">
        <f t="shared" ca="1" si="19"/>
        <v>300</v>
      </c>
      <c r="AL68" s="15">
        <f t="shared" ca="1" si="20"/>
        <v>300</v>
      </c>
    </row>
    <row r="69" spans="2:38" x14ac:dyDescent="0.25">
      <c r="B69" t="s">
        <v>46</v>
      </c>
      <c r="D69" s="9">
        <f t="shared" ca="1" si="27"/>
        <v>23.393750000000061</v>
      </c>
      <c r="E69" s="9">
        <f t="shared" ca="1" si="27"/>
        <v>9.8277500000000089</v>
      </c>
      <c r="F69" s="9">
        <f t="shared" ca="1" si="27"/>
        <v>452.75194999999997</v>
      </c>
      <c r="G69" s="9">
        <f t="shared" ca="1" si="27"/>
        <v>37.754899999999999</v>
      </c>
      <c r="H69" s="9">
        <f t="shared" ca="1" si="27"/>
        <v>150.44865000000001</v>
      </c>
      <c r="I69" s="9">
        <f t="shared" ca="1" si="27"/>
        <v>316.04980000000052</v>
      </c>
      <c r="J69" s="9">
        <f t="shared" ca="1" si="27"/>
        <v>216.98285000000041</v>
      </c>
      <c r="K69" s="9">
        <f t="shared" ca="1" si="27"/>
        <v>41.640399999999985</v>
      </c>
      <c r="L69" s="9">
        <f t="shared" ca="1" si="27"/>
        <v>267.12575000000021</v>
      </c>
      <c r="M69" s="9">
        <f t="shared" ca="1" si="27"/>
        <v>150.21779999999993</v>
      </c>
      <c r="N69" s="9">
        <f t="shared" ca="1" si="27"/>
        <v>170.39674999999988</v>
      </c>
      <c r="P69" s="15">
        <f t="shared" ca="1" si="21"/>
        <v>-950</v>
      </c>
      <c r="Q69" s="15">
        <f t="shared" ca="1" si="1"/>
        <v>-950</v>
      </c>
      <c r="R69" s="15">
        <f t="shared" ca="1" si="2"/>
        <v>-950</v>
      </c>
      <c r="S69" s="15">
        <f t="shared" ca="1" si="3"/>
        <v>-950</v>
      </c>
      <c r="T69" s="15">
        <f t="shared" ca="1" si="4"/>
        <v>-950</v>
      </c>
      <c r="U69" s="15">
        <f t="shared" ca="1" si="5"/>
        <v>-950</v>
      </c>
      <c r="V69" s="15">
        <f t="shared" ca="1" si="6"/>
        <v>-950</v>
      </c>
      <c r="W69" s="15">
        <f t="shared" ca="1" si="7"/>
        <v>-950</v>
      </c>
      <c r="X69" s="15">
        <f t="shared" ca="1" si="8"/>
        <v>-950</v>
      </c>
      <c r="Y69" s="15">
        <f t="shared" ca="1" si="9"/>
        <v>-950</v>
      </c>
      <c r="Z69" s="15">
        <f t="shared" ca="1" si="10"/>
        <v>-950</v>
      </c>
      <c r="AA69" s="16"/>
      <c r="AB69" s="15">
        <f t="shared" ca="1" si="22"/>
        <v>950</v>
      </c>
      <c r="AC69" s="15">
        <f t="shared" ca="1" si="11"/>
        <v>950</v>
      </c>
      <c r="AD69" s="15">
        <f t="shared" ca="1" si="12"/>
        <v>950</v>
      </c>
      <c r="AE69" s="15">
        <f t="shared" ca="1" si="13"/>
        <v>950</v>
      </c>
      <c r="AF69" s="15">
        <f t="shared" ca="1" si="14"/>
        <v>950</v>
      </c>
      <c r="AG69" s="15">
        <f t="shared" ca="1" si="15"/>
        <v>950</v>
      </c>
      <c r="AH69" s="15">
        <f t="shared" ca="1" si="16"/>
        <v>950</v>
      </c>
      <c r="AI69" s="15">
        <f t="shared" ca="1" si="17"/>
        <v>950</v>
      </c>
      <c r="AJ69" s="15">
        <f t="shared" ca="1" si="18"/>
        <v>950</v>
      </c>
      <c r="AK69" s="15">
        <f t="shared" ca="1" si="19"/>
        <v>950</v>
      </c>
      <c r="AL69" s="15">
        <f t="shared" ca="1" si="20"/>
        <v>950</v>
      </c>
    </row>
    <row r="70" spans="2:38" x14ac:dyDescent="0.25">
      <c r="B70" t="s">
        <v>47</v>
      </c>
      <c r="D70" s="9">
        <f t="shared" ca="1" si="27"/>
        <v>1.5743999999999998</v>
      </c>
      <c r="E70" s="9">
        <f t="shared" ca="1" si="27"/>
        <v>2.0004</v>
      </c>
      <c r="F70" s="9">
        <f t="shared" ca="1" si="27"/>
        <v>15.906599999999999</v>
      </c>
      <c r="G70" s="9">
        <f t="shared" ca="1" si="27"/>
        <v>12.190199999999999</v>
      </c>
      <c r="H70" s="9">
        <f t="shared" ca="1" si="27"/>
        <v>21.800999999999998</v>
      </c>
      <c r="I70" s="9">
        <f t="shared" ca="1" si="27"/>
        <v>12249.898800000004</v>
      </c>
      <c r="J70" s="9">
        <f t="shared" ca="1" si="27"/>
        <v>512.14859999999999</v>
      </c>
      <c r="K70" s="9">
        <f t="shared" ca="1" si="27"/>
        <v>11.665199999999999</v>
      </c>
      <c r="L70" s="9">
        <f t="shared" ca="1" si="27"/>
        <v>134.499</v>
      </c>
      <c r="M70" s="9">
        <f t="shared" ca="1" si="27"/>
        <v>149.42520000000002</v>
      </c>
      <c r="N70" s="9">
        <f t="shared" ca="1" si="27"/>
        <v>96.449399999999997</v>
      </c>
      <c r="P70" s="15">
        <f t="shared" ca="1" si="21"/>
        <v>-600</v>
      </c>
      <c r="Q70" s="15">
        <f t="shared" ca="1" si="1"/>
        <v>-600</v>
      </c>
      <c r="R70" s="15">
        <f t="shared" ca="1" si="2"/>
        <v>-600</v>
      </c>
      <c r="S70" s="15">
        <f t="shared" ca="1" si="3"/>
        <v>-600</v>
      </c>
      <c r="T70" s="15">
        <f t="shared" ca="1" si="4"/>
        <v>-600</v>
      </c>
      <c r="U70" s="15">
        <f t="shared" ca="1" si="5"/>
        <v>-600</v>
      </c>
      <c r="V70" s="15">
        <f t="shared" ca="1" si="6"/>
        <v>-600</v>
      </c>
      <c r="W70" s="15">
        <f t="shared" ca="1" si="7"/>
        <v>-600</v>
      </c>
      <c r="X70" s="15">
        <f t="shared" ca="1" si="8"/>
        <v>-600</v>
      </c>
      <c r="Y70" s="15">
        <f t="shared" ca="1" si="9"/>
        <v>-600</v>
      </c>
      <c r="Z70" s="15">
        <f t="shared" ca="1" si="10"/>
        <v>-600</v>
      </c>
      <c r="AA70" s="16"/>
      <c r="AB70" s="15">
        <f t="shared" ca="1" si="22"/>
        <v>600</v>
      </c>
      <c r="AC70" s="15">
        <f t="shared" ca="1" si="11"/>
        <v>600</v>
      </c>
      <c r="AD70" s="15">
        <f t="shared" ca="1" si="12"/>
        <v>600</v>
      </c>
      <c r="AE70" s="15">
        <f t="shared" ca="1" si="13"/>
        <v>600</v>
      </c>
      <c r="AF70" s="15">
        <f t="shared" ca="1" si="14"/>
        <v>600</v>
      </c>
      <c r="AG70" s="15">
        <f t="shared" ca="1" si="15"/>
        <v>600</v>
      </c>
      <c r="AH70" s="15">
        <f t="shared" ca="1" si="16"/>
        <v>600</v>
      </c>
      <c r="AI70" s="15">
        <f t="shared" ca="1" si="17"/>
        <v>600</v>
      </c>
      <c r="AJ70" s="15">
        <f t="shared" ca="1" si="18"/>
        <v>600</v>
      </c>
      <c r="AK70" s="15">
        <f t="shared" ca="1" si="19"/>
        <v>600</v>
      </c>
      <c r="AL70" s="15">
        <f t="shared" ca="1" si="20"/>
        <v>600</v>
      </c>
    </row>
    <row r="71" spans="2:38" x14ac:dyDescent="0.25">
      <c r="B71" t="s">
        <v>57</v>
      </c>
      <c r="D71" s="9">
        <f t="shared" ref="D71:N77" ca="1" si="28">IF(ISERROR(MATCH($B71,INDIRECT("'"&amp;D$1&amp;"'!"&amp;$A$1),0)),0,INDEX(INDIRECT("'"&amp;D$1&amp;"'!"&amp;$D$2),MATCH($B71,INDIRECT("'"&amp;D$1&amp;"'!"&amp;$A$1),0),1))</f>
        <v>27091.481574999987</v>
      </c>
      <c r="E71" s="9">
        <f t="shared" ca="1" si="28"/>
        <v>23444.435249999991</v>
      </c>
      <c r="F71" s="9">
        <f t="shared" ca="1" si="28"/>
        <v>43962.389324999996</v>
      </c>
      <c r="G71" s="9">
        <f t="shared" ca="1" si="28"/>
        <v>6599.4270500000021</v>
      </c>
      <c r="H71" s="9">
        <f t="shared" ca="1" si="28"/>
        <v>11285.51854999999</v>
      </c>
      <c r="I71" s="9">
        <f t="shared" ca="1" si="28"/>
        <v>19630.164375000015</v>
      </c>
      <c r="J71" s="9">
        <f t="shared" ca="1" si="28"/>
        <v>16590.999749999952</v>
      </c>
      <c r="K71" s="9">
        <f t="shared" ca="1" si="28"/>
        <v>6569.5120250000009</v>
      </c>
      <c r="L71" s="9">
        <f t="shared" ca="1" si="28"/>
        <v>25898.931749999989</v>
      </c>
      <c r="M71" s="9">
        <f t="shared" ca="1" si="28"/>
        <v>12817.022299999984</v>
      </c>
      <c r="N71" s="9">
        <f t="shared" ca="1" si="28"/>
        <v>7288.2444249999926</v>
      </c>
      <c r="P71" s="15">
        <f t="shared" ca="1" si="21"/>
        <v>-300</v>
      </c>
      <c r="Q71" s="15">
        <f t="shared" ca="1" si="1"/>
        <v>-300</v>
      </c>
      <c r="R71" s="15">
        <f t="shared" ca="1" si="2"/>
        <v>-300</v>
      </c>
      <c r="S71" s="15">
        <f t="shared" ca="1" si="3"/>
        <v>-300</v>
      </c>
      <c r="T71" s="15">
        <f t="shared" ca="1" si="4"/>
        <v>-300</v>
      </c>
      <c r="U71" s="15">
        <f t="shared" ca="1" si="5"/>
        <v>-300</v>
      </c>
      <c r="V71" s="15">
        <f t="shared" ca="1" si="6"/>
        <v>-300</v>
      </c>
      <c r="W71" s="15">
        <f t="shared" ca="1" si="7"/>
        <v>-300</v>
      </c>
      <c r="X71" s="15">
        <f t="shared" ca="1" si="8"/>
        <v>-300</v>
      </c>
      <c r="Y71" s="15">
        <f t="shared" ca="1" si="9"/>
        <v>-300</v>
      </c>
      <c r="Z71" s="15">
        <f t="shared" ca="1" si="10"/>
        <v>-300</v>
      </c>
      <c r="AA71" s="16"/>
      <c r="AB71" s="15">
        <f t="shared" ca="1" si="22"/>
        <v>325</v>
      </c>
      <c r="AC71" s="15">
        <f t="shared" ca="1" si="11"/>
        <v>325</v>
      </c>
      <c r="AD71" s="15">
        <f t="shared" ca="1" si="12"/>
        <v>325</v>
      </c>
      <c r="AE71" s="15">
        <f t="shared" ca="1" si="13"/>
        <v>325</v>
      </c>
      <c r="AF71" s="15">
        <f t="shared" ca="1" si="14"/>
        <v>325</v>
      </c>
      <c r="AG71" s="15">
        <f t="shared" ca="1" si="15"/>
        <v>325</v>
      </c>
      <c r="AH71" s="15">
        <f t="shared" ca="1" si="16"/>
        <v>325</v>
      </c>
      <c r="AI71" s="15">
        <f t="shared" ca="1" si="17"/>
        <v>325</v>
      </c>
      <c r="AJ71" s="15">
        <f t="shared" ca="1" si="18"/>
        <v>325</v>
      </c>
      <c r="AK71" s="15">
        <f t="shared" ca="1" si="19"/>
        <v>325</v>
      </c>
      <c r="AL71" s="15">
        <f t="shared" ca="1" si="20"/>
        <v>325</v>
      </c>
    </row>
    <row r="72" spans="2:38" x14ac:dyDescent="0.25">
      <c r="B72" t="s">
        <v>48</v>
      </c>
      <c r="D72" s="9">
        <f t="shared" ca="1" si="28"/>
        <v>30633.137850000006</v>
      </c>
      <c r="E72" s="9">
        <f t="shared" ca="1" si="28"/>
        <v>14422.196100000001</v>
      </c>
      <c r="F72" s="9">
        <f t="shared" ca="1" si="28"/>
        <v>30673.619524999987</v>
      </c>
      <c r="G72" s="9">
        <f t="shared" ca="1" si="28"/>
        <v>583.3447249999997</v>
      </c>
      <c r="H72" s="9">
        <f t="shared" ca="1" si="28"/>
        <v>6247.3611750000009</v>
      </c>
      <c r="I72" s="9">
        <f t="shared" ca="1" si="28"/>
        <v>2840.8323</v>
      </c>
      <c r="J72" s="9">
        <f t="shared" ca="1" si="28"/>
        <v>479.87072500000005</v>
      </c>
      <c r="K72" s="9">
        <f t="shared" ca="1" si="28"/>
        <v>4473.5175999999974</v>
      </c>
      <c r="L72" s="9">
        <f t="shared" ca="1" si="28"/>
        <v>6158.3211250000004</v>
      </c>
      <c r="M72" s="9">
        <f t="shared" ca="1" si="28"/>
        <v>8307.4757500000014</v>
      </c>
      <c r="N72" s="9">
        <f t="shared" ca="1" si="28"/>
        <v>6208.2526749999979</v>
      </c>
      <c r="P72" s="15">
        <f t="shared" ca="1" si="21"/>
        <v>-300</v>
      </c>
      <c r="Q72" s="15">
        <f t="shared" ca="1" si="1"/>
        <v>-300</v>
      </c>
      <c r="R72" s="15">
        <f t="shared" ca="1" si="2"/>
        <v>-300</v>
      </c>
      <c r="S72" s="15">
        <f t="shared" ca="1" si="3"/>
        <v>-300</v>
      </c>
      <c r="T72" s="15">
        <f t="shared" ca="1" si="4"/>
        <v>-300</v>
      </c>
      <c r="U72" s="15">
        <f t="shared" ca="1" si="5"/>
        <v>-300</v>
      </c>
      <c r="V72" s="15">
        <f t="shared" ca="1" si="6"/>
        <v>-300</v>
      </c>
      <c r="W72" s="15">
        <f t="shared" ca="1" si="7"/>
        <v>-300</v>
      </c>
      <c r="X72" s="15">
        <f t="shared" ca="1" si="8"/>
        <v>-300</v>
      </c>
      <c r="Y72" s="15">
        <f t="shared" ca="1" si="9"/>
        <v>-300</v>
      </c>
      <c r="Z72" s="15">
        <f t="shared" ca="1" si="10"/>
        <v>-300</v>
      </c>
      <c r="AA72" s="16"/>
      <c r="AB72" s="15">
        <f t="shared" ca="1" si="22"/>
        <v>325</v>
      </c>
      <c r="AC72" s="15">
        <f t="shared" ca="1" si="11"/>
        <v>325</v>
      </c>
      <c r="AD72" s="15">
        <f t="shared" ca="1" si="12"/>
        <v>325</v>
      </c>
      <c r="AE72" s="15">
        <f t="shared" ca="1" si="13"/>
        <v>325</v>
      </c>
      <c r="AF72" s="15">
        <f t="shared" ca="1" si="14"/>
        <v>325</v>
      </c>
      <c r="AG72" s="15">
        <f t="shared" ca="1" si="15"/>
        <v>325</v>
      </c>
      <c r="AH72" s="15">
        <f t="shared" ca="1" si="16"/>
        <v>325</v>
      </c>
      <c r="AI72" s="15">
        <f t="shared" ca="1" si="17"/>
        <v>325</v>
      </c>
      <c r="AJ72" s="15">
        <f t="shared" ca="1" si="18"/>
        <v>325</v>
      </c>
      <c r="AK72" s="15">
        <f t="shared" ca="1" si="19"/>
        <v>325</v>
      </c>
      <c r="AL72" s="15">
        <f t="shared" ca="1" si="20"/>
        <v>325</v>
      </c>
    </row>
    <row r="73" spans="2:38" x14ac:dyDescent="0.25">
      <c r="B73" t="s">
        <v>50</v>
      </c>
      <c r="D73" s="9">
        <f t="shared" ca="1" si="28"/>
        <v>57.999199999999981</v>
      </c>
      <c r="E73" s="9">
        <f t="shared" ca="1" si="28"/>
        <v>33.333200000000005</v>
      </c>
      <c r="F73" s="9">
        <f t="shared" ca="1" si="28"/>
        <v>281.43240000000026</v>
      </c>
      <c r="G73" s="9">
        <f t="shared" ca="1" si="28"/>
        <v>122.68120000000009</v>
      </c>
      <c r="H73" s="9">
        <f t="shared" ca="1" si="28"/>
        <v>308.32639999999986</v>
      </c>
      <c r="I73" s="9">
        <f t="shared" ca="1" si="28"/>
        <v>1196.0516</v>
      </c>
      <c r="J73" s="9">
        <f t="shared" ca="1" si="28"/>
        <v>1232.6512000000002</v>
      </c>
      <c r="K73" s="9">
        <f t="shared" ca="1" si="28"/>
        <v>127.15959999999997</v>
      </c>
      <c r="L73" s="9">
        <f t="shared" ca="1" si="28"/>
        <v>975.06600000000014</v>
      </c>
      <c r="M73" s="9">
        <f t="shared" ca="1" si="28"/>
        <v>582.39560000000017</v>
      </c>
      <c r="N73" s="9">
        <f t="shared" ca="1" si="28"/>
        <v>443.81200000000001</v>
      </c>
      <c r="P73" s="15">
        <f t="shared" ca="1" si="21"/>
        <v>-400</v>
      </c>
      <c r="Q73" s="15">
        <f t="shared" ca="1" si="1"/>
        <v>-400</v>
      </c>
      <c r="R73" s="15">
        <f t="shared" ca="1" si="2"/>
        <v>-400</v>
      </c>
      <c r="S73" s="15">
        <f t="shared" ca="1" si="3"/>
        <v>-400</v>
      </c>
      <c r="T73" s="15">
        <f t="shared" ca="1" si="4"/>
        <v>-400</v>
      </c>
      <c r="U73" s="15">
        <f t="shared" ca="1" si="5"/>
        <v>-400</v>
      </c>
      <c r="V73" s="15">
        <f t="shared" ca="1" si="6"/>
        <v>-400</v>
      </c>
      <c r="W73" s="15">
        <f t="shared" ca="1" si="7"/>
        <v>-400</v>
      </c>
      <c r="X73" s="15">
        <f t="shared" ca="1" si="8"/>
        <v>-400</v>
      </c>
      <c r="Y73" s="15">
        <f t="shared" ca="1" si="9"/>
        <v>-400</v>
      </c>
      <c r="Z73" s="15">
        <f t="shared" ca="1" si="10"/>
        <v>-400</v>
      </c>
      <c r="AA73" s="16"/>
      <c r="AB73" s="15">
        <f t="shared" ca="1" si="22"/>
        <v>400</v>
      </c>
      <c r="AC73" s="15">
        <f t="shared" ca="1" si="11"/>
        <v>400</v>
      </c>
      <c r="AD73" s="15">
        <f t="shared" ca="1" si="12"/>
        <v>400</v>
      </c>
      <c r="AE73" s="15">
        <f t="shared" ca="1" si="13"/>
        <v>400</v>
      </c>
      <c r="AF73" s="15">
        <f t="shared" ca="1" si="14"/>
        <v>400</v>
      </c>
      <c r="AG73" s="15">
        <f t="shared" ca="1" si="15"/>
        <v>400</v>
      </c>
      <c r="AH73" s="15">
        <f t="shared" ca="1" si="16"/>
        <v>400</v>
      </c>
      <c r="AI73" s="15">
        <f t="shared" ca="1" si="17"/>
        <v>400</v>
      </c>
      <c r="AJ73" s="15">
        <f t="shared" ca="1" si="18"/>
        <v>400</v>
      </c>
      <c r="AK73" s="15">
        <f t="shared" ca="1" si="19"/>
        <v>400</v>
      </c>
      <c r="AL73" s="15">
        <f t="shared" ca="1" si="20"/>
        <v>400</v>
      </c>
    </row>
    <row r="74" spans="2:38" x14ac:dyDescent="0.25">
      <c r="B74" t="s">
        <v>51</v>
      </c>
      <c r="D74" s="9">
        <f t="shared" ca="1" si="28"/>
        <v>16.507200000000001</v>
      </c>
      <c r="E74" s="9">
        <f t="shared" ca="1" si="28"/>
        <v>0</v>
      </c>
      <c r="F74" s="9">
        <f t="shared" ca="1" si="28"/>
        <v>0.33629999999999993</v>
      </c>
      <c r="G74" s="9">
        <f t="shared" ca="1" si="28"/>
        <v>0</v>
      </c>
      <c r="H74" s="9">
        <f t="shared" ca="1" si="28"/>
        <v>0</v>
      </c>
      <c r="I74" s="9">
        <f t="shared" ca="1" si="28"/>
        <v>0</v>
      </c>
      <c r="J74" s="9">
        <f t="shared" ca="1" si="28"/>
        <v>0</v>
      </c>
      <c r="K74" s="9">
        <f t="shared" ca="1" si="28"/>
        <v>0</v>
      </c>
      <c r="L74" s="9">
        <f t="shared" ca="1" si="28"/>
        <v>0</v>
      </c>
      <c r="M74" s="9">
        <f t="shared" ca="1" si="28"/>
        <v>0</v>
      </c>
      <c r="N74" s="9">
        <f t="shared" ca="1" si="28"/>
        <v>0</v>
      </c>
      <c r="P74" s="15">
        <f t="shared" ca="1" si="21"/>
        <v>-2850</v>
      </c>
      <c r="Q74" s="15" t="str">
        <f t="shared" ca="1" si="1"/>
        <v>n/a</v>
      </c>
      <c r="R74" s="15">
        <f t="shared" ca="1" si="2"/>
        <v>-2850</v>
      </c>
      <c r="S74" s="15" t="str">
        <f t="shared" ca="1" si="3"/>
        <v>n/a</v>
      </c>
      <c r="T74" s="15" t="str">
        <f t="shared" ca="1" si="4"/>
        <v>n/a</v>
      </c>
      <c r="U74" s="15" t="str">
        <f t="shared" ca="1" si="5"/>
        <v>n/a</v>
      </c>
      <c r="V74" s="15" t="str">
        <f t="shared" ca="1" si="6"/>
        <v>n/a</v>
      </c>
      <c r="W74" s="15" t="str">
        <f t="shared" ca="1" si="7"/>
        <v>n/a</v>
      </c>
      <c r="X74" s="15" t="str">
        <f t="shared" ca="1" si="8"/>
        <v>n/a</v>
      </c>
      <c r="Y74" s="15" t="str">
        <f t="shared" ca="1" si="9"/>
        <v>n/a</v>
      </c>
      <c r="Z74" s="15" t="str">
        <f t="shared" ca="1" si="10"/>
        <v>n/a</v>
      </c>
      <c r="AA74" s="16"/>
      <c r="AB74" s="15">
        <f t="shared" ca="1" si="22"/>
        <v>3000</v>
      </c>
      <c r="AC74" s="15" t="str">
        <f t="shared" ca="1" si="11"/>
        <v>n/a</v>
      </c>
      <c r="AD74" s="15">
        <f t="shared" ca="1" si="12"/>
        <v>3000</v>
      </c>
      <c r="AE74" s="15" t="str">
        <f t="shared" ca="1" si="13"/>
        <v>n/a</v>
      </c>
      <c r="AF74" s="15" t="str">
        <f t="shared" ca="1" si="14"/>
        <v>n/a</v>
      </c>
      <c r="AG74" s="15" t="str">
        <f t="shared" ca="1" si="15"/>
        <v>n/a</v>
      </c>
      <c r="AH74" s="15" t="str">
        <f t="shared" ca="1" si="16"/>
        <v>n/a</v>
      </c>
      <c r="AI74" s="15" t="str">
        <f t="shared" ca="1" si="17"/>
        <v>n/a</v>
      </c>
      <c r="AJ74" s="15" t="str">
        <f t="shared" ca="1" si="18"/>
        <v>n/a</v>
      </c>
      <c r="AK74" s="15" t="str">
        <f t="shared" ca="1" si="19"/>
        <v>n/a</v>
      </c>
      <c r="AL74" s="15" t="str">
        <f t="shared" ca="1" si="20"/>
        <v>n/a</v>
      </c>
    </row>
    <row r="75" spans="2:38" x14ac:dyDescent="0.25">
      <c r="B75" t="s">
        <v>54</v>
      </c>
      <c r="D75" s="9">
        <f t="shared" ca="1" si="28"/>
        <v>0</v>
      </c>
      <c r="E75" s="9">
        <f t="shared" ca="1" si="28"/>
        <v>0</v>
      </c>
      <c r="F75" s="9">
        <f t="shared" ca="1" si="28"/>
        <v>47.355119999999999</v>
      </c>
      <c r="G75" s="9">
        <f t="shared" ca="1" si="28"/>
        <v>15710.381459999986</v>
      </c>
      <c r="H75" s="9">
        <f t="shared" ca="1" si="28"/>
        <v>151204.66586999988</v>
      </c>
      <c r="I75" s="9">
        <f t="shared" ca="1" si="28"/>
        <v>258268.92912000016</v>
      </c>
      <c r="J75" s="9">
        <f t="shared" ca="1" si="28"/>
        <v>176954.7172499997</v>
      </c>
      <c r="K75" s="9">
        <f t="shared" ca="1" si="28"/>
        <v>43421.561190000022</v>
      </c>
      <c r="L75" s="9">
        <f t="shared" ca="1" si="28"/>
        <v>273264.25788000016</v>
      </c>
      <c r="M75" s="9">
        <f t="shared" ca="1" si="28"/>
        <v>106636.21685999994</v>
      </c>
      <c r="N75" s="9">
        <f t="shared" ca="1" si="28"/>
        <v>194701.23270000008</v>
      </c>
      <c r="P75" s="15" t="str">
        <f t="shared" ca="1" si="21"/>
        <v>n/a</v>
      </c>
      <c r="Q75" s="15" t="str">
        <f t="shared" ref="Q75:Q77" ca="1" si="29">IF(E75=0,"n/a",INDEX(INDIRECT("'"&amp;Q$1&amp;"'!"&amp;$P$2),MATCH($B75,INDIRECT("'"&amp;Q$1&amp;"'!"&amp;$A$1),0),1))</f>
        <v>n/a</v>
      </c>
      <c r="R75" s="15">
        <f t="shared" ref="R75:R77" ca="1" si="30">IF(F75=0,"n/a",INDEX(INDIRECT("'"&amp;R$1&amp;"'!"&amp;$P$2),MATCH($B75,INDIRECT("'"&amp;R$1&amp;"'!"&amp;$A$1),0),1))</f>
        <v>-8010</v>
      </c>
      <c r="S75" s="15">
        <f t="shared" ref="S75:S77" ca="1" si="31">IF(G75=0,"n/a",INDEX(INDIRECT("'"&amp;S$1&amp;"'!"&amp;$P$2),MATCH($B75,INDIRECT("'"&amp;S$1&amp;"'!"&amp;$A$1),0),1))</f>
        <v>-8010</v>
      </c>
      <c r="T75" s="15">
        <f t="shared" ref="T75:T77" ca="1" si="32">IF(H75=0,"n/a",INDEX(INDIRECT("'"&amp;T$1&amp;"'!"&amp;$P$2),MATCH($B75,INDIRECT("'"&amp;T$1&amp;"'!"&amp;$A$1),0),1))</f>
        <v>-8010</v>
      </c>
      <c r="U75" s="15">
        <f t="shared" ref="U75:U77" ca="1" si="33">IF(I75=0,"n/a",INDEX(INDIRECT("'"&amp;U$1&amp;"'!"&amp;$P$2),MATCH($B75,INDIRECT("'"&amp;U$1&amp;"'!"&amp;$A$1),0),1))</f>
        <v>-8010</v>
      </c>
      <c r="V75" s="15">
        <f t="shared" ref="V75:V77" ca="1" si="34">IF(J75=0,"n/a",INDEX(INDIRECT("'"&amp;V$1&amp;"'!"&amp;$P$2),MATCH($B75,INDIRECT("'"&amp;V$1&amp;"'!"&amp;$A$1),0),1))</f>
        <v>-8010</v>
      </c>
      <c r="W75" s="15">
        <f t="shared" ref="W75:W77" ca="1" si="35">IF(K75=0,"n/a",INDEX(INDIRECT("'"&amp;W$1&amp;"'!"&amp;$P$2),MATCH($B75,INDIRECT("'"&amp;W$1&amp;"'!"&amp;$A$1),0),1))</f>
        <v>-8010</v>
      </c>
      <c r="X75" s="15">
        <f t="shared" ref="X75:X77" ca="1" si="36">IF(L75=0,"n/a",INDEX(INDIRECT("'"&amp;X$1&amp;"'!"&amp;$P$2),MATCH($B75,INDIRECT("'"&amp;X$1&amp;"'!"&amp;$A$1),0),1))</f>
        <v>-8010</v>
      </c>
      <c r="Y75" s="15">
        <f t="shared" ref="Y75:Y77" ca="1" si="37">IF(M75=0,"n/a",INDEX(INDIRECT("'"&amp;Y$1&amp;"'!"&amp;$P$2),MATCH($B75,INDIRECT("'"&amp;Y$1&amp;"'!"&amp;$A$1),0),1))</f>
        <v>-8010</v>
      </c>
      <c r="Z75" s="15">
        <f t="shared" ref="Z75:Z77" ca="1" si="38">IF(N75=0,"n/a",INDEX(INDIRECT("'"&amp;Z$1&amp;"'!"&amp;$P$2),MATCH($B75,INDIRECT("'"&amp;Z$1&amp;"'!"&amp;$A$1),0),1))</f>
        <v>-8010</v>
      </c>
      <c r="AA75" s="16"/>
      <c r="AB75" s="15" t="str">
        <f t="shared" ca="1" si="22"/>
        <v>n/a</v>
      </c>
      <c r="AC75" s="15" t="str">
        <f t="shared" ref="AC75:AC77" ca="1" si="39">IF(E75=0,"n/a",INDEX(INDIRECT("'"&amp;AC$1&amp;"'!"&amp;$AB$2),MATCH($B75,INDIRECT("'"&amp;AC$1&amp;"'!"&amp;$A$1),0),1))</f>
        <v>n/a</v>
      </c>
      <c r="AD75" s="15">
        <f t="shared" ref="AD75:AD77" ca="1" si="40">IF(F75=0,"n/a",INDEX(INDIRECT("'"&amp;AD$1&amp;"'!"&amp;$AB$2),MATCH($B75,INDIRECT("'"&amp;AD$1&amp;"'!"&amp;$A$1),0),1))</f>
        <v>8010</v>
      </c>
      <c r="AE75" s="15">
        <f t="shared" ref="AE75:AE77" ca="1" si="41">IF(G75=0,"n/a",INDEX(INDIRECT("'"&amp;AE$1&amp;"'!"&amp;$AB$2),MATCH($B75,INDIRECT("'"&amp;AE$1&amp;"'!"&amp;$A$1),0),1))</f>
        <v>8010</v>
      </c>
      <c r="AF75" s="15">
        <f t="shared" ref="AF75:AF77" ca="1" si="42">IF(H75=0,"n/a",INDEX(INDIRECT("'"&amp;AF$1&amp;"'!"&amp;$AB$2),MATCH($B75,INDIRECT("'"&amp;AF$1&amp;"'!"&amp;$A$1),0),1))</f>
        <v>8010</v>
      </c>
      <c r="AG75" s="15">
        <f t="shared" ref="AG75:AG77" ca="1" si="43">IF(I75=0,"n/a",INDEX(INDIRECT("'"&amp;AG$1&amp;"'!"&amp;$AB$2),MATCH($B75,INDIRECT("'"&amp;AG$1&amp;"'!"&amp;$A$1),0),1))</f>
        <v>8010</v>
      </c>
      <c r="AH75" s="15">
        <f t="shared" ref="AH75:AH77" ca="1" si="44">IF(J75=0,"n/a",INDEX(INDIRECT("'"&amp;AH$1&amp;"'!"&amp;$AB$2),MATCH($B75,INDIRECT("'"&amp;AH$1&amp;"'!"&amp;$A$1),0),1))</f>
        <v>8010</v>
      </c>
      <c r="AI75" s="15">
        <f t="shared" ref="AI75:AI77" ca="1" si="45">IF(K75=0,"n/a",INDEX(INDIRECT("'"&amp;AI$1&amp;"'!"&amp;$AB$2),MATCH($B75,INDIRECT("'"&amp;AI$1&amp;"'!"&amp;$A$1),0),1))</f>
        <v>8010</v>
      </c>
      <c r="AJ75" s="15">
        <f t="shared" ref="AJ75:AJ77" ca="1" si="46">IF(L75=0,"n/a",INDEX(INDIRECT("'"&amp;AJ$1&amp;"'!"&amp;$AB$2),MATCH($B75,INDIRECT("'"&amp;AJ$1&amp;"'!"&amp;$A$1),0),1))</f>
        <v>8010</v>
      </c>
      <c r="AK75" s="15">
        <f t="shared" ref="AK75:AK77" ca="1" si="47">IF(M75=0,"n/a",INDEX(INDIRECT("'"&amp;AK$1&amp;"'!"&amp;$AB$2),MATCH($B75,INDIRECT("'"&amp;AK$1&amp;"'!"&amp;$A$1),0),1))</f>
        <v>8010</v>
      </c>
      <c r="AL75" s="15">
        <f t="shared" ref="AL75:AL77" ca="1" si="48">IF(N75=0,"n/a",INDEX(INDIRECT("'"&amp;AL$1&amp;"'!"&amp;$AB$2),MATCH($B75,INDIRECT("'"&amp;AL$1&amp;"'!"&amp;$A$1),0),1))</f>
        <v>8010</v>
      </c>
    </row>
    <row r="76" spans="2:38" x14ac:dyDescent="0.25">
      <c r="B76" t="s">
        <v>55</v>
      </c>
      <c r="D76" s="9">
        <f t="shared" ca="1" si="28"/>
        <v>0.46426000000000006</v>
      </c>
      <c r="E76" s="9">
        <f t="shared" ca="1" si="28"/>
        <v>100.47753999999998</v>
      </c>
      <c r="F76" s="9">
        <f t="shared" ca="1" si="28"/>
        <v>5.3598399999999993</v>
      </c>
      <c r="G76" s="9">
        <f t="shared" ca="1" si="28"/>
        <v>74.418300000000002</v>
      </c>
      <c r="H76" s="9">
        <f t="shared" ca="1" si="28"/>
        <v>604.36485999999991</v>
      </c>
      <c r="I76" s="9">
        <f t="shared" ca="1" si="28"/>
        <v>1108.2639799999999</v>
      </c>
      <c r="J76" s="9">
        <f t="shared" ca="1" si="28"/>
        <v>7228.5847199999989</v>
      </c>
      <c r="K76" s="9">
        <f t="shared" ca="1" si="28"/>
        <v>122.12472000000002</v>
      </c>
      <c r="L76" s="9">
        <f t="shared" ca="1" si="28"/>
        <v>6476.4075000000003</v>
      </c>
      <c r="M76" s="9">
        <f t="shared" ca="1" si="28"/>
        <v>634.35925999999995</v>
      </c>
      <c r="N76" s="9">
        <f t="shared" ca="1" si="28"/>
        <v>3603.4243199999992</v>
      </c>
      <c r="P76" s="15">
        <f t="shared" ref="P76:P77" ca="1" si="49">IF(D76=0,"n/a",INDEX(INDIRECT("'"&amp;P$1&amp;"'!"&amp;$P$2),MATCH($B76,INDIRECT("'"&amp;P$1&amp;"'!"&amp;$A$1),0),1))</f>
        <v>-3100</v>
      </c>
      <c r="Q76" s="15">
        <f t="shared" ca="1" si="29"/>
        <v>-3100</v>
      </c>
      <c r="R76" s="15">
        <f t="shared" ca="1" si="30"/>
        <v>-3100</v>
      </c>
      <c r="S76" s="15">
        <f t="shared" ca="1" si="31"/>
        <v>-3100</v>
      </c>
      <c r="T76" s="15">
        <f t="shared" ca="1" si="32"/>
        <v>-3100</v>
      </c>
      <c r="U76" s="15">
        <f t="shared" ca="1" si="33"/>
        <v>-3100</v>
      </c>
      <c r="V76" s="15">
        <f t="shared" ca="1" si="34"/>
        <v>-3100</v>
      </c>
      <c r="W76" s="15">
        <f t="shared" ca="1" si="35"/>
        <v>-3100</v>
      </c>
      <c r="X76" s="15">
        <f t="shared" ca="1" si="36"/>
        <v>-3100</v>
      </c>
      <c r="Y76" s="15">
        <f t="shared" ca="1" si="37"/>
        <v>-3100</v>
      </c>
      <c r="Z76" s="15">
        <f t="shared" ca="1" si="38"/>
        <v>-3100</v>
      </c>
      <c r="AA76" s="16"/>
      <c r="AB76" s="15">
        <f t="shared" ref="AB76:AB77" ca="1" si="50">IF(D76=0,"n/a",INDEX(INDIRECT("'"&amp;AB$1&amp;"'!"&amp;$AB$2),MATCH($B76,INDIRECT("'"&amp;AB$1&amp;"'!"&amp;$A$1),0),1))</f>
        <v>2780</v>
      </c>
      <c r="AC76" s="15">
        <f t="shared" ca="1" si="39"/>
        <v>2780</v>
      </c>
      <c r="AD76" s="15">
        <f t="shared" ca="1" si="40"/>
        <v>2780</v>
      </c>
      <c r="AE76" s="15">
        <f t="shared" ca="1" si="41"/>
        <v>2780</v>
      </c>
      <c r="AF76" s="15">
        <f t="shared" ca="1" si="42"/>
        <v>2780</v>
      </c>
      <c r="AG76" s="15">
        <f t="shared" ca="1" si="43"/>
        <v>2780</v>
      </c>
      <c r="AH76" s="15">
        <f t="shared" ca="1" si="44"/>
        <v>2780</v>
      </c>
      <c r="AI76" s="15">
        <f t="shared" ca="1" si="45"/>
        <v>2780</v>
      </c>
      <c r="AJ76" s="15">
        <f t="shared" ca="1" si="46"/>
        <v>2780</v>
      </c>
      <c r="AK76" s="15">
        <f t="shared" ca="1" si="47"/>
        <v>2780</v>
      </c>
      <c r="AL76" s="15">
        <f t="shared" ca="1" si="48"/>
        <v>2780</v>
      </c>
    </row>
    <row r="77" spans="2:38" x14ac:dyDescent="0.25">
      <c r="B77" t="s">
        <v>56</v>
      </c>
      <c r="D77" s="9">
        <f t="shared" ca="1" si="28"/>
        <v>0</v>
      </c>
      <c r="E77" s="9">
        <f t="shared" ca="1" si="28"/>
        <v>0</v>
      </c>
      <c r="F77" s="9">
        <f t="shared" ca="1" si="28"/>
        <v>0</v>
      </c>
      <c r="G77" s="9">
        <f t="shared" ca="1" si="28"/>
        <v>1808.3945880000006</v>
      </c>
      <c r="H77" s="9">
        <f t="shared" ca="1" si="28"/>
        <v>9848.8994999999959</v>
      </c>
      <c r="I77" s="9">
        <f t="shared" ca="1" si="28"/>
        <v>38344.977967999992</v>
      </c>
      <c r="J77" s="9">
        <f t="shared" ca="1" si="28"/>
        <v>34934.06826800001</v>
      </c>
      <c r="K77" s="9">
        <f t="shared" ca="1" si="28"/>
        <v>1438.624</v>
      </c>
      <c r="L77" s="9">
        <f t="shared" ca="1" si="28"/>
        <v>30581.906388000007</v>
      </c>
      <c r="M77" s="9">
        <f t="shared" ca="1" si="28"/>
        <v>22046.402795999998</v>
      </c>
      <c r="N77" s="9">
        <f t="shared" ca="1" si="28"/>
        <v>17022.253159999993</v>
      </c>
      <c r="P77" s="15" t="str">
        <f t="shared" ca="1" si="49"/>
        <v>n/a</v>
      </c>
      <c r="Q77" s="15" t="str">
        <f t="shared" ca="1" si="29"/>
        <v>n/a</v>
      </c>
      <c r="R77" s="15" t="str">
        <f t="shared" ca="1" si="30"/>
        <v>n/a</v>
      </c>
      <c r="S77" s="15">
        <f t="shared" ca="1" si="31"/>
        <v>-2948</v>
      </c>
      <c r="T77" s="15">
        <f t="shared" ca="1" si="32"/>
        <v>-2948</v>
      </c>
      <c r="U77" s="15">
        <f t="shared" ca="1" si="33"/>
        <v>-2948</v>
      </c>
      <c r="V77" s="15">
        <f t="shared" ca="1" si="34"/>
        <v>-2948</v>
      </c>
      <c r="W77" s="15">
        <f t="shared" ca="1" si="35"/>
        <v>-2948</v>
      </c>
      <c r="X77" s="15">
        <f t="shared" ca="1" si="36"/>
        <v>-2948</v>
      </c>
      <c r="Y77" s="15">
        <f t="shared" ca="1" si="37"/>
        <v>-2948</v>
      </c>
      <c r="Z77" s="15">
        <f t="shared" ca="1" si="38"/>
        <v>-2948</v>
      </c>
      <c r="AA77" s="16"/>
      <c r="AB77" s="15" t="str">
        <f t="shared" ca="1" si="50"/>
        <v>n/a</v>
      </c>
      <c r="AC77" s="15" t="str">
        <f t="shared" ca="1" si="39"/>
        <v>n/a</v>
      </c>
      <c r="AD77" s="15" t="str">
        <f t="shared" ca="1" si="40"/>
        <v>n/a</v>
      </c>
      <c r="AE77" s="15">
        <f t="shared" ca="1" si="41"/>
        <v>4100</v>
      </c>
      <c r="AF77" s="15">
        <f t="shared" ca="1" si="42"/>
        <v>4100</v>
      </c>
      <c r="AG77" s="15">
        <f t="shared" ca="1" si="43"/>
        <v>4100</v>
      </c>
      <c r="AH77" s="15">
        <f t="shared" ca="1" si="44"/>
        <v>4100</v>
      </c>
      <c r="AI77" s="15">
        <f t="shared" ca="1" si="45"/>
        <v>4100</v>
      </c>
      <c r="AJ77" s="15">
        <f t="shared" ca="1" si="46"/>
        <v>4100</v>
      </c>
      <c r="AK77" s="15">
        <f t="shared" ca="1" si="47"/>
        <v>4100</v>
      </c>
      <c r="AL77" s="15">
        <f t="shared" ca="1" si="48"/>
        <v>4100</v>
      </c>
    </row>
    <row r="78" spans="2:38" ht="6" customHeight="1" thickBot="1" x14ac:dyDescent="0.3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</row>
    <row r="79" spans="2:38" ht="6" customHeight="1" thickTop="1" x14ac:dyDescent="0.25"/>
  </sheetData>
  <autoFilter ref="B10:AL11"/>
  <conditionalFormatting sqref="D11:N77">
    <cfRule type="cellIs" dxfId="28" priority="6" operator="equal">
      <formula>0</formula>
    </cfRule>
  </conditionalFormatting>
  <conditionalFormatting sqref="P11:Z77">
    <cfRule type="cellIs" dxfId="27" priority="5" operator="equal">
      <formula>0</formula>
    </cfRule>
  </conditionalFormatting>
  <conditionalFormatting sqref="AB12:AL77 AC11:AL11">
    <cfRule type="cellIs" dxfId="26" priority="4" operator="equal">
      <formula>0</formula>
    </cfRule>
  </conditionalFormatting>
  <conditionalFormatting sqref="P11:Z77">
    <cfRule type="cellIs" dxfId="25" priority="3" operator="equal">
      <formula>"n/a"</formula>
    </cfRule>
  </conditionalFormatting>
  <conditionalFormatting sqref="AB11:AL77">
    <cfRule type="cellIs" dxfId="24" priority="2" operator="equal">
      <formula>0</formula>
    </cfRule>
  </conditionalFormatting>
  <conditionalFormatting sqref="AB11:AL77">
    <cfRule type="cellIs" dxfId="23" priority="1" operator="equal">
      <formula>"n/a"</formula>
    </cfRule>
  </conditionalFormatting>
  <pageMargins left="0.7" right="0.7" top="0.75" bottom="0.75" header="0.3" footer="0.3"/>
  <pageSetup scale="33" orientation="landscape" r:id="rId1"/>
  <headerFooter>
    <oddHeader>&amp;RConfidential - Subject to SB 350 NDA</oddHeader>
    <oddFooter>&amp;L&amp;F [&amp;A]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zoomScale="85" zoomScaleNormal="85" workbookViewId="0">
      <pane ySplit="2" topLeftCell="A3" activePane="bottomLeft" state="frozen"/>
      <selection pane="bottomLeft"/>
    </sheetView>
  </sheetViews>
  <sheetFormatPr defaultRowHeight="15" x14ac:dyDescent="0.25"/>
  <cols>
    <col min="2" max="2" width="30.28515625" customWidth="1"/>
    <col min="8" max="8" width="9.140625" style="4"/>
    <col min="17" max="17" width="9.140625" style="4"/>
  </cols>
  <sheetData>
    <row r="1" spans="1:17" s="1" customFormat="1" ht="60" x14ac:dyDescent="0.25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K1" s="1" t="s">
        <v>0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Q1" s="3" t="s">
        <v>6</v>
      </c>
    </row>
    <row r="2" spans="1:17" x14ac:dyDescent="0.25">
      <c r="A2" s="5" t="s">
        <v>91</v>
      </c>
      <c r="B2" s="5"/>
      <c r="C2" s="5"/>
      <c r="D2" s="5"/>
      <c r="E2" s="5"/>
      <c r="F2" s="5"/>
      <c r="G2" s="5"/>
      <c r="H2" s="6"/>
      <c r="J2" s="7" t="s">
        <v>149</v>
      </c>
      <c r="K2" s="7"/>
      <c r="L2" s="7"/>
      <c r="M2" s="7"/>
      <c r="N2" s="7"/>
      <c r="O2" s="7"/>
      <c r="P2" s="7"/>
      <c r="Q2" s="8"/>
    </row>
    <row r="3" spans="1:17" x14ac:dyDescent="0.25">
      <c r="A3" t="s">
        <v>7</v>
      </c>
      <c r="B3" t="s">
        <v>53</v>
      </c>
      <c r="C3">
        <v>-2670</v>
      </c>
      <c r="D3">
        <v>2670</v>
      </c>
      <c r="E3">
        <v>1264.3916412100448</v>
      </c>
      <c r="F3">
        <v>1399</v>
      </c>
      <c r="G3">
        <v>0</v>
      </c>
      <c r="H3" s="4">
        <v>560956.37486999936</v>
      </c>
      <c r="J3" t="s">
        <v>7</v>
      </c>
      <c r="K3" t="s">
        <v>53</v>
      </c>
      <c r="L3">
        <v>-2670</v>
      </c>
      <c r="M3">
        <v>2670</v>
      </c>
      <c r="N3">
        <v>1264.3916412100448</v>
      </c>
      <c r="O3">
        <v>1399</v>
      </c>
      <c r="P3">
        <v>0</v>
      </c>
      <c r="Q3" s="4">
        <v>560956.37486999936</v>
      </c>
    </row>
    <row r="4" spans="1:17" x14ac:dyDescent="0.25">
      <c r="A4" t="s">
        <v>7</v>
      </c>
      <c r="B4" t="s">
        <v>38</v>
      </c>
      <c r="C4">
        <v>-1970</v>
      </c>
      <c r="D4">
        <v>1970</v>
      </c>
      <c r="E4">
        <v>-200.86124497716895</v>
      </c>
      <c r="F4">
        <v>0</v>
      </c>
      <c r="G4">
        <v>1465</v>
      </c>
      <c r="H4" s="4">
        <v>483949.6972899994</v>
      </c>
      <c r="J4" t="s">
        <v>7</v>
      </c>
      <c r="K4" t="s">
        <v>38</v>
      </c>
      <c r="L4">
        <v>-1970</v>
      </c>
      <c r="M4">
        <v>1970</v>
      </c>
      <c r="N4">
        <v>-200.86124497716895</v>
      </c>
      <c r="O4">
        <v>0</v>
      </c>
      <c r="P4">
        <v>1465</v>
      </c>
      <c r="Q4" s="4">
        <v>483949.6972899994</v>
      </c>
    </row>
    <row r="5" spans="1:17" x14ac:dyDescent="0.25">
      <c r="A5" t="s">
        <v>7</v>
      </c>
      <c r="B5" t="s">
        <v>52</v>
      </c>
      <c r="C5">
        <v>-1700</v>
      </c>
      <c r="D5">
        <v>1700</v>
      </c>
      <c r="E5">
        <v>-598.00748812785605</v>
      </c>
      <c r="F5">
        <v>0</v>
      </c>
      <c r="G5">
        <v>1075</v>
      </c>
      <c r="H5" s="4">
        <v>317803.26800000021</v>
      </c>
      <c r="J5" t="s">
        <v>7</v>
      </c>
      <c r="K5" t="s">
        <v>52</v>
      </c>
      <c r="L5">
        <v>-1700</v>
      </c>
      <c r="M5">
        <v>1700</v>
      </c>
      <c r="N5">
        <v>-598.00748812785605</v>
      </c>
      <c r="O5">
        <v>0</v>
      </c>
      <c r="P5">
        <v>1075</v>
      </c>
      <c r="Q5" s="4">
        <v>317803.26800000021</v>
      </c>
    </row>
    <row r="6" spans="1:17" x14ac:dyDescent="0.25">
      <c r="A6" t="s">
        <v>7</v>
      </c>
      <c r="B6" t="s">
        <v>31</v>
      </c>
      <c r="C6">
        <v>-99999</v>
      </c>
      <c r="D6">
        <v>1025</v>
      </c>
      <c r="E6">
        <v>-591.99281221461081</v>
      </c>
      <c r="F6">
        <v>0</v>
      </c>
      <c r="G6">
        <v>1057</v>
      </c>
      <c r="H6" s="4">
        <v>312437.38997500006</v>
      </c>
      <c r="J6" t="s">
        <v>7</v>
      </c>
      <c r="K6" t="s">
        <v>31</v>
      </c>
      <c r="L6">
        <v>-1775</v>
      </c>
      <c r="M6">
        <v>1775</v>
      </c>
      <c r="N6">
        <v>-591.99281221461081</v>
      </c>
      <c r="O6">
        <v>0</v>
      </c>
      <c r="P6">
        <v>1057</v>
      </c>
      <c r="Q6" s="4">
        <v>312437.38997500006</v>
      </c>
    </row>
    <row r="7" spans="1:17" x14ac:dyDescent="0.25">
      <c r="A7" t="s">
        <v>7</v>
      </c>
      <c r="B7" t="s">
        <v>54</v>
      </c>
      <c r="C7">
        <v>-8010</v>
      </c>
      <c r="D7">
        <v>8010</v>
      </c>
      <c r="E7">
        <v>5779.5265365297082</v>
      </c>
      <c r="F7">
        <v>1260</v>
      </c>
      <c r="G7">
        <v>0</v>
      </c>
      <c r="H7" s="4">
        <v>273264.25788000016</v>
      </c>
      <c r="J7" t="s">
        <v>7</v>
      </c>
      <c r="K7" t="s">
        <v>54</v>
      </c>
      <c r="L7">
        <v>-8010</v>
      </c>
      <c r="M7">
        <v>8010</v>
      </c>
      <c r="N7">
        <v>5779.5265365297082</v>
      </c>
      <c r="O7">
        <v>1260</v>
      </c>
      <c r="P7">
        <v>0</v>
      </c>
      <c r="Q7" s="4">
        <v>273264.25788000016</v>
      </c>
    </row>
    <row r="8" spans="1:17" x14ac:dyDescent="0.25">
      <c r="A8" t="s">
        <v>74</v>
      </c>
      <c r="B8" t="s">
        <v>80</v>
      </c>
      <c r="C8">
        <v>-99999</v>
      </c>
      <c r="D8">
        <v>999999</v>
      </c>
      <c r="E8">
        <v>1016.7813585616452</v>
      </c>
      <c r="F8">
        <v>0</v>
      </c>
      <c r="G8">
        <v>6272</v>
      </c>
      <c r="H8" s="4">
        <v>199647.39403452526</v>
      </c>
      <c r="J8" t="s">
        <v>74</v>
      </c>
      <c r="K8" t="s">
        <v>80</v>
      </c>
      <c r="L8">
        <v>-99999</v>
      </c>
      <c r="M8">
        <v>999999</v>
      </c>
      <c r="N8">
        <v>1016.7813585616452</v>
      </c>
      <c r="O8">
        <v>0</v>
      </c>
      <c r="P8">
        <v>6272</v>
      </c>
      <c r="Q8" s="4">
        <v>199647.39403452526</v>
      </c>
    </row>
    <row r="9" spans="1:17" x14ac:dyDescent="0.25">
      <c r="A9" t="s">
        <v>7</v>
      </c>
      <c r="B9" t="s">
        <v>8</v>
      </c>
      <c r="C9">
        <v>-1200</v>
      </c>
      <c r="D9">
        <v>1000</v>
      </c>
      <c r="E9">
        <v>276.9096323059361</v>
      </c>
      <c r="F9">
        <v>711</v>
      </c>
      <c r="G9">
        <v>17</v>
      </c>
      <c r="H9" s="4">
        <v>104538.9562</v>
      </c>
      <c r="J9" t="s">
        <v>7</v>
      </c>
      <c r="K9" t="s">
        <v>8</v>
      </c>
      <c r="L9">
        <v>-1200</v>
      </c>
      <c r="M9">
        <v>1000</v>
      </c>
      <c r="N9">
        <v>276.9096323059361</v>
      </c>
      <c r="O9">
        <v>711</v>
      </c>
      <c r="P9">
        <v>17</v>
      </c>
      <c r="Q9" s="4">
        <v>104538.9562</v>
      </c>
    </row>
    <row r="10" spans="1:17" x14ac:dyDescent="0.25">
      <c r="A10" t="s">
        <v>7</v>
      </c>
      <c r="B10" t="s">
        <v>35</v>
      </c>
      <c r="C10">
        <v>-800</v>
      </c>
      <c r="D10">
        <v>408</v>
      </c>
      <c r="E10">
        <v>41.162605821917772</v>
      </c>
      <c r="F10">
        <v>569</v>
      </c>
      <c r="G10">
        <v>3</v>
      </c>
      <c r="H10" s="4">
        <v>95963.870120000036</v>
      </c>
      <c r="J10" t="s">
        <v>7</v>
      </c>
      <c r="K10" t="s">
        <v>35</v>
      </c>
      <c r="L10">
        <v>-800</v>
      </c>
      <c r="M10">
        <v>408</v>
      </c>
      <c r="N10">
        <v>41.162605821917772</v>
      </c>
      <c r="O10">
        <v>569</v>
      </c>
      <c r="P10">
        <v>3</v>
      </c>
      <c r="Q10" s="4">
        <v>95963.870120000036</v>
      </c>
    </row>
    <row r="11" spans="1:17" x14ac:dyDescent="0.25">
      <c r="A11" t="s">
        <v>7</v>
      </c>
      <c r="B11" t="s">
        <v>30</v>
      </c>
      <c r="C11">
        <v>-1680</v>
      </c>
      <c r="D11">
        <v>1680</v>
      </c>
      <c r="E11">
        <v>1264.9391787671191</v>
      </c>
      <c r="F11">
        <v>2321</v>
      </c>
      <c r="G11">
        <v>0</v>
      </c>
      <c r="H11" s="4">
        <v>54454.125599999999</v>
      </c>
      <c r="J11" t="s">
        <v>7</v>
      </c>
      <c r="K11" t="s">
        <v>30</v>
      </c>
      <c r="L11">
        <v>-1680</v>
      </c>
      <c r="M11">
        <v>1680</v>
      </c>
      <c r="N11">
        <v>1264.9391787671191</v>
      </c>
      <c r="O11">
        <v>2321</v>
      </c>
      <c r="P11">
        <v>0</v>
      </c>
      <c r="Q11" s="4">
        <v>54454.125599999999</v>
      </c>
    </row>
    <row r="12" spans="1:17" x14ac:dyDescent="0.25">
      <c r="A12" t="s">
        <v>74</v>
      </c>
      <c r="B12" t="s">
        <v>75</v>
      </c>
      <c r="C12">
        <v>0</v>
      </c>
      <c r="D12">
        <v>3500</v>
      </c>
      <c r="E12">
        <v>590.13836506849327</v>
      </c>
      <c r="F12">
        <v>4430</v>
      </c>
      <c r="G12">
        <v>0</v>
      </c>
      <c r="H12" s="4">
        <v>35447.823044001372</v>
      </c>
      <c r="J12" t="s">
        <v>74</v>
      </c>
      <c r="K12" t="s">
        <v>75</v>
      </c>
      <c r="L12">
        <v>0</v>
      </c>
      <c r="M12">
        <v>3500</v>
      </c>
      <c r="N12">
        <v>590.13836506849327</v>
      </c>
      <c r="O12">
        <v>4430</v>
      </c>
      <c r="P12">
        <v>0</v>
      </c>
      <c r="Q12" s="4">
        <v>35447.823044001372</v>
      </c>
    </row>
    <row r="13" spans="1:17" x14ac:dyDescent="0.25">
      <c r="A13" t="s">
        <v>7</v>
      </c>
      <c r="B13" t="s">
        <v>58</v>
      </c>
      <c r="C13">
        <v>-99999</v>
      </c>
      <c r="D13">
        <v>2000</v>
      </c>
      <c r="E13">
        <v>-4746.9135240867481</v>
      </c>
      <c r="F13">
        <v>53</v>
      </c>
      <c r="G13">
        <v>0</v>
      </c>
      <c r="H13" s="4">
        <v>32383.70608059501</v>
      </c>
      <c r="J13" t="s">
        <v>7</v>
      </c>
      <c r="K13" t="s">
        <v>58</v>
      </c>
      <c r="L13">
        <v>-99999</v>
      </c>
      <c r="M13">
        <v>8000</v>
      </c>
      <c r="N13">
        <v>-4746.9135240867481</v>
      </c>
      <c r="O13">
        <v>53</v>
      </c>
      <c r="P13">
        <v>0</v>
      </c>
      <c r="Q13" s="4">
        <v>32383.70608059501</v>
      </c>
    </row>
    <row r="14" spans="1:17" x14ac:dyDescent="0.25">
      <c r="A14" t="s">
        <v>7</v>
      </c>
      <c r="B14" t="s">
        <v>56</v>
      </c>
      <c r="C14">
        <v>-2948</v>
      </c>
      <c r="D14">
        <v>4100</v>
      </c>
      <c r="E14">
        <v>-687.25601221461352</v>
      </c>
      <c r="F14">
        <v>0</v>
      </c>
      <c r="G14">
        <v>172</v>
      </c>
      <c r="H14" s="4">
        <v>30581.906388000007</v>
      </c>
      <c r="J14" t="s">
        <v>7</v>
      </c>
      <c r="K14" t="s">
        <v>56</v>
      </c>
      <c r="L14">
        <v>-2948</v>
      </c>
      <c r="M14">
        <v>4100</v>
      </c>
      <c r="N14">
        <v>-687.25601221461352</v>
      </c>
      <c r="O14">
        <v>0</v>
      </c>
      <c r="P14">
        <v>172</v>
      </c>
      <c r="Q14" s="4">
        <v>30581.906388000007</v>
      </c>
    </row>
    <row r="15" spans="1:17" x14ac:dyDescent="0.25">
      <c r="A15" t="s">
        <v>7</v>
      </c>
      <c r="B15" t="s">
        <v>57</v>
      </c>
      <c r="C15">
        <v>-300</v>
      </c>
      <c r="D15">
        <v>325</v>
      </c>
      <c r="E15">
        <v>-31.036057191780845</v>
      </c>
      <c r="F15">
        <v>388</v>
      </c>
      <c r="G15">
        <v>949</v>
      </c>
      <c r="H15" s="4">
        <v>25898.931749999989</v>
      </c>
      <c r="J15" t="s">
        <v>7</v>
      </c>
      <c r="K15" t="s">
        <v>57</v>
      </c>
      <c r="L15">
        <v>-300</v>
      </c>
      <c r="M15">
        <v>325</v>
      </c>
      <c r="N15">
        <v>-31.036057191780845</v>
      </c>
      <c r="O15">
        <v>388</v>
      </c>
      <c r="P15">
        <v>949</v>
      </c>
      <c r="Q15" s="4">
        <v>25898.931749999989</v>
      </c>
    </row>
    <row r="16" spans="1:17" x14ac:dyDescent="0.25">
      <c r="A16" t="s">
        <v>7</v>
      </c>
      <c r="B16" t="s">
        <v>37</v>
      </c>
      <c r="C16">
        <v>-1048</v>
      </c>
      <c r="D16">
        <v>1048</v>
      </c>
      <c r="E16">
        <v>99.717830365297317</v>
      </c>
      <c r="F16">
        <v>24</v>
      </c>
      <c r="G16">
        <v>0</v>
      </c>
      <c r="H16" s="4">
        <v>20181.617176000003</v>
      </c>
      <c r="J16" t="s">
        <v>7</v>
      </c>
      <c r="K16" t="s">
        <v>37</v>
      </c>
      <c r="L16">
        <v>-1048</v>
      </c>
      <c r="M16">
        <v>1048</v>
      </c>
      <c r="N16">
        <v>99.717830365297317</v>
      </c>
      <c r="O16">
        <v>24</v>
      </c>
      <c r="P16">
        <v>0</v>
      </c>
      <c r="Q16" s="4">
        <v>20181.617176000003</v>
      </c>
    </row>
    <row r="17" spans="1:17" x14ac:dyDescent="0.25">
      <c r="A17" t="s">
        <v>7</v>
      </c>
      <c r="B17" t="s">
        <v>18</v>
      </c>
      <c r="C17">
        <v>-1000</v>
      </c>
      <c r="D17">
        <v>1000</v>
      </c>
      <c r="E17">
        <v>-355.7384424657551</v>
      </c>
      <c r="F17">
        <v>0</v>
      </c>
      <c r="G17">
        <v>385</v>
      </c>
      <c r="H17" s="4">
        <v>10567.337</v>
      </c>
      <c r="J17" t="s">
        <v>7</v>
      </c>
      <c r="K17" t="s">
        <v>18</v>
      </c>
      <c r="L17">
        <v>-1000</v>
      </c>
      <c r="M17">
        <v>1000</v>
      </c>
      <c r="N17">
        <v>-355.7384424657551</v>
      </c>
      <c r="O17">
        <v>0</v>
      </c>
      <c r="P17">
        <v>385</v>
      </c>
      <c r="Q17" s="4">
        <v>10567.337</v>
      </c>
    </row>
    <row r="18" spans="1:17" x14ac:dyDescent="0.25">
      <c r="A18" t="s">
        <v>7</v>
      </c>
      <c r="B18" t="s">
        <v>42</v>
      </c>
      <c r="C18">
        <v>-2400</v>
      </c>
      <c r="D18">
        <v>900</v>
      </c>
      <c r="E18">
        <v>-21.753273630137024</v>
      </c>
      <c r="F18">
        <v>350</v>
      </c>
      <c r="G18">
        <v>0</v>
      </c>
      <c r="H18" s="4">
        <v>10060.597799999994</v>
      </c>
      <c r="J18" t="s">
        <v>7</v>
      </c>
      <c r="K18" t="s">
        <v>42</v>
      </c>
      <c r="L18">
        <v>-2400</v>
      </c>
      <c r="M18">
        <v>900</v>
      </c>
      <c r="N18">
        <v>-21.753273630137024</v>
      </c>
      <c r="O18">
        <v>350</v>
      </c>
      <c r="P18">
        <v>0</v>
      </c>
      <c r="Q18" s="4">
        <v>10060.597799999994</v>
      </c>
    </row>
    <row r="19" spans="1:17" x14ac:dyDescent="0.25">
      <c r="A19" t="s">
        <v>7</v>
      </c>
      <c r="B19" t="s">
        <v>26</v>
      </c>
      <c r="C19">
        <v>-690</v>
      </c>
      <c r="D19">
        <v>690</v>
      </c>
      <c r="E19">
        <v>-180.90036061643835</v>
      </c>
      <c r="F19">
        <v>35</v>
      </c>
      <c r="G19">
        <v>1035</v>
      </c>
      <c r="H19" s="4">
        <v>9867.0531300000257</v>
      </c>
      <c r="J19" t="s">
        <v>7</v>
      </c>
      <c r="K19" t="s">
        <v>26</v>
      </c>
      <c r="L19">
        <v>-690</v>
      </c>
      <c r="M19">
        <v>690</v>
      </c>
      <c r="N19">
        <v>-180.90036061643835</v>
      </c>
      <c r="O19">
        <v>35</v>
      </c>
      <c r="P19">
        <v>1035</v>
      </c>
      <c r="Q19" s="4">
        <v>9867.0531300000257</v>
      </c>
    </row>
    <row r="20" spans="1:17" x14ac:dyDescent="0.25">
      <c r="A20" t="s">
        <v>7</v>
      </c>
      <c r="B20" t="s">
        <v>16</v>
      </c>
      <c r="C20">
        <v>-1250</v>
      </c>
      <c r="D20">
        <v>2400</v>
      </c>
      <c r="E20">
        <v>2265.4173828767098</v>
      </c>
      <c r="F20">
        <v>189</v>
      </c>
      <c r="G20">
        <v>0</v>
      </c>
      <c r="H20" s="4">
        <v>8788.3377000000019</v>
      </c>
      <c r="J20" t="s">
        <v>7</v>
      </c>
      <c r="K20" t="s">
        <v>16</v>
      </c>
      <c r="L20">
        <v>-2300</v>
      </c>
      <c r="M20">
        <v>4100</v>
      </c>
      <c r="N20">
        <v>2265.4173828767098</v>
      </c>
      <c r="O20">
        <v>189</v>
      </c>
      <c r="P20">
        <v>0</v>
      </c>
      <c r="Q20" s="4">
        <v>8788.3377000000019</v>
      </c>
    </row>
    <row r="21" spans="1:17" x14ac:dyDescent="0.25">
      <c r="A21" t="s">
        <v>7</v>
      </c>
      <c r="B21" t="s">
        <v>21</v>
      </c>
      <c r="C21">
        <v>-3000</v>
      </c>
      <c r="D21">
        <v>4000</v>
      </c>
      <c r="E21">
        <v>214.77157020547929</v>
      </c>
      <c r="F21">
        <v>95</v>
      </c>
      <c r="G21">
        <v>481</v>
      </c>
      <c r="H21" s="4">
        <v>7077.384</v>
      </c>
      <c r="J21" t="s">
        <v>7</v>
      </c>
      <c r="K21" t="s">
        <v>21</v>
      </c>
      <c r="L21">
        <v>-3000</v>
      </c>
      <c r="M21">
        <v>4000</v>
      </c>
      <c r="N21">
        <v>214.77157020547929</v>
      </c>
      <c r="O21">
        <v>95</v>
      </c>
      <c r="P21">
        <v>481</v>
      </c>
      <c r="Q21" s="4">
        <v>7077.384</v>
      </c>
    </row>
    <row r="22" spans="1:17" x14ac:dyDescent="0.25">
      <c r="A22" t="s">
        <v>7</v>
      </c>
      <c r="B22" t="s">
        <v>55</v>
      </c>
      <c r="C22">
        <v>-3100</v>
      </c>
      <c r="D22">
        <v>2780</v>
      </c>
      <c r="E22">
        <v>-121.0997783105031</v>
      </c>
      <c r="F22">
        <v>8</v>
      </c>
      <c r="G22">
        <v>96</v>
      </c>
      <c r="H22" s="4">
        <v>6476.4075000000003</v>
      </c>
      <c r="J22" t="s">
        <v>7</v>
      </c>
      <c r="K22" t="s">
        <v>55</v>
      </c>
      <c r="L22">
        <v>-3100</v>
      </c>
      <c r="M22">
        <v>2780</v>
      </c>
      <c r="N22">
        <v>-121.0997783105031</v>
      </c>
      <c r="O22">
        <v>8</v>
      </c>
      <c r="P22">
        <v>96</v>
      </c>
      <c r="Q22" s="4">
        <v>6476.4075000000003</v>
      </c>
    </row>
    <row r="23" spans="1:17" x14ac:dyDescent="0.25">
      <c r="A23" t="s">
        <v>7</v>
      </c>
      <c r="B23" t="s">
        <v>48</v>
      </c>
      <c r="C23">
        <v>-300</v>
      </c>
      <c r="D23">
        <v>325</v>
      </c>
      <c r="E23">
        <v>-31.036057191780845</v>
      </c>
      <c r="F23">
        <v>80</v>
      </c>
      <c r="G23">
        <v>77</v>
      </c>
      <c r="H23" s="4">
        <v>6158.3211250000004</v>
      </c>
      <c r="J23" t="s">
        <v>7</v>
      </c>
      <c r="K23" t="s">
        <v>48</v>
      </c>
      <c r="L23">
        <v>-300</v>
      </c>
      <c r="M23">
        <v>325</v>
      </c>
      <c r="N23">
        <v>-31.036057191780845</v>
      </c>
      <c r="O23">
        <v>80</v>
      </c>
      <c r="P23">
        <v>77</v>
      </c>
      <c r="Q23" s="4">
        <v>6158.3211250000004</v>
      </c>
    </row>
    <row r="24" spans="1:17" x14ac:dyDescent="0.25">
      <c r="A24" t="s">
        <v>62</v>
      </c>
      <c r="B24" t="s">
        <v>66</v>
      </c>
      <c r="C24">
        <v>-3464</v>
      </c>
      <c r="D24">
        <v>3464</v>
      </c>
      <c r="E24">
        <v>-794.22012077625618</v>
      </c>
      <c r="F24">
        <v>0</v>
      </c>
      <c r="G24">
        <v>159</v>
      </c>
      <c r="H24" s="4">
        <v>4999.5184559999989</v>
      </c>
      <c r="J24" t="s">
        <v>62</v>
      </c>
      <c r="K24" t="s">
        <v>66</v>
      </c>
      <c r="L24">
        <v>-3464</v>
      </c>
      <c r="M24">
        <v>3464</v>
      </c>
      <c r="N24">
        <v>-794.22012077625618</v>
      </c>
      <c r="O24">
        <v>0</v>
      </c>
      <c r="P24">
        <v>159</v>
      </c>
      <c r="Q24" s="4">
        <v>4999.5184559999989</v>
      </c>
    </row>
    <row r="25" spans="1:17" x14ac:dyDescent="0.25">
      <c r="A25" t="s">
        <v>7</v>
      </c>
      <c r="B25" t="s">
        <v>24</v>
      </c>
      <c r="C25">
        <v>-200</v>
      </c>
      <c r="D25">
        <v>200</v>
      </c>
      <c r="E25">
        <v>103.48700239726024</v>
      </c>
      <c r="F25">
        <v>1316</v>
      </c>
      <c r="G25">
        <v>0</v>
      </c>
      <c r="H25" s="4">
        <v>4773.4525999999996</v>
      </c>
      <c r="J25" t="s">
        <v>7</v>
      </c>
      <c r="K25" t="s">
        <v>24</v>
      </c>
      <c r="L25">
        <v>-200</v>
      </c>
      <c r="M25">
        <v>200</v>
      </c>
      <c r="N25">
        <v>103.48700239726024</v>
      </c>
      <c r="O25">
        <v>1316</v>
      </c>
      <c r="P25">
        <v>0</v>
      </c>
      <c r="Q25" s="4">
        <v>4773.4525999999996</v>
      </c>
    </row>
    <row r="26" spans="1:17" x14ac:dyDescent="0.25">
      <c r="A26" t="s">
        <v>7</v>
      </c>
      <c r="B26" t="s">
        <v>44</v>
      </c>
      <c r="C26">
        <v>-3675</v>
      </c>
      <c r="D26">
        <v>4800</v>
      </c>
      <c r="E26">
        <v>1001.1482060502268</v>
      </c>
      <c r="F26">
        <v>17</v>
      </c>
      <c r="G26">
        <v>132</v>
      </c>
      <c r="H26" s="4">
        <v>4017.1020750000007</v>
      </c>
      <c r="J26" t="s">
        <v>7</v>
      </c>
      <c r="K26" t="s">
        <v>44</v>
      </c>
      <c r="L26">
        <v>-3675</v>
      </c>
      <c r="M26">
        <v>4800</v>
      </c>
      <c r="N26">
        <v>1001.1482060502268</v>
      </c>
      <c r="O26">
        <v>17</v>
      </c>
      <c r="P26">
        <v>132</v>
      </c>
      <c r="Q26" s="4">
        <v>4017.1020750000007</v>
      </c>
    </row>
    <row r="27" spans="1:17" x14ac:dyDescent="0.25">
      <c r="A27" t="s">
        <v>7</v>
      </c>
      <c r="B27" t="s">
        <v>29</v>
      </c>
      <c r="C27">
        <v>-580</v>
      </c>
      <c r="D27">
        <v>600</v>
      </c>
      <c r="E27">
        <v>124.2768635844744</v>
      </c>
      <c r="F27">
        <v>1356</v>
      </c>
      <c r="G27">
        <v>821</v>
      </c>
      <c r="H27" s="4">
        <v>3899.9729799999968</v>
      </c>
      <c r="J27" t="s">
        <v>7</v>
      </c>
      <c r="K27" t="s">
        <v>29</v>
      </c>
      <c r="L27">
        <v>-580</v>
      </c>
      <c r="M27">
        <v>600</v>
      </c>
      <c r="N27">
        <v>124.2768635844744</v>
      </c>
      <c r="O27">
        <v>1356</v>
      </c>
      <c r="P27">
        <v>821</v>
      </c>
      <c r="Q27" s="4">
        <v>3899.9729799999968</v>
      </c>
    </row>
    <row r="28" spans="1:17" x14ac:dyDescent="0.25">
      <c r="A28" t="s">
        <v>7</v>
      </c>
      <c r="B28" t="s">
        <v>15</v>
      </c>
      <c r="C28">
        <v>-256</v>
      </c>
      <c r="D28">
        <v>337</v>
      </c>
      <c r="E28">
        <v>112.29246324200905</v>
      </c>
      <c r="F28">
        <v>198</v>
      </c>
      <c r="G28">
        <v>0</v>
      </c>
      <c r="H28" s="4">
        <v>2976.4220810000006</v>
      </c>
      <c r="J28" t="s">
        <v>7</v>
      </c>
      <c r="K28" t="s">
        <v>15</v>
      </c>
      <c r="L28">
        <v>-256</v>
      </c>
      <c r="M28">
        <v>337</v>
      </c>
      <c r="N28">
        <v>112.29246324200905</v>
      </c>
      <c r="O28">
        <v>198</v>
      </c>
      <c r="P28">
        <v>0</v>
      </c>
      <c r="Q28" s="4">
        <v>2976.4220810000006</v>
      </c>
    </row>
    <row r="29" spans="1:17" x14ac:dyDescent="0.25">
      <c r="A29" t="s">
        <v>74</v>
      </c>
      <c r="B29" t="s">
        <v>79</v>
      </c>
      <c r="C29">
        <v>-99999</v>
      </c>
      <c r="D29">
        <v>4560</v>
      </c>
      <c r="E29">
        <v>1152.8336893835606</v>
      </c>
      <c r="F29">
        <v>199</v>
      </c>
      <c r="G29">
        <v>0</v>
      </c>
      <c r="H29" s="4">
        <v>2028.2652000000007</v>
      </c>
      <c r="J29" t="s">
        <v>74</v>
      </c>
      <c r="K29" t="s">
        <v>79</v>
      </c>
      <c r="L29">
        <v>-99999</v>
      </c>
      <c r="M29">
        <v>4560</v>
      </c>
      <c r="N29">
        <v>1152.8336893835606</v>
      </c>
      <c r="O29">
        <v>199</v>
      </c>
      <c r="P29">
        <v>0</v>
      </c>
      <c r="Q29" s="4">
        <v>2028.2652000000007</v>
      </c>
    </row>
    <row r="30" spans="1:17" x14ac:dyDescent="0.25">
      <c r="A30" t="s">
        <v>7</v>
      </c>
      <c r="B30" t="s">
        <v>32</v>
      </c>
      <c r="C30">
        <v>-880</v>
      </c>
      <c r="D30">
        <v>880</v>
      </c>
      <c r="E30">
        <v>475.96237054794608</v>
      </c>
      <c r="F30">
        <v>118</v>
      </c>
      <c r="G30">
        <v>0</v>
      </c>
      <c r="H30" s="4">
        <v>1510.5059199999996</v>
      </c>
      <c r="J30" t="s">
        <v>7</v>
      </c>
      <c r="K30" t="s">
        <v>32</v>
      </c>
      <c r="L30">
        <v>-880</v>
      </c>
      <c r="M30">
        <v>880</v>
      </c>
      <c r="N30">
        <v>475.96237054794608</v>
      </c>
      <c r="O30">
        <v>118</v>
      </c>
      <c r="P30">
        <v>0</v>
      </c>
      <c r="Q30" s="4">
        <v>1510.5059199999996</v>
      </c>
    </row>
    <row r="31" spans="1:17" x14ac:dyDescent="0.25">
      <c r="A31" t="s">
        <v>7</v>
      </c>
      <c r="B31" t="s">
        <v>39</v>
      </c>
      <c r="C31">
        <v>-10200</v>
      </c>
      <c r="D31">
        <v>9900</v>
      </c>
      <c r="E31">
        <v>5196.5949590182654</v>
      </c>
      <c r="F31">
        <v>27</v>
      </c>
      <c r="G31">
        <v>0</v>
      </c>
      <c r="H31" s="4">
        <v>1163.8935000000001</v>
      </c>
      <c r="J31" t="s">
        <v>7</v>
      </c>
      <c r="K31" t="s">
        <v>39</v>
      </c>
      <c r="L31">
        <v>-10200</v>
      </c>
      <c r="M31">
        <v>9900</v>
      </c>
      <c r="N31">
        <v>5196.5949590182654</v>
      </c>
      <c r="O31">
        <v>27</v>
      </c>
      <c r="P31">
        <v>0</v>
      </c>
      <c r="Q31" s="4">
        <v>1163.8935000000001</v>
      </c>
    </row>
    <row r="32" spans="1:17" x14ac:dyDescent="0.25">
      <c r="A32" t="s">
        <v>7</v>
      </c>
      <c r="B32" t="s">
        <v>49</v>
      </c>
      <c r="C32">
        <v>-6455</v>
      </c>
      <c r="D32">
        <v>7900</v>
      </c>
      <c r="E32">
        <v>880.048424999997</v>
      </c>
      <c r="F32">
        <v>0</v>
      </c>
      <c r="G32">
        <v>13</v>
      </c>
      <c r="H32" s="4">
        <v>1152.3724199999999</v>
      </c>
      <c r="J32" t="s">
        <v>7</v>
      </c>
      <c r="K32" t="s">
        <v>49</v>
      </c>
      <c r="L32">
        <v>-6455</v>
      </c>
      <c r="M32">
        <v>7900</v>
      </c>
      <c r="N32">
        <v>880.048424999997</v>
      </c>
      <c r="O32">
        <v>0</v>
      </c>
      <c r="P32">
        <v>13</v>
      </c>
      <c r="Q32" s="4">
        <v>1152.3724199999999</v>
      </c>
    </row>
    <row r="33" spans="1:17" x14ac:dyDescent="0.25">
      <c r="A33" t="s">
        <v>7</v>
      </c>
      <c r="B33" t="s">
        <v>10</v>
      </c>
      <c r="C33">
        <v>-2573</v>
      </c>
      <c r="D33">
        <v>2573</v>
      </c>
      <c r="E33">
        <v>1910.4558283105112</v>
      </c>
      <c r="F33">
        <v>167</v>
      </c>
      <c r="G33">
        <v>0</v>
      </c>
      <c r="H33" s="4">
        <v>1063.9586570000001</v>
      </c>
      <c r="J33" t="s">
        <v>7</v>
      </c>
      <c r="K33" t="s">
        <v>10</v>
      </c>
      <c r="L33">
        <v>-2573</v>
      </c>
      <c r="M33">
        <v>2573</v>
      </c>
      <c r="N33">
        <v>1910.4558283105112</v>
      </c>
      <c r="O33">
        <v>167</v>
      </c>
      <c r="P33">
        <v>0</v>
      </c>
      <c r="Q33" s="4">
        <v>1063.9586570000001</v>
      </c>
    </row>
    <row r="34" spans="1:17" x14ac:dyDescent="0.25">
      <c r="A34" t="s">
        <v>7</v>
      </c>
      <c r="B34" t="s">
        <v>50</v>
      </c>
      <c r="C34">
        <v>-400</v>
      </c>
      <c r="D34">
        <v>400</v>
      </c>
      <c r="E34">
        <v>207.98432808219113</v>
      </c>
      <c r="F34">
        <v>1354</v>
      </c>
      <c r="G34">
        <v>20</v>
      </c>
      <c r="H34" s="4">
        <v>975.06600000000014</v>
      </c>
      <c r="J34" t="s">
        <v>7</v>
      </c>
      <c r="K34" t="s">
        <v>50</v>
      </c>
      <c r="L34">
        <v>-400</v>
      </c>
      <c r="M34">
        <v>400</v>
      </c>
      <c r="N34">
        <v>207.98432808219113</v>
      </c>
      <c r="O34">
        <v>1354</v>
      </c>
      <c r="P34">
        <v>20</v>
      </c>
      <c r="Q34" s="4">
        <v>975.06600000000014</v>
      </c>
    </row>
    <row r="35" spans="1:17" x14ac:dyDescent="0.25">
      <c r="A35" t="s">
        <v>7</v>
      </c>
      <c r="B35" t="s">
        <v>33</v>
      </c>
      <c r="C35">
        <v>-1680</v>
      </c>
      <c r="D35">
        <v>1680</v>
      </c>
      <c r="E35">
        <v>550.16218436073234</v>
      </c>
      <c r="F35">
        <v>57</v>
      </c>
      <c r="G35">
        <v>0</v>
      </c>
      <c r="H35" s="4">
        <v>914.38871999999992</v>
      </c>
      <c r="J35" t="s">
        <v>7</v>
      </c>
      <c r="K35" t="s">
        <v>33</v>
      </c>
      <c r="L35">
        <v>-1680</v>
      </c>
      <c r="M35">
        <v>1680</v>
      </c>
      <c r="N35">
        <v>550.16218436073234</v>
      </c>
      <c r="O35">
        <v>57</v>
      </c>
      <c r="P35">
        <v>0</v>
      </c>
      <c r="Q35" s="4">
        <v>914.38871999999992</v>
      </c>
    </row>
    <row r="36" spans="1:17" x14ac:dyDescent="0.25">
      <c r="A36" t="s">
        <v>7</v>
      </c>
      <c r="B36" t="s">
        <v>45</v>
      </c>
      <c r="C36">
        <v>-300</v>
      </c>
      <c r="D36">
        <v>300</v>
      </c>
      <c r="E36">
        <v>132.26509646118737</v>
      </c>
      <c r="F36">
        <v>1197</v>
      </c>
      <c r="G36">
        <v>303</v>
      </c>
      <c r="H36" s="4">
        <v>903.29939999999908</v>
      </c>
      <c r="J36" t="s">
        <v>7</v>
      </c>
      <c r="K36" t="s">
        <v>45</v>
      </c>
      <c r="L36">
        <v>-300</v>
      </c>
      <c r="M36">
        <v>300</v>
      </c>
      <c r="N36">
        <v>132.26509646118737</v>
      </c>
      <c r="O36">
        <v>1197</v>
      </c>
      <c r="P36">
        <v>303</v>
      </c>
      <c r="Q36" s="4">
        <v>903.29939999999908</v>
      </c>
    </row>
    <row r="37" spans="1:17" x14ac:dyDescent="0.25">
      <c r="A37" t="s">
        <v>7</v>
      </c>
      <c r="B37" t="s">
        <v>19</v>
      </c>
      <c r="C37">
        <v>-150</v>
      </c>
      <c r="D37">
        <v>160</v>
      </c>
      <c r="E37">
        <v>62.816458105022654</v>
      </c>
      <c r="F37">
        <v>1749</v>
      </c>
      <c r="G37">
        <v>263</v>
      </c>
      <c r="H37" s="4">
        <v>824.45019000000059</v>
      </c>
      <c r="J37" t="s">
        <v>7</v>
      </c>
      <c r="K37" t="s">
        <v>19</v>
      </c>
      <c r="L37">
        <v>-150</v>
      </c>
      <c r="M37">
        <v>160</v>
      </c>
      <c r="N37">
        <v>62.816458105022654</v>
      </c>
      <c r="O37">
        <v>1749</v>
      </c>
      <c r="P37">
        <v>263</v>
      </c>
      <c r="Q37" s="4">
        <v>824.45019000000059</v>
      </c>
    </row>
    <row r="38" spans="1:17" x14ac:dyDescent="0.25">
      <c r="A38" t="s">
        <v>7</v>
      </c>
      <c r="B38" t="s">
        <v>12</v>
      </c>
      <c r="C38">
        <v>-2250</v>
      </c>
      <c r="D38">
        <v>3400</v>
      </c>
      <c r="E38">
        <v>277.81630753424668</v>
      </c>
      <c r="F38">
        <v>0</v>
      </c>
      <c r="G38">
        <v>40</v>
      </c>
      <c r="H38" s="4">
        <v>673.42949999999996</v>
      </c>
      <c r="J38" t="s">
        <v>7</v>
      </c>
      <c r="K38" t="s">
        <v>12</v>
      </c>
      <c r="L38">
        <v>-2250</v>
      </c>
      <c r="M38">
        <v>3400</v>
      </c>
      <c r="N38">
        <v>277.81630753424668</v>
      </c>
      <c r="O38">
        <v>0</v>
      </c>
      <c r="P38">
        <v>40</v>
      </c>
      <c r="Q38" s="4">
        <v>673.42949999999996</v>
      </c>
    </row>
    <row r="39" spans="1:17" x14ac:dyDescent="0.25">
      <c r="A39" t="s">
        <v>7</v>
      </c>
      <c r="B39" t="s">
        <v>23</v>
      </c>
      <c r="C39">
        <v>-1200</v>
      </c>
      <c r="D39">
        <v>1400</v>
      </c>
      <c r="E39">
        <v>323.57494143835561</v>
      </c>
      <c r="F39">
        <v>119</v>
      </c>
      <c r="G39">
        <v>9</v>
      </c>
      <c r="H39" s="4">
        <v>622.87519999999995</v>
      </c>
      <c r="J39" t="s">
        <v>7</v>
      </c>
      <c r="K39" t="s">
        <v>23</v>
      </c>
      <c r="L39">
        <v>-1200</v>
      </c>
      <c r="M39">
        <v>1400</v>
      </c>
      <c r="N39">
        <v>323.57494143835561</v>
      </c>
      <c r="O39">
        <v>119</v>
      </c>
      <c r="P39">
        <v>9</v>
      </c>
      <c r="Q39" s="4">
        <v>622.87519999999995</v>
      </c>
    </row>
    <row r="40" spans="1:17" x14ac:dyDescent="0.25">
      <c r="A40" t="s">
        <v>7</v>
      </c>
      <c r="B40" t="s">
        <v>40</v>
      </c>
      <c r="C40">
        <v>-17</v>
      </c>
      <c r="D40">
        <v>17</v>
      </c>
      <c r="E40">
        <v>0.71957408675799017</v>
      </c>
      <c r="F40">
        <v>319</v>
      </c>
      <c r="G40">
        <v>878</v>
      </c>
      <c r="H40" s="4">
        <v>480.51795399999986</v>
      </c>
      <c r="J40" t="s">
        <v>7</v>
      </c>
      <c r="K40" t="s">
        <v>40</v>
      </c>
      <c r="L40">
        <v>-17</v>
      </c>
      <c r="M40">
        <v>17</v>
      </c>
      <c r="N40">
        <v>0.71957408675799017</v>
      </c>
      <c r="O40">
        <v>319</v>
      </c>
      <c r="P40">
        <v>878</v>
      </c>
      <c r="Q40" s="4">
        <v>480.51795399999986</v>
      </c>
    </row>
    <row r="41" spans="1:17" x14ac:dyDescent="0.25">
      <c r="A41" t="s">
        <v>74</v>
      </c>
      <c r="B41" t="s">
        <v>76</v>
      </c>
      <c r="C41">
        <v>-99999</v>
      </c>
      <c r="D41">
        <v>361</v>
      </c>
      <c r="E41">
        <v>41.184309589041113</v>
      </c>
      <c r="F41">
        <v>356</v>
      </c>
      <c r="G41">
        <v>0</v>
      </c>
      <c r="H41" s="4">
        <v>332.30555399999974</v>
      </c>
      <c r="J41" t="s">
        <v>74</v>
      </c>
      <c r="K41" t="s">
        <v>76</v>
      </c>
      <c r="L41">
        <v>-99999</v>
      </c>
      <c r="M41">
        <v>361</v>
      </c>
      <c r="N41">
        <v>41.184309589041113</v>
      </c>
      <c r="O41">
        <v>356</v>
      </c>
      <c r="P41">
        <v>0</v>
      </c>
      <c r="Q41" s="4">
        <v>332.30555399999974</v>
      </c>
    </row>
    <row r="42" spans="1:17" x14ac:dyDescent="0.25">
      <c r="A42" t="s">
        <v>7</v>
      </c>
      <c r="B42" t="s">
        <v>46</v>
      </c>
      <c r="C42">
        <v>-950</v>
      </c>
      <c r="D42">
        <v>950</v>
      </c>
      <c r="E42">
        <v>35.667431164383494</v>
      </c>
      <c r="F42">
        <v>805</v>
      </c>
      <c r="G42">
        <v>1375</v>
      </c>
      <c r="H42" s="4">
        <v>267.12575000000021</v>
      </c>
      <c r="J42" t="s">
        <v>7</v>
      </c>
      <c r="K42" t="s">
        <v>46</v>
      </c>
      <c r="L42">
        <v>-950</v>
      </c>
      <c r="M42">
        <v>950</v>
      </c>
      <c r="N42">
        <v>35.667431164383494</v>
      </c>
      <c r="O42">
        <v>805</v>
      </c>
      <c r="P42">
        <v>1375</v>
      </c>
      <c r="Q42" s="4">
        <v>267.12575000000021</v>
      </c>
    </row>
    <row r="43" spans="1:17" x14ac:dyDescent="0.25">
      <c r="A43" t="s">
        <v>7</v>
      </c>
      <c r="B43" t="s">
        <v>27</v>
      </c>
      <c r="C43">
        <v>-235</v>
      </c>
      <c r="D43">
        <v>440</v>
      </c>
      <c r="E43">
        <v>184.61864063926953</v>
      </c>
      <c r="F43">
        <v>0</v>
      </c>
      <c r="G43">
        <v>42</v>
      </c>
      <c r="H43" s="4">
        <v>177.46518500000002</v>
      </c>
      <c r="J43" t="s">
        <v>7</v>
      </c>
      <c r="K43" t="s">
        <v>27</v>
      </c>
      <c r="L43">
        <v>-235</v>
      </c>
      <c r="M43">
        <v>440</v>
      </c>
      <c r="N43">
        <v>184.61864063926953</v>
      </c>
      <c r="O43">
        <v>0</v>
      </c>
      <c r="P43">
        <v>42</v>
      </c>
      <c r="Q43" s="4">
        <v>177.46518500000002</v>
      </c>
    </row>
    <row r="44" spans="1:17" x14ac:dyDescent="0.25">
      <c r="A44" t="s">
        <v>74</v>
      </c>
      <c r="B44" t="s">
        <v>78</v>
      </c>
      <c r="C44">
        <v>-99999</v>
      </c>
      <c r="D44">
        <v>6763</v>
      </c>
      <c r="E44">
        <v>2201.5348505707748</v>
      </c>
      <c r="F44">
        <v>9</v>
      </c>
      <c r="G44">
        <v>0</v>
      </c>
      <c r="H44" s="4">
        <v>141.80658400000004</v>
      </c>
      <c r="J44" t="s">
        <v>74</v>
      </c>
      <c r="K44" t="s">
        <v>78</v>
      </c>
      <c r="L44">
        <v>-99999</v>
      </c>
      <c r="M44">
        <v>6763</v>
      </c>
      <c r="N44">
        <v>2201.5348505707748</v>
      </c>
      <c r="O44">
        <v>9</v>
      </c>
      <c r="P44">
        <v>0</v>
      </c>
      <c r="Q44" s="4">
        <v>141.80658400000004</v>
      </c>
    </row>
    <row r="45" spans="1:17" x14ac:dyDescent="0.25">
      <c r="A45" t="s">
        <v>7</v>
      </c>
      <c r="B45" t="s">
        <v>47</v>
      </c>
      <c r="C45">
        <v>-600</v>
      </c>
      <c r="D45">
        <v>600</v>
      </c>
      <c r="E45">
        <v>-127.79485479451968</v>
      </c>
      <c r="F45">
        <v>41</v>
      </c>
      <c r="G45">
        <v>64</v>
      </c>
      <c r="H45" s="4">
        <v>134.499</v>
      </c>
      <c r="J45" t="s">
        <v>7</v>
      </c>
      <c r="K45" t="s">
        <v>47</v>
      </c>
      <c r="L45">
        <v>-600</v>
      </c>
      <c r="M45">
        <v>600</v>
      </c>
      <c r="N45">
        <v>-127.79485479451968</v>
      </c>
      <c r="O45">
        <v>41</v>
      </c>
      <c r="P45">
        <v>64</v>
      </c>
      <c r="Q45" s="4">
        <v>134.499</v>
      </c>
    </row>
    <row r="46" spans="1:17" x14ac:dyDescent="0.25">
      <c r="A46" t="s">
        <v>7</v>
      </c>
      <c r="B46" t="s">
        <v>14</v>
      </c>
      <c r="C46">
        <v>-360</v>
      </c>
      <c r="D46">
        <v>500</v>
      </c>
      <c r="E46">
        <v>110.67324623287649</v>
      </c>
      <c r="F46">
        <v>22</v>
      </c>
      <c r="G46">
        <v>0</v>
      </c>
      <c r="H46" s="4">
        <v>121.68</v>
      </c>
      <c r="J46" t="s">
        <v>7</v>
      </c>
      <c r="K46" t="s">
        <v>14</v>
      </c>
      <c r="L46">
        <v>-360</v>
      </c>
      <c r="M46">
        <v>500</v>
      </c>
      <c r="N46">
        <v>110.67324623287649</v>
      </c>
      <c r="O46">
        <v>22</v>
      </c>
      <c r="P46">
        <v>0</v>
      </c>
      <c r="Q46" s="4">
        <v>121.68</v>
      </c>
    </row>
    <row r="47" spans="1:17" x14ac:dyDescent="0.25">
      <c r="A47" t="s">
        <v>74</v>
      </c>
      <c r="B47" t="s">
        <v>77</v>
      </c>
      <c r="C47">
        <v>-99999</v>
      </c>
      <c r="D47">
        <v>3113</v>
      </c>
      <c r="E47">
        <v>550.6755569634737</v>
      </c>
      <c r="F47">
        <v>2</v>
      </c>
      <c r="G47">
        <v>0</v>
      </c>
      <c r="H47" s="4">
        <v>102.23714600000001</v>
      </c>
      <c r="J47" t="s">
        <v>74</v>
      </c>
      <c r="K47" t="s">
        <v>77</v>
      </c>
      <c r="L47">
        <v>-99999</v>
      </c>
      <c r="M47">
        <v>3113</v>
      </c>
      <c r="N47">
        <v>550.6755569634737</v>
      </c>
      <c r="O47">
        <v>2</v>
      </c>
      <c r="P47">
        <v>0</v>
      </c>
      <c r="Q47" s="4">
        <v>102.23714600000001</v>
      </c>
    </row>
    <row r="48" spans="1:17" x14ac:dyDescent="0.25">
      <c r="A48" t="s">
        <v>62</v>
      </c>
      <c r="B48" t="s">
        <v>67</v>
      </c>
      <c r="C48">
        <v>-1139</v>
      </c>
      <c r="D48">
        <v>1139</v>
      </c>
      <c r="E48">
        <v>493.60413938356152</v>
      </c>
      <c r="F48">
        <v>28</v>
      </c>
      <c r="G48">
        <v>0</v>
      </c>
      <c r="H48" s="4">
        <v>83.169780000000003</v>
      </c>
      <c r="J48" t="s">
        <v>62</v>
      </c>
      <c r="K48" t="s">
        <v>67</v>
      </c>
      <c r="L48">
        <v>-1139</v>
      </c>
      <c r="M48">
        <v>1139</v>
      </c>
      <c r="N48">
        <v>493.60413938356152</v>
      </c>
      <c r="O48">
        <v>28</v>
      </c>
      <c r="P48">
        <v>0</v>
      </c>
      <c r="Q48" s="4">
        <v>83.169780000000003</v>
      </c>
    </row>
    <row r="49" spans="1:17" x14ac:dyDescent="0.25">
      <c r="A49" t="s">
        <v>62</v>
      </c>
      <c r="B49" t="s">
        <v>64</v>
      </c>
      <c r="C49">
        <v>-1195</v>
      </c>
      <c r="D49">
        <v>1195</v>
      </c>
      <c r="E49">
        <v>162.07900513698593</v>
      </c>
      <c r="F49">
        <v>1</v>
      </c>
      <c r="G49">
        <v>0</v>
      </c>
      <c r="H49" s="4">
        <v>83.048914999999994</v>
      </c>
      <c r="J49" t="s">
        <v>62</v>
      </c>
      <c r="K49" t="s">
        <v>64</v>
      </c>
      <c r="L49">
        <v>-1195</v>
      </c>
      <c r="M49">
        <v>1195</v>
      </c>
      <c r="N49">
        <v>162.07900513698593</v>
      </c>
      <c r="O49">
        <v>1</v>
      </c>
      <c r="P49">
        <v>0</v>
      </c>
      <c r="Q49" s="4">
        <v>83.048914999999994</v>
      </c>
    </row>
    <row r="50" spans="1:17" x14ac:dyDescent="0.25">
      <c r="A50" t="s">
        <v>7</v>
      </c>
      <c r="B50" t="s">
        <v>20</v>
      </c>
      <c r="C50">
        <v>-45</v>
      </c>
      <c r="D50">
        <v>100</v>
      </c>
      <c r="E50">
        <v>14.261523173516045</v>
      </c>
      <c r="F50">
        <v>2</v>
      </c>
      <c r="G50">
        <v>187</v>
      </c>
      <c r="H50" s="4">
        <v>69.957375000000056</v>
      </c>
      <c r="J50" t="s">
        <v>7</v>
      </c>
      <c r="K50" t="s">
        <v>20</v>
      </c>
      <c r="L50">
        <v>-45</v>
      </c>
      <c r="M50">
        <v>100</v>
      </c>
      <c r="N50">
        <v>14.261523173516045</v>
      </c>
      <c r="O50">
        <v>2</v>
      </c>
      <c r="P50">
        <v>187</v>
      </c>
      <c r="Q50" s="4">
        <v>69.957375000000056</v>
      </c>
    </row>
    <row r="51" spans="1:17" x14ac:dyDescent="0.25">
      <c r="A51" t="s">
        <v>7</v>
      </c>
      <c r="B51" t="s">
        <v>41</v>
      </c>
      <c r="C51">
        <v>-56</v>
      </c>
      <c r="D51">
        <v>56</v>
      </c>
      <c r="E51">
        <v>-20.07851255707752</v>
      </c>
      <c r="F51">
        <v>6</v>
      </c>
      <c r="G51">
        <v>314</v>
      </c>
      <c r="H51" s="4">
        <v>69.886151999999996</v>
      </c>
      <c r="J51" t="s">
        <v>7</v>
      </c>
      <c r="K51" t="s">
        <v>41</v>
      </c>
      <c r="L51">
        <v>-56</v>
      </c>
      <c r="M51">
        <v>56</v>
      </c>
      <c r="N51">
        <v>-20.07851255707752</v>
      </c>
      <c r="O51">
        <v>6</v>
      </c>
      <c r="P51">
        <v>314</v>
      </c>
      <c r="Q51" s="4">
        <v>69.886151999999996</v>
      </c>
    </row>
    <row r="52" spans="1:17" x14ac:dyDescent="0.25">
      <c r="A52" t="s">
        <v>7</v>
      </c>
      <c r="B52" t="s">
        <v>17</v>
      </c>
      <c r="C52">
        <v>-2325</v>
      </c>
      <c r="D52">
        <v>2325</v>
      </c>
      <c r="E52">
        <v>404.26804063927028</v>
      </c>
      <c r="F52">
        <v>5</v>
      </c>
      <c r="G52">
        <v>0</v>
      </c>
      <c r="H52" s="4">
        <v>58.694625000000002</v>
      </c>
      <c r="J52" t="s">
        <v>7</v>
      </c>
      <c r="K52" t="s">
        <v>17</v>
      </c>
      <c r="L52">
        <v>-2325</v>
      </c>
      <c r="M52">
        <v>2325</v>
      </c>
      <c r="N52">
        <v>404.26804063927028</v>
      </c>
      <c r="O52">
        <v>5</v>
      </c>
      <c r="P52">
        <v>0</v>
      </c>
      <c r="Q52" s="4">
        <v>58.694625000000002</v>
      </c>
    </row>
    <row r="53" spans="1:17" x14ac:dyDescent="0.25">
      <c r="A53" t="s">
        <v>74</v>
      </c>
      <c r="B53" t="s">
        <v>81</v>
      </c>
      <c r="C53">
        <v>-99999</v>
      </c>
      <c r="D53">
        <v>3265</v>
      </c>
      <c r="E53">
        <v>-1140.103262671234</v>
      </c>
      <c r="F53">
        <v>6</v>
      </c>
      <c r="G53">
        <v>0</v>
      </c>
      <c r="H53" s="4">
        <v>53.010540000000006</v>
      </c>
      <c r="J53" t="s">
        <v>74</v>
      </c>
      <c r="K53" t="s">
        <v>81</v>
      </c>
      <c r="L53">
        <v>-99999</v>
      </c>
      <c r="M53">
        <v>3265</v>
      </c>
      <c r="N53">
        <v>-1140.103262671234</v>
      </c>
      <c r="O53">
        <v>6</v>
      </c>
      <c r="P53">
        <v>0</v>
      </c>
      <c r="Q53" s="4">
        <v>53.010540000000006</v>
      </c>
    </row>
    <row r="54" spans="1:17" x14ac:dyDescent="0.25">
      <c r="A54" t="s">
        <v>7</v>
      </c>
      <c r="B54" t="s">
        <v>9</v>
      </c>
      <c r="C54">
        <v>-3150</v>
      </c>
      <c r="D54">
        <v>3000</v>
      </c>
      <c r="E54">
        <v>509.73121198629832</v>
      </c>
      <c r="F54">
        <v>9</v>
      </c>
      <c r="G54">
        <v>0</v>
      </c>
      <c r="H54" s="4">
        <v>30.948</v>
      </c>
      <c r="J54" t="s">
        <v>7</v>
      </c>
      <c r="K54" t="s">
        <v>9</v>
      </c>
      <c r="L54">
        <v>-3150</v>
      </c>
      <c r="M54">
        <v>3000</v>
      </c>
      <c r="N54">
        <v>509.73121198629832</v>
      </c>
      <c r="O54">
        <v>9</v>
      </c>
      <c r="P54">
        <v>0</v>
      </c>
      <c r="Q54" s="4">
        <v>30.948</v>
      </c>
    </row>
    <row r="55" spans="1:17" x14ac:dyDescent="0.25">
      <c r="A55" t="s">
        <v>7</v>
      </c>
      <c r="B55" t="s">
        <v>25</v>
      </c>
      <c r="C55">
        <v>-650</v>
      </c>
      <c r="D55">
        <v>650</v>
      </c>
      <c r="E55">
        <v>-70.753116210045718</v>
      </c>
      <c r="F55">
        <v>4</v>
      </c>
      <c r="G55">
        <v>1</v>
      </c>
      <c r="H55" s="4">
        <v>29.478149999999999</v>
      </c>
      <c r="J55" t="s">
        <v>7</v>
      </c>
      <c r="K55" t="s">
        <v>25</v>
      </c>
      <c r="L55">
        <v>-650</v>
      </c>
      <c r="M55">
        <v>650</v>
      </c>
      <c r="N55">
        <v>-70.753116210045718</v>
      </c>
      <c r="O55">
        <v>4</v>
      </c>
      <c r="P55">
        <v>1</v>
      </c>
      <c r="Q55" s="4">
        <v>29.478149999999999</v>
      </c>
    </row>
    <row r="56" spans="1:17" x14ac:dyDescent="0.25">
      <c r="A56" t="s">
        <v>62</v>
      </c>
      <c r="B56" t="s">
        <v>68</v>
      </c>
      <c r="C56">
        <v>-796</v>
      </c>
      <c r="D56">
        <v>796</v>
      </c>
      <c r="E56">
        <v>-452.44154178082266</v>
      </c>
      <c r="F56">
        <v>0</v>
      </c>
      <c r="G56">
        <v>54</v>
      </c>
      <c r="H56" s="4">
        <v>21.991887999999989</v>
      </c>
      <c r="J56" t="s">
        <v>62</v>
      </c>
      <c r="K56" t="s">
        <v>68</v>
      </c>
      <c r="L56">
        <v>-796</v>
      </c>
      <c r="M56">
        <v>796</v>
      </c>
      <c r="N56">
        <v>-452.44154178082266</v>
      </c>
      <c r="O56">
        <v>0</v>
      </c>
      <c r="P56">
        <v>54</v>
      </c>
      <c r="Q56" s="4">
        <v>21.991887999999989</v>
      </c>
    </row>
    <row r="57" spans="1:17" x14ac:dyDescent="0.25">
      <c r="A57" t="s">
        <v>62</v>
      </c>
      <c r="B57" t="s">
        <v>72</v>
      </c>
      <c r="C57">
        <v>-119.5</v>
      </c>
      <c r="D57">
        <v>119.5</v>
      </c>
      <c r="E57">
        <v>38.096020776255827</v>
      </c>
      <c r="F57">
        <v>3</v>
      </c>
      <c r="G57">
        <v>0</v>
      </c>
      <c r="H57" s="4">
        <v>20.071100499999996</v>
      </c>
      <c r="J57" t="s">
        <v>62</v>
      </c>
      <c r="K57" t="s">
        <v>72</v>
      </c>
      <c r="L57">
        <v>-119.5</v>
      </c>
      <c r="M57">
        <v>119.5</v>
      </c>
      <c r="N57">
        <v>38.096020776255827</v>
      </c>
      <c r="O57">
        <v>3</v>
      </c>
      <c r="P57">
        <v>0</v>
      </c>
      <c r="Q57" s="4">
        <v>20.071100499999996</v>
      </c>
    </row>
    <row r="58" spans="1:17" x14ac:dyDescent="0.25">
      <c r="A58" t="s">
        <v>74</v>
      </c>
      <c r="B58" t="s">
        <v>82</v>
      </c>
      <c r="C58">
        <v>-99999</v>
      </c>
      <c r="D58">
        <v>3450</v>
      </c>
      <c r="E58">
        <v>-496.15695844748916</v>
      </c>
      <c r="F58">
        <v>1</v>
      </c>
      <c r="G58">
        <v>0</v>
      </c>
      <c r="H58" s="4">
        <v>13.36875</v>
      </c>
      <c r="J58" t="s">
        <v>74</v>
      </c>
      <c r="K58" t="s">
        <v>82</v>
      </c>
      <c r="L58">
        <v>-99999</v>
      </c>
      <c r="M58">
        <v>3450</v>
      </c>
      <c r="N58">
        <v>-496.15695844748916</v>
      </c>
      <c r="O58">
        <v>1</v>
      </c>
      <c r="P58">
        <v>0</v>
      </c>
      <c r="Q58" s="4">
        <v>13.36875</v>
      </c>
    </row>
    <row r="59" spans="1:17" x14ac:dyDescent="0.25">
      <c r="A59" t="s">
        <v>7</v>
      </c>
      <c r="B59" t="s">
        <v>11</v>
      </c>
      <c r="C59">
        <v>-2598</v>
      </c>
      <c r="D59">
        <v>2598</v>
      </c>
      <c r="E59">
        <v>1854.0163865296738</v>
      </c>
      <c r="F59">
        <v>11</v>
      </c>
      <c r="G59">
        <v>0</v>
      </c>
      <c r="H59" s="4">
        <v>10.178964000000002</v>
      </c>
      <c r="J59" t="s">
        <v>7</v>
      </c>
      <c r="K59" t="s">
        <v>11</v>
      </c>
      <c r="L59">
        <v>-2598</v>
      </c>
      <c r="M59">
        <v>2598</v>
      </c>
      <c r="N59">
        <v>1854.0163865296738</v>
      </c>
      <c r="O59">
        <v>11</v>
      </c>
      <c r="P59">
        <v>0</v>
      </c>
      <c r="Q59" s="4">
        <v>10.178964000000002</v>
      </c>
    </row>
    <row r="60" spans="1:17" x14ac:dyDescent="0.25">
      <c r="A60" t="s">
        <v>62</v>
      </c>
      <c r="B60" t="s">
        <v>69</v>
      </c>
      <c r="C60">
        <v>-351</v>
      </c>
      <c r="D60">
        <v>351</v>
      </c>
      <c r="E60">
        <v>-119.89070057077593</v>
      </c>
      <c r="F60">
        <v>0</v>
      </c>
      <c r="G60">
        <v>1</v>
      </c>
      <c r="H60" s="4">
        <v>10.049481</v>
      </c>
      <c r="J60" t="s">
        <v>62</v>
      </c>
      <c r="K60" t="s">
        <v>69</v>
      </c>
      <c r="L60">
        <v>-351</v>
      </c>
      <c r="M60">
        <v>351</v>
      </c>
      <c r="N60">
        <v>-119.89070057077593</v>
      </c>
      <c r="O60">
        <v>0</v>
      </c>
      <c r="P60">
        <v>1</v>
      </c>
      <c r="Q60" s="4">
        <v>10.049481</v>
      </c>
    </row>
    <row r="61" spans="1:17" x14ac:dyDescent="0.25">
      <c r="A61" t="s">
        <v>62</v>
      </c>
      <c r="B61" t="s">
        <v>71</v>
      </c>
      <c r="C61">
        <v>-120</v>
      </c>
      <c r="D61">
        <v>120</v>
      </c>
      <c r="E61">
        <v>48.759516780821997</v>
      </c>
      <c r="F61">
        <v>12</v>
      </c>
      <c r="G61">
        <v>0</v>
      </c>
      <c r="H61" s="4">
        <v>4.6804799999999993</v>
      </c>
      <c r="J61" t="s">
        <v>62</v>
      </c>
      <c r="K61" t="s">
        <v>71</v>
      </c>
      <c r="L61">
        <v>-120</v>
      </c>
      <c r="M61">
        <v>120</v>
      </c>
      <c r="N61">
        <v>48.759516780821997</v>
      </c>
      <c r="O61">
        <v>12</v>
      </c>
      <c r="P61">
        <v>0</v>
      </c>
      <c r="Q61" s="4">
        <v>4.6804799999999993</v>
      </c>
    </row>
    <row r="62" spans="1:17" x14ac:dyDescent="0.25">
      <c r="A62" t="s">
        <v>7</v>
      </c>
      <c r="B62" t="s">
        <v>13</v>
      </c>
      <c r="C62">
        <v>-3265</v>
      </c>
      <c r="D62">
        <v>5400</v>
      </c>
      <c r="E62">
        <v>1140.103262671234</v>
      </c>
      <c r="F62">
        <v>0</v>
      </c>
      <c r="G62">
        <v>1</v>
      </c>
      <c r="H62" s="4">
        <v>0.18937000000000001</v>
      </c>
      <c r="J62" t="s">
        <v>7</v>
      </c>
      <c r="K62" t="s">
        <v>13</v>
      </c>
      <c r="L62">
        <v>-3265</v>
      </c>
      <c r="M62">
        <v>5400</v>
      </c>
      <c r="N62">
        <v>1140.103262671234</v>
      </c>
      <c r="O62">
        <v>0</v>
      </c>
      <c r="P62">
        <v>1</v>
      </c>
      <c r="Q62" s="4">
        <v>0.18937000000000001</v>
      </c>
    </row>
    <row r="63" spans="1:17" x14ac:dyDescent="0.25">
      <c r="J63" t="s">
        <v>7</v>
      </c>
      <c r="K63" t="s">
        <v>59</v>
      </c>
      <c r="L63">
        <v>-1503</v>
      </c>
      <c r="M63">
        <v>1503</v>
      </c>
      <c r="N63">
        <v>-215.74466780821894</v>
      </c>
      <c r="O63">
        <v>0</v>
      </c>
      <c r="P63">
        <v>184</v>
      </c>
      <c r="Q63" s="4">
        <v>22253.861384999993</v>
      </c>
    </row>
    <row r="64" spans="1:17" x14ac:dyDescent="0.25">
      <c r="J64" t="s">
        <v>7</v>
      </c>
      <c r="K64" t="s">
        <v>60</v>
      </c>
      <c r="L64">
        <v>-1139</v>
      </c>
      <c r="M64">
        <v>1139</v>
      </c>
      <c r="N64">
        <v>522.40029726027149</v>
      </c>
      <c r="O64">
        <v>191</v>
      </c>
      <c r="P64">
        <v>0</v>
      </c>
      <c r="Q64" s="4">
        <v>521.75767599999995</v>
      </c>
    </row>
    <row r="65" spans="10:17" x14ac:dyDescent="0.25">
      <c r="J65" t="s">
        <v>7</v>
      </c>
      <c r="K65" t="s">
        <v>61</v>
      </c>
      <c r="L65">
        <v>-796</v>
      </c>
      <c r="M65">
        <v>796</v>
      </c>
      <c r="N65">
        <v>-481.23769771689462</v>
      </c>
      <c r="O65">
        <v>1</v>
      </c>
      <c r="P65">
        <v>899</v>
      </c>
      <c r="Q65" s="4">
        <v>365.3122599999997</v>
      </c>
    </row>
  </sheetData>
  <sortState ref="J3:Q1171">
    <sortCondition descending="1" ref="Q3:Q1171"/>
  </sortState>
  <conditionalFormatting sqref="J3:Q65">
    <cfRule type="expression" dxfId="10" priority="11">
      <formula>J3&lt;&gt;A3</formula>
    </cfRule>
  </conditionalFormatting>
  <conditionalFormatting sqref="J64:Q64">
    <cfRule type="expression" dxfId="9" priority="2">
      <formula>J64&lt;&gt;A64</formula>
    </cfRule>
  </conditionalFormatting>
  <conditionalFormatting sqref="J65:Q65">
    <cfRule type="expression" dxfId="8" priority="9">
      <formula>J65&lt;&gt;A65</formula>
    </cfRule>
  </conditionalFormatting>
  <conditionalFormatting sqref="J63:Q63">
    <cfRule type="expression" dxfId="7" priority="3">
      <formula>J63&lt;&gt;A63</formula>
    </cfRule>
  </conditionalFormatting>
  <conditionalFormatting sqref="J64:Q64">
    <cfRule type="expression" dxfId="6" priority="7">
      <formula>J64&lt;&gt;A64</formula>
    </cfRule>
  </conditionalFormatting>
  <conditionalFormatting sqref="J65:Q65">
    <cfRule type="expression" dxfId="5" priority="6">
      <formula>J65&lt;&gt;A65</formula>
    </cfRule>
  </conditionalFormatting>
  <conditionalFormatting sqref="J66:Q66">
    <cfRule type="expression" dxfId="4" priority="5">
      <formula>J66&lt;&gt;A66</formula>
    </cfRule>
  </conditionalFormatting>
  <conditionalFormatting sqref="J64:Q64">
    <cfRule type="expression" dxfId="3" priority="4">
      <formula>J64&lt;&gt;A64</formula>
    </cfRule>
  </conditionalFormatting>
  <conditionalFormatting sqref="J65:Q65">
    <cfRule type="expression" dxfId="2" priority="1">
      <formula>J65&lt;&gt;A65</formula>
    </cfRule>
  </conditionalFormatting>
  <printOptions horizontalCentered="1"/>
  <pageMargins left="0.7" right="0.7" top="0.75" bottom="0.75" header="0.3" footer="0.3"/>
  <pageSetup scale="51" orientation="portrait" r:id="rId1"/>
  <headerFooter>
    <oddHeader>&amp;RConfidential: Subject to SB 350 Study NDA</oddHeader>
    <oddFooter>&amp;L&amp;F [&amp;A]&amp;RPage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zoomScale="85" zoomScaleNormal="85" workbookViewId="0">
      <pane ySplit="2" topLeftCell="A3" activePane="bottomLeft" state="frozen"/>
      <selection pane="bottomLeft"/>
    </sheetView>
  </sheetViews>
  <sheetFormatPr defaultRowHeight="15" x14ac:dyDescent="0.25"/>
  <cols>
    <col min="2" max="2" width="30.28515625" customWidth="1"/>
    <col min="8" max="8" width="9.140625" style="4"/>
    <col min="17" max="17" width="9.140625" style="4"/>
  </cols>
  <sheetData>
    <row r="1" spans="1:17" s="1" customFormat="1" ht="60" x14ac:dyDescent="0.25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K1" s="1" t="s">
        <v>0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Q1" s="3" t="s">
        <v>6</v>
      </c>
    </row>
    <row r="2" spans="1:17" x14ac:dyDescent="0.25">
      <c r="A2" s="5" t="s">
        <v>91</v>
      </c>
      <c r="B2" s="5"/>
      <c r="C2" s="5"/>
      <c r="D2" s="5"/>
      <c r="E2" s="5"/>
      <c r="F2" s="5"/>
      <c r="G2" s="5"/>
      <c r="H2" s="6"/>
      <c r="J2" s="7" t="s">
        <v>149</v>
      </c>
      <c r="K2" s="7"/>
      <c r="L2" s="7"/>
      <c r="M2" s="7"/>
      <c r="N2" s="7"/>
      <c r="O2" s="7"/>
      <c r="P2" s="7"/>
      <c r="Q2" s="8"/>
    </row>
    <row r="3" spans="1:17" x14ac:dyDescent="0.25">
      <c r="A3" t="s">
        <v>74</v>
      </c>
      <c r="B3" t="s">
        <v>83</v>
      </c>
      <c r="C3">
        <v>-99999</v>
      </c>
      <c r="D3">
        <v>2000</v>
      </c>
      <c r="E3">
        <v>-2949.8066534246641</v>
      </c>
      <c r="F3">
        <v>1253</v>
      </c>
      <c r="G3">
        <v>0</v>
      </c>
      <c r="H3" s="4">
        <v>281395.49800000002</v>
      </c>
      <c r="J3" t="s">
        <v>7</v>
      </c>
      <c r="K3" t="s">
        <v>58</v>
      </c>
      <c r="L3">
        <v>-99999</v>
      </c>
      <c r="M3">
        <v>8000</v>
      </c>
      <c r="N3">
        <v>-2973.2938625570673</v>
      </c>
      <c r="O3">
        <v>270</v>
      </c>
      <c r="P3">
        <v>0</v>
      </c>
      <c r="Q3" s="4">
        <v>209382.17815699609</v>
      </c>
    </row>
    <row r="4" spans="1:17" x14ac:dyDescent="0.25">
      <c r="A4" t="s">
        <v>74</v>
      </c>
      <c r="B4" t="s">
        <v>80</v>
      </c>
      <c r="C4">
        <v>-99999</v>
      </c>
      <c r="D4">
        <v>999999</v>
      </c>
      <c r="E4">
        <v>1026.1023278538839</v>
      </c>
      <c r="F4">
        <v>0</v>
      </c>
      <c r="G4">
        <v>5415</v>
      </c>
      <c r="H4" s="4">
        <v>178774.19471267462</v>
      </c>
      <c r="J4" t="s">
        <v>7</v>
      </c>
      <c r="K4" t="s">
        <v>54</v>
      </c>
      <c r="L4">
        <v>-8010</v>
      </c>
      <c r="M4">
        <v>8010</v>
      </c>
      <c r="N4">
        <v>5508.5635539954219</v>
      </c>
      <c r="O4">
        <v>758</v>
      </c>
      <c r="P4">
        <v>0</v>
      </c>
      <c r="Q4" s="4">
        <v>106636.21685999994</v>
      </c>
    </row>
    <row r="5" spans="1:17" x14ac:dyDescent="0.25">
      <c r="A5" t="s">
        <v>7</v>
      </c>
      <c r="B5" t="s">
        <v>35</v>
      </c>
      <c r="C5">
        <v>-800</v>
      </c>
      <c r="D5">
        <v>408</v>
      </c>
      <c r="E5">
        <v>79.116189383561647</v>
      </c>
      <c r="F5">
        <v>1263</v>
      </c>
      <c r="G5">
        <v>2</v>
      </c>
      <c r="H5" s="4">
        <v>107427.80098400002</v>
      </c>
      <c r="J5" t="s">
        <v>74</v>
      </c>
      <c r="K5" t="s">
        <v>75</v>
      </c>
      <c r="L5">
        <v>0</v>
      </c>
      <c r="M5">
        <v>3500</v>
      </c>
      <c r="N5">
        <v>737.17267694063935</v>
      </c>
      <c r="O5">
        <v>5760</v>
      </c>
      <c r="P5">
        <v>0</v>
      </c>
      <c r="Q5" s="4">
        <v>92372.661515006781</v>
      </c>
    </row>
    <row r="6" spans="1:17" x14ac:dyDescent="0.25">
      <c r="A6" t="s">
        <v>74</v>
      </c>
      <c r="B6" t="s">
        <v>75</v>
      </c>
      <c r="C6">
        <v>0</v>
      </c>
      <c r="D6">
        <v>3500</v>
      </c>
      <c r="E6">
        <v>761.15950022831146</v>
      </c>
      <c r="F6">
        <v>5922</v>
      </c>
      <c r="G6">
        <v>0</v>
      </c>
      <c r="H6" s="4">
        <v>78212.602819008753</v>
      </c>
      <c r="J6" t="s">
        <v>74</v>
      </c>
      <c r="K6" t="s">
        <v>80</v>
      </c>
      <c r="L6">
        <v>-99999</v>
      </c>
      <c r="M6">
        <v>999999</v>
      </c>
      <c r="N6">
        <v>1041.5572723744292</v>
      </c>
      <c r="O6">
        <v>0</v>
      </c>
      <c r="P6">
        <v>5648</v>
      </c>
      <c r="Q6" s="4">
        <v>87751.19655327496</v>
      </c>
    </row>
    <row r="7" spans="1:17" x14ac:dyDescent="0.25">
      <c r="A7" t="s">
        <v>7</v>
      </c>
      <c r="B7" t="s">
        <v>58</v>
      </c>
      <c r="C7">
        <v>-99999</v>
      </c>
      <c r="D7">
        <v>2000</v>
      </c>
      <c r="E7">
        <v>-3726.6589970319606</v>
      </c>
      <c r="F7">
        <v>327</v>
      </c>
      <c r="G7">
        <v>0</v>
      </c>
      <c r="H7" s="4">
        <v>70617.357849972948</v>
      </c>
      <c r="J7" t="s">
        <v>7</v>
      </c>
      <c r="K7" t="s">
        <v>8</v>
      </c>
      <c r="L7">
        <v>-1200</v>
      </c>
      <c r="M7">
        <v>1000</v>
      </c>
      <c r="N7">
        <v>204.90742739726088</v>
      </c>
      <c r="O7">
        <v>532</v>
      </c>
      <c r="P7">
        <v>26</v>
      </c>
      <c r="Q7" s="4">
        <v>69055.592600000004</v>
      </c>
    </row>
    <row r="8" spans="1:17" x14ac:dyDescent="0.25">
      <c r="A8" t="s">
        <v>74</v>
      </c>
      <c r="B8" t="s">
        <v>90</v>
      </c>
      <c r="C8">
        <v>-99999</v>
      </c>
      <c r="D8">
        <v>0</v>
      </c>
      <c r="E8">
        <v>-51.601713698620806</v>
      </c>
      <c r="F8">
        <v>578</v>
      </c>
      <c r="G8">
        <v>0</v>
      </c>
      <c r="H8" s="4">
        <v>39954.480000000003</v>
      </c>
      <c r="J8" t="s">
        <v>7</v>
      </c>
      <c r="K8" t="s">
        <v>37</v>
      </c>
      <c r="L8">
        <v>-1048</v>
      </c>
      <c r="M8">
        <v>1048</v>
      </c>
      <c r="N8">
        <v>255.20513847031899</v>
      </c>
      <c r="O8">
        <v>48</v>
      </c>
      <c r="P8">
        <v>0</v>
      </c>
      <c r="Q8" s="4">
        <v>46395.439919999997</v>
      </c>
    </row>
    <row r="9" spans="1:17" x14ac:dyDescent="0.25">
      <c r="A9" t="s">
        <v>7</v>
      </c>
      <c r="B9" t="s">
        <v>33</v>
      </c>
      <c r="C9">
        <v>-1680</v>
      </c>
      <c r="D9">
        <v>1680</v>
      </c>
      <c r="E9">
        <v>234.57242226027384</v>
      </c>
      <c r="F9">
        <v>13</v>
      </c>
      <c r="G9">
        <v>0</v>
      </c>
      <c r="H9" s="4">
        <v>32963.902320000001</v>
      </c>
      <c r="J9" t="s">
        <v>7</v>
      </c>
      <c r="K9" t="s">
        <v>35</v>
      </c>
      <c r="L9">
        <v>-800</v>
      </c>
      <c r="M9">
        <v>408</v>
      </c>
      <c r="N9">
        <v>34.239287214611878</v>
      </c>
      <c r="O9">
        <v>437</v>
      </c>
      <c r="P9">
        <v>3</v>
      </c>
      <c r="Q9" s="4">
        <v>39257.062768000011</v>
      </c>
    </row>
    <row r="10" spans="1:17" x14ac:dyDescent="0.25">
      <c r="A10" t="s">
        <v>7</v>
      </c>
      <c r="B10" t="s">
        <v>30</v>
      </c>
      <c r="C10">
        <v>-1680</v>
      </c>
      <c r="D10">
        <v>1680</v>
      </c>
      <c r="E10">
        <v>815.75214543378979</v>
      </c>
      <c r="F10">
        <v>42</v>
      </c>
      <c r="G10">
        <v>0</v>
      </c>
      <c r="H10" s="4">
        <v>29760.058319999993</v>
      </c>
      <c r="J10" t="s">
        <v>7</v>
      </c>
      <c r="K10" t="s">
        <v>38</v>
      </c>
      <c r="L10">
        <v>-1970</v>
      </c>
      <c r="M10">
        <v>1970</v>
      </c>
      <c r="N10">
        <v>534.46736529680379</v>
      </c>
      <c r="O10">
        <v>3</v>
      </c>
      <c r="P10">
        <v>0</v>
      </c>
      <c r="Q10" s="4">
        <v>35525.423999999999</v>
      </c>
    </row>
    <row r="11" spans="1:17" x14ac:dyDescent="0.25">
      <c r="A11" t="s">
        <v>7</v>
      </c>
      <c r="B11" t="s">
        <v>8</v>
      </c>
      <c r="C11">
        <v>-1200</v>
      </c>
      <c r="D11">
        <v>1000</v>
      </c>
      <c r="E11">
        <v>205.80183573059338</v>
      </c>
      <c r="F11">
        <v>395</v>
      </c>
      <c r="G11">
        <v>5</v>
      </c>
      <c r="H11" s="4">
        <v>24052.809000000001</v>
      </c>
      <c r="J11" t="s">
        <v>7</v>
      </c>
      <c r="K11" t="s">
        <v>13</v>
      </c>
      <c r="L11">
        <v>-3265</v>
      </c>
      <c r="M11">
        <v>5400</v>
      </c>
      <c r="N11">
        <v>1235.1084704337891</v>
      </c>
      <c r="O11">
        <v>736</v>
      </c>
      <c r="P11">
        <v>13</v>
      </c>
      <c r="Q11" s="4">
        <v>30536.903050000004</v>
      </c>
    </row>
    <row r="12" spans="1:17" x14ac:dyDescent="0.25">
      <c r="A12" t="s">
        <v>7</v>
      </c>
      <c r="B12" t="s">
        <v>54</v>
      </c>
      <c r="C12">
        <v>-8010</v>
      </c>
      <c r="D12">
        <v>8010</v>
      </c>
      <c r="E12">
        <v>5271.2235066210078</v>
      </c>
      <c r="F12">
        <v>311</v>
      </c>
      <c r="G12">
        <v>0</v>
      </c>
      <c r="H12" s="4">
        <v>15710.381459999986</v>
      </c>
      <c r="J12" t="s">
        <v>7</v>
      </c>
      <c r="K12" t="s">
        <v>56</v>
      </c>
      <c r="L12">
        <v>-2948</v>
      </c>
      <c r="M12">
        <v>4100</v>
      </c>
      <c r="N12">
        <v>-789.93208504566257</v>
      </c>
      <c r="O12">
        <v>0</v>
      </c>
      <c r="P12">
        <v>240</v>
      </c>
      <c r="Q12" s="4">
        <v>22046.402795999998</v>
      </c>
    </row>
    <row r="13" spans="1:17" x14ac:dyDescent="0.25">
      <c r="A13" t="s">
        <v>7</v>
      </c>
      <c r="B13" t="s">
        <v>57</v>
      </c>
      <c r="C13">
        <v>-300</v>
      </c>
      <c r="D13">
        <v>325</v>
      </c>
      <c r="E13">
        <v>1.8868826484016878</v>
      </c>
      <c r="F13">
        <v>179</v>
      </c>
      <c r="G13">
        <v>92</v>
      </c>
      <c r="H13" s="4">
        <v>6599.4270500000021</v>
      </c>
      <c r="J13" t="s">
        <v>7</v>
      </c>
      <c r="K13" t="s">
        <v>18</v>
      </c>
      <c r="L13">
        <v>-1000</v>
      </c>
      <c r="M13">
        <v>1000</v>
      </c>
      <c r="N13">
        <v>-355.22968150684835</v>
      </c>
      <c r="O13">
        <v>0</v>
      </c>
      <c r="P13">
        <v>416</v>
      </c>
      <c r="Q13" s="4">
        <v>13475.744000000001</v>
      </c>
    </row>
    <row r="14" spans="1:17" x14ac:dyDescent="0.25">
      <c r="A14" t="s">
        <v>7</v>
      </c>
      <c r="B14" t="s">
        <v>37</v>
      </c>
      <c r="C14">
        <v>-1048</v>
      </c>
      <c r="D14">
        <v>1048</v>
      </c>
      <c r="E14">
        <v>333.10065639269493</v>
      </c>
      <c r="F14">
        <v>13</v>
      </c>
      <c r="G14">
        <v>0</v>
      </c>
      <c r="H14" s="4">
        <v>6579.9512800000002</v>
      </c>
      <c r="J14" t="s">
        <v>7</v>
      </c>
      <c r="K14" t="s">
        <v>57</v>
      </c>
      <c r="L14">
        <v>-300</v>
      </c>
      <c r="M14">
        <v>325</v>
      </c>
      <c r="N14">
        <v>-18.609166095890377</v>
      </c>
      <c r="O14">
        <v>258</v>
      </c>
      <c r="P14">
        <v>329</v>
      </c>
      <c r="Q14" s="4">
        <v>12817.022299999984</v>
      </c>
    </row>
    <row r="15" spans="1:17" x14ac:dyDescent="0.25">
      <c r="A15" t="s">
        <v>7</v>
      </c>
      <c r="B15" t="s">
        <v>26</v>
      </c>
      <c r="C15">
        <v>-690</v>
      </c>
      <c r="D15">
        <v>690</v>
      </c>
      <c r="E15">
        <v>108.49144474885848</v>
      </c>
      <c r="F15">
        <v>52</v>
      </c>
      <c r="G15">
        <v>62</v>
      </c>
      <c r="H15" s="4">
        <v>4093.5043500000006</v>
      </c>
      <c r="J15" t="s">
        <v>7</v>
      </c>
      <c r="K15" t="s">
        <v>30</v>
      </c>
      <c r="L15">
        <v>-1680</v>
      </c>
      <c r="M15">
        <v>1680</v>
      </c>
      <c r="N15">
        <v>1175.7744020547993</v>
      </c>
      <c r="O15">
        <v>924</v>
      </c>
      <c r="P15">
        <v>0</v>
      </c>
      <c r="Q15" s="4">
        <v>12755.54448000002</v>
      </c>
    </row>
    <row r="16" spans="1:17" x14ac:dyDescent="0.25">
      <c r="A16" t="s">
        <v>7</v>
      </c>
      <c r="B16" t="s">
        <v>21</v>
      </c>
      <c r="C16">
        <v>-3000</v>
      </c>
      <c r="D16">
        <v>4000</v>
      </c>
      <c r="E16">
        <v>881.12090308219388</v>
      </c>
      <c r="F16">
        <v>121</v>
      </c>
      <c r="G16">
        <v>313</v>
      </c>
      <c r="H16" s="4">
        <v>4014.5740000000001</v>
      </c>
      <c r="J16" t="s">
        <v>7</v>
      </c>
      <c r="K16" t="s">
        <v>42</v>
      </c>
      <c r="L16">
        <v>-2400</v>
      </c>
      <c r="M16">
        <v>900</v>
      </c>
      <c r="N16">
        <v>171.31964908675803</v>
      </c>
      <c r="O16">
        <v>554</v>
      </c>
      <c r="P16">
        <v>0</v>
      </c>
      <c r="Q16" s="4">
        <v>10676.2338</v>
      </c>
    </row>
    <row r="17" spans="1:17" x14ac:dyDescent="0.25">
      <c r="A17" t="s">
        <v>7</v>
      </c>
      <c r="B17" t="s">
        <v>15</v>
      </c>
      <c r="C17">
        <v>-256</v>
      </c>
      <c r="D17">
        <v>337</v>
      </c>
      <c r="E17">
        <v>155.93412853881333</v>
      </c>
      <c r="F17">
        <v>174</v>
      </c>
      <c r="G17">
        <v>0</v>
      </c>
      <c r="H17" s="4">
        <v>3933.274269</v>
      </c>
      <c r="J17" t="s">
        <v>7</v>
      </c>
      <c r="K17" t="s">
        <v>48</v>
      </c>
      <c r="L17">
        <v>-300</v>
      </c>
      <c r="M17">
        <v>325</v>
      </c>
      <c r="N17">
        <v>-18.609166095890377</v>
      </c>
      <c r="O17">
        <v>103</v>
      </c>
      <c r="P17">
        <v>150</v>
      </c>
      <c r="Q17" s="4">
        <v>8307.4757500000014</v>
      </c>
    </row>
    <row r="18" spans="1:17" x14ac:dyDescent="0.25">
      <c r="A18" t="s">
        <v>7</v>
      </c>
      <c r="B18" t="s">
        <v>13</v>
      </c>
      <c r="C18">
        <v>-3265</v>
      </c>
      <c r="D18">
        <v>5400</v>
      </c>
      <c r="E18">
        <v>870.46042785388283</v>
      </c>
      <c r="F18">
        <v>221</v>
      </c>
      <c r="G18">
        <v>4</v>
      </c>
      <c r="H18" s="4">
        <v>3715.2560150000008</v>
      </c>
      <c r="J18" t="s">
        <v>7</v>
      </c>
      <c r="K18" t="s">
        <v>15</v>
      </c>
      <c r="L18">
        <v>-256</v>
      </c>
      <c r="M18">
        <v>337</v>
      </c>
      <c r="N18">
        <v>152.51172431506797</v>
      </c>
      <c r="O18">
        <v>301</v>
      </c>
      <c r="P18">
        <v>0</v>
      </c>
      <c r="Q18" s="4">
        <v>5112.7547230000046</v>
      </c>
    </row>
    <row r="19" spans="1:17" x14ac:dyDescent="0.25">
      <c r="A19" t="s">
        <v>7</v>
      </c>
      <c r="B19" t="s">
        <v>59</v>
      </c>
      <c r="C19">
        <v>-1503</v>
      </c>
      <c r="D19">
        <v>1503</v>
      </c>
      <c r="E19">
        <v>-50.396950570776241</v>
      </c>
      <c r="F19">
        <v>0</v>
      </c>
      <c r="G19">
        <v>155</v>
      </c>
      <c r="H19" s="4">
        <v>3097.1659679999993</v>
      </c>
      <c r="J19" t="s">
        <v>7</v>
      </c>
      <c r="K19" t="s">
        <v>44</v>
      </c>
      <c r="L19">
        <v>-3675</v>
      </c>
      <c r="M19">
        <v>4800</v>
      </c>
      <c r="N19">
        <v>620.1038995433795</v>
      </c>
      <c r="O19">
        <v>1</v>
      </c>
      <c r="P19">
        <v>217</v>
      </c>
      <c r="Q19" s="4">
        <v>5024.2499999999991</v>
      </c>
    </row>
    <row r="20" spans="1:17" x14ac:dyDescent="0.25">
      <c r="A20" t="s">
        <v>74</v>
      </c>
      <c r="B20" t="s">
        <v>85</v>
      </c>
      <c r="C20">
        <v>-99999</v>
      </c>
      <c r="D20">
        <v>0</v>
      </c>
      <c r="E20">
        <v>-10.775902397260724</v>
      </c>
      <c r="F20">
        <v>690</v>
      </c>
      <c r="G20">
        <v>0</v>
      </c>
      <c r="H20" s="4">
        <v>2552.5500000000002</v>
      </c>
      <c r="J20" t="s">
        <v>7</v>
      </c>
      <c r="K20" t="s">
        <v>59</v>
      </c>
      <c r="L20">
        <v>-1503</v>
      </c>
      <c r="M20">
        <v>1503</v>
      </c>
      <c r="N20">
        <v>-102.26264166666685</v>
      </c>
      <c r="O20">
        <v>0</v>
      </c>
      <c r="P20">
        <v>142</v>
      </c>
      <c r="Q20" s="4">
        <v>4990.9444649999987</v>
      </c>
    </row>
    <row r="21" spans="1:17" x14ac:dyDescent="0.25">
      <c r="A21" t="s">
        <v>7</v>
      </c>
      <c r="B21" t="s">
        <v>56</v>
      </c>
      <c r="C21">
        <v>-2948</v>
      </c>
      <c r="D21">
        <v>4100</v>
      </c>
      <c r="E21">
        <v>-679.81810605022838</v>
      </c>
      <c r="F21">
        <v>0</v>
      </c>
      <c r="G21">
        <v>59</v>
      </c>
      <c r="H21" s="4">
        <v>1808.3945880000006</v>
      </c>
      <c r="J21" t="s">
        <v>7</v>
      </c>
      <c r="K21" t="s">
        <v>26</v>
      </c>
      <c r="L21">
        <v>-690</v>
      </c>
      <c r="M21">
        <v>690</v>
      </c>
      <c r="N21">
        <v>-119.00077454337877</v>
      </c>
      <c r="O21">
        <v>42</v>
      </c>
      <c r="P21">
        <v>749</v>
      </c>
      <c r="Q21" s="4">
        <v>4292.7252899999994</v>
      </c>
    </row>
    <row r="22" spans="1:17" x14ac:dyDescent="0.25">
      <c r="A22" t="s">
        <v>7</v>
      </c>
      <c r="B22" t="s">
        <v>24</v>
      </c>
      <c r="C22">
        <v>-200</v>
      </c>
      <c r="D22">
        <v>200</v>
      </c>
      <c r="E22">
        <v>95.626625570776199</v>
      </c>
      <c r="F22">
        <v>445</v>
      </c>
      <c r="G22">
        <v>0</v>
      </c>
      <c r="H22" s="4">
        <v>1217.8377999999991</v>
      </c>
      <c r="J22" t="s">
        <v>7</v>
      </c>
      <c r="K22" t="s">
        <v>33</v>
      </c>
      <c r="L22">
        <v>-1680</v>
      </c>
      <c r="M22">
        <v>1680</v>
      </c>
      <c r="N22">
        <v>695.21955650685095</v>
      </c>
      <c r="O22">
        <v>352</v>
      </c>
      <c r="P22">
        <v>0</v>
      </c>
      <c r="Q22" s="4">
        <v>3507.3494399999995</v>
      </c>
    </row>
    <row r="23" spans="1:17" x14ac:dyDescent="0.25">
      <c r="A23" t="s">
        <v>7</v>
      </c>
      <c r="B23" t="s">
        <v>29</v>
      </c>
      <c r="C23">
        <v>-580</v>
      </c>
      <c r="D23">
        <v>600</v>
      </c>
      <c r="E23">
        <v>102.86837728310512</v>
      </c>
      <c r="F23">
        <v>317</v>
      </c>
      <c r="G23">
        <v>468</v>
      </c>
      <c r="H23" s="4">
        <v>747.78499999999963</v>
      </c>
      <c r="J23" t="s">
        <v>7</v>
      </c>
      <c r="K23" t="s">
        <v>29</v>
      </c>
      <c r="L23">
        <v>-580</v>
      </c>
      <c r="M23">
        <v>600</v>
      </c>
      <c r="N23">
        <v>85.767119634702496</v>
      </c>
      <c r="O23">
        <v>792</v>
      </c>
      <c r="P23">
        <v>901</v>
      </c>
      <c r="Q23" s="4">
        <v>3486.8579000000027</v>
      </c>
    </row>
    <row r="24" spans="1:17" x14ac:dyDescent="0.25">
      <c r="A24" t="s">
        <v>74</v>
      </c>
      <c r="B24" t="s">
        <v>84</v>
      </c>
      <c r="C24">
        <v>-99999</v>
      </c>
      <c r="D24">
        <v>0</v>
      </c>
      <c r="E24">
        <v>-5.5307762557077617E-2</v>
      </c>
      <c r="F24">
        <v>790</v>
      </c>
      <c r="G24">
        <v>0</v>
      </c>
      <c r="H24" s="4">
        <v>589.38</v>
      </c>
      <c r="J24" t="s">
        <v>7</v>
      </c>
      <c r="K24" t="s">
        <v>24</v>
      </c>
      <c r="L24">
        <v>-200</v>
      </c>
      <c r="M24">
        <v>200</v>
      </c>
      <c r="N24">
        <v>93.70445684931515</v>
      </c>
      <c r="O24">
        <v>1033</v>
      </c>
      <c r="P24">
        <v>0</v>
      </c>
      <c r="Q24" s="4">
        <v>2904.9607999999962</v>
      </c>
    </row>
    <row r="25" spans="1:17" x14ac:dyDescent="0.25">
      <c r="A25" t="s">
        <v>7</v>
      </c>
      <c r="B25" t="s">
        <v>48</v>
      </c>
      <c r="C25">
        <v>-300</v>
      </c>
      <c r="D25">
        <v>325</v>
      </c>
      <c r="E25">
        <v>1.8868826484016878</v>
      </c>
      <c r="F25">
        <v>133</v>
      </c>
      <c r="G25">
        <v>78</v>
      </c>
      <c r="H25" s="4">
        <v>583.3447249999997</v>
      </c>
      <c r="J25" t="s">
        <v>7</v>
      </c>
      <c r="K25" t="s">
        <v>43</v>
      </c>
      <c r="L25">
        <v>-3100</v>
      </c>
      <c r="M25">
        <v>3220</v>
      </c>
      <c r="N25">
        <v>-106.24084121004817</v>
      </c>
      <c r="O25">
        <v>0</v>
      </c>
      <c r="P25">
        <v>78</v>
      </c>
      <c r="Q25" s="4">
        <v>2551.030299999999</v>
      </c>
    </row>
    <row r="26" spans="1:17" x14ac:dyDescent="0.25">
      <c r="A26" t="s">
        <v>7</v>
      </c>
      <c r="B26" t="s">
        <v>12</v>
      </c>
      <c r="C26">
        <v>-2250</v>
      </c>
      <c r="D26">
        <v>3400</v>
      </c>
      <c r="E26">
        <v>-267.11025308219081</v>
      </c>
      <c r="F26">
        <v>0</v>
      </c>
      <c r="G26">
        <v>28</v>
      </c>
      <c r="H26" s="4">
        <v>575.27774999999997</v>
      </c>
      <c r="J26" t="s">
        <v>7</v>
      </c>
      <c r="K26" t="s">
        <v>21</v>
      </c>
      <c r="L26">
        <v>-3000</v>
      </c>
      <c r="M26">
        <v>4000</v>
      </c>
      <c r="N26">
        <v>774.55383367579952</v>
      </c>
      <c r="O26">
        <v>210</v>
      </c>
      <c r="P26">
        <v>48</v>
      </c>
      <c r="Q26" s="4">
        <v>2323.375</v>
      </c>
    </row>
    <row r="27" spans="1:17" x14ac:dyDescent="0.25">
      <c r="A27" t="s">
        <v>7</v>
      </c>
      <c r="B27" t="s">
        <v>23</v>
      </c>
      <c r="C27">
        <v>-1200</v>
      </c>
      <c r="D27">
        <v>1400</v>
      </c>
      <c r="E27">
        <v>488.17886700913266</v>
      </c>
      <c r="F27">
        <v>139</v>
      </c>
      <c r="G27">
        <v>0</v>
      </c>
      <c r="H27" s="4">
        <v>554.1801999999999</v>
      </c>
      <c r="J27" t="s">
        <v>7</v>
      </c>
      <c r="K27" t="s">
        <v>12</v>
      </c>
      <c r="L27">
        <v>-2250</v>
      </c>
      <c r="M27">
        <v>3400</v>
      </c>
      <c r="N27">
        <v>-333.85926632420058</v>
      </c>
      <c r="O27">
        <v>0</v>
      </c>
      <c r="P27">
        <v>65</v>
      </c>
      <c r="Q27" s="4">
        <v>1465.5532499999999</v>
      </c>
    </row>
    <row r="28" spans="1:17" x14ac:dyDescent="0.25">
      <c r="A28" t="s">
        <v>7</v>
      </c>
      <c r="B28" t="s">
        <v>18</v>
      </c>
      <c r="C28">
        <v>-1000</v>
      </c>
      <c r="D28">
        <v>1000</v>
      </c>
      <c r="E28">
        <v>-281.50507203196332</v>
      </c>
      <c r="F28">
        <v>0</v>
      </c>
      <c r="G28">
        <v>30</v>
      </c>
      <c r="H28" s="4">
        <v>496.988</v>
      </c>
      <c r="J28" t="s">
        <v>7</v>
      </c>
      <c r="K28" t="s">
        <v>23</v>
      </c>
      <c r="L28">
        <v>-1200</v>
      </c>
      <c r="M28">
        <v>1400</v>
      </c>
      <c r="N28">
        <v>445.94779018264927</v>
      </c>
      <c r="O28">
        <v>255</v>
      </c>
      <c r="P28">
        <v>5</v>
      </c>
      <c r="Q28" s="4">
        <v>1053.560199999999</v>
      </c>
    </row>
    <row r="29" spans="1:17" x14ac:dyDescent="0.25">
      <c r="A29" t="s">
        <v>74</v>
      </c>
      <c r="B29" t="s">
        <v>89</v>
      </c>
      <c r="C29">
        <v>-99999</v>
      </c>
      <c r="D29">
        <v>0</v>
      </c>
      <c r="E29">
        <v>-46.164828310507517</v>
      </c>
      <c r="F29">
        <v>217</v>
      </c>
      <c r="G29">
        <v>0</v>
      </c>
      <c r="H29" s="4">
        <v>491.39999999999992</v>
      </c>
      <c r="J29" t="s">
        <v>7</v>
      </c>
      <c r="K29" t="s">
        <v>49</v>
      </c>
      <c r="L29">
        <v>-6455</v>
      </c>
      <c r="M29">
        <v>7900</v>
      </c>
      <c r="N29">
        <v>513.8630563926946</v>
      </c>
      <c r="O29">
        <v>0</v>
      </c>
      <c r="P29">
        <v>10</v>
      </c>
      <c r="Q29" s="4">
        <v>842.73898000000008</v>
      </c>
    </row>
    <row r="30" spans="1:17" x14ac:dyDescent="0.25">
      <c r="A30" t="s">
        <v>7</v>
      </c>
      <c r="B30" t="s">
        <v>25</v>
      </c>
      <c r="C30">
        <v>-650</v>
      </c>
      <c r="D30">
        <v>650</v>
      </c>
      <c r="E30">
        <v>163.38433047945173</v>
      </c>
      <c r="F30">
        <v>6</v>
      </c>
      <c r="G30">
        <v>1</v>
      </c>
      <c r="H30" s="4">
        <v>330.71805000000001</v>
      </c>
      <c r="J30" t="s">
        <v>7</v>
      </c>
      <c r="K30" t="s">
        <v>45</v>
      </c>
      <c r="L30">
        <v>-300</v>
      </c>
      <c r="M30">
        <v>300</v>
      </c>
      <c r="N30">
        <v>93.05000993150685</v>
      </c>
      <c r="O30">
        <v>968</v>
      </c>
      <c r="P30">
        <v>290</v>
      </c>
      <c r="Q30" s="4">
        <v>648.67290000000048</v>
      </c>
    </row>
    <row r="31" spans="1:17" x14ac:dyDescent="0.25">
      <c r="A31" t="s">
        <v>7</v>
      </c>
      <c r="B31" t="s">
        <v>45</v>
      </c>
      <c r="C31">
        <v>-300</v>
      </c>
      <c r="D31">
        <v>300</v>
      </c>
      <c r="E31">
        <v>62.764822146118625</v>
      </c>
      <c r="F31">
        <v>427</v>
      </c>
      <c r="G31">
        <v>272</v>
      </c>
      <c r="H31" s="4">
        <v>321.30389999999989</v>
      </c>
      <c r="J31" t="s">
        <v>7</v>
      </c>
      <c r="K31" t="s">
        <v>55</v>
      </c>
      <c r="L31">
        <v>-3100</v>
      </c>
      <c r="M31">
        <v>2780</v>
      </c>
      <c r="N31">
        <v>-106.24084121004817</v>
      </c>
      <c r="O31">
        <v>9</v>
      </c>
      <c r="P31">
        <v>3</v>
      </c>
      <c r="Q31" s="4">
        <v>634.35925999999995</v>
      </c>
    </row>
    <row r="32" spans="1:17" x14ac:dyDescent="0.25">
      <c r="A32" t="s">
        <v>7</v>
      </c>
      <c r="B32" t="s">
        <v>42</v>
      </c>
      <c r="C32">
        <v>-2400</v>
      </c>
      <c r="D32">
        <v>900</v>
      </c>
      <c r="E32">
        <v>131.9232918949763</v>
      </c>
      <c r="F32">
        <v>30</v>
      </c>
      <c r="G32">
        <v>0</v>
      </c>
      <c r="H32" s="4">
        <v>310.98779999999994</v>
      </c>
      <c r="J32" t="s">
        <v>7</v>
      </c>
      <c r="K32" t="s">
        <v>19</v>
      </c>
      <c r="L32">
        <v>-150</v>
      </c>
      <c r="M32">
        <v>160</v>
      </c>
      <c r="N32">
        <v>37.63168812785387</v>
      </c>
      <c r="O32">
        <v>1474</v>
      </c>
      <c r="P32">
        <v>229</v>
      </c>
      <c r="Q32" s="4">
        <v>613.0021999999982</v>
      </c>
    </row>
    <row r="33" spans="1:17" x14ac:dyDescent="0.25">
      <c r="A33" t="s">
        <v>62</v>
      </c>
      <c r="B33" t="s">
        <v>66</v>
      </c>
      <c r="C33">
        <v>-3464</v>
      </c>
      <c r="D33">
        <v>3464</v>
      </c>
      <c r="E33">
        <v>-402.51076426940534</v>
      </c>
      <c r="F33">
        <v>0</v>
      </c>
      <c r="G33">
        <v>41</v>
      </c>
      <c r="H33" s="4">
        <v>298.10837599999985</v>
      </c>
      <c r="J33" t="s">
        <v>7</v>
      </c>
      <c r="K33" t="s">
        <v>50</v>
      </c>
      <c r="L33">
        <v>-400</v>
      </c>
      <c r="M33">
        <v>400</v>
      </c>
      <c r="N33">
        <v>189.86691621004559</v>
      </c>
      <c r="O33">
        <v>830</v>
      </c>
      <c r="P33">
        <v>11</v>
      </c>
      <c r="Q33" s="4">
        <v>582.39560000000017</v>
      </c>
    </row>
    <row r="34" spans="1:17" x14ac:dyDescent="0.25">
      <c r="A34" t="s">
        <v>7</v>
      </c>
      <c r="B34" t="s">
        <v>43</v>
      </c>
      <c r="C34">
        <v>-3100</v>
      </c>
      <c r="D34">
        <v>3220</v>
      </c>
      <c r="E34">
        <v>-40.603917808219151</v>
      </c>
      <c r="F34">
        <v>0</v>
      </c>
      <c r="G34">
        <v>15</v>
      </c>
      <c r="H34" s="4">
        <v>235.01409999999998</v>
      </c>
      <c r="J34" t="s">
        <v>7</v>
      </c>
      <c r="K34" t="s">
        <v>27</v>
      </c>
      <c r="L34">
        <v>-235</v>
      </c>
      <c r="M34">
        <v>440</v>
      </c>
      <c r="N34">
        <v>167.268737442922</v>
      </c>
      <c r="O34">
        <v>0</v>
      </c>
      <c r="P34">
        <v>85</v>
      </c>
      <c r="Q34" s="4">
        <v>581.43676500000038</v>
      </c>
    </row>
    <row r="35" spans="1:17" x14ac:dyDescent="0.25">
      <c r="A35" t="s">
        <v>7</v>
      </c>
      <c r="B35" t="s">
        <v>40</v>
      </c>
      <c r="C35">
        <v>-17</v>
      </c>
      <c r="D35">
        <v>17</v>
      </c>
      <c r="E35">
        <v>1.3124695205479437</v>
      </c>
      <c r="F35">
        <v>178</v>
      </c>
      <c r="G35">
        <v>330</v>
      </c>
      <c r="H35" s="4">
        <v>224.05369300000007</v>
      </c>
      <c r="J35" t="s">
        <v>7</v>
      </c>
      <c r="K35" t="s">
        <v>40</v>
      </c>
      <c r="L35">
        <v>-17</v>
      </c>
      <c r="M35">
        <v>17</v>
      </c>
      <c r="N35">
        <v>1.0645212328767133</v>
      </c>
      <c r="O35">
        <v>334</v>
      </c>
      <c r="P35">
        <v>783</v>
      </c>
      <c r="Q35" s="4">
        <v>447.50662300000005</v>
      </c>
    </row>
    <row r="36" spans="1:17" x14ac:dyDescent="0.25">
      <c r="A36" t="s">
        <v>7</v>
      </c>
      <c r="B36" t="s">
        <v>19</v>
      </c>
      <c r="C36">
        <v>-150</v>
      </c>
      <c r="D36">
        <v>160</v>
      </c>
      <c r="E36">
        <v>-1.5718448630136517</v>
      </c>
      <c r="F36">
        <v>561</v>
      </c>
      <c r="G36">
        <v>365</v>
      </c>
      <c r="H36" s="4">
        <v>201.73373000000007</v>
      </c>
      <c r="J36" t="s">
        <v>62</v>
      </c>
      <c r="K36" t="s">
        <v>64</v>
      </c>
      <c r="L36">
        <v>-1195</v>
      </c>
      <c r="M36">
        <v>1195</v>
      </c>
      <c r="N36">
        <v>254.61479988584512</v>
      </c>
      <c r="O36">
        <v>3</v>
      </c>
      <c r="P36">
        <v>0</v>
      </c>
      <c r="Q36" s="4">
        <v>418.45553999999998</v>
      </c>
    </row>
    <row r="37" spans="1:17" x14ac:dyDescent="0.25">
      <c r="A37" t="s">
        <v>7</v>
      </c>
      <c r="B37" t="s">
        <v>50</v>
      </c>
      <c r="C37">
        <v>-400</v>
      </c>
      <c r="D37">
        <v>400</v>
      </c>
      <c r="E37">
        <v>173.85227340182641</v>
      </c>
      <c r="F37">
        <v>426</v>
      </c>
      <c r="G37">
        <v>10</v>
      </c>
      <c r="H37" s="4">
        <v>122.68120000000009</v>
      </c>
      <c r="J37" t="s">
        <v>74</v>
      </c>
      <c r="K37" t="s">
        <v>79</v>
      </c>
      <c r="L37">
        <v>-99999</v>
      </c>
      <c r="M37">
        <v>4560</v>
      </c>
      <c r="N37">
        <v>732.57415936072846</v>
      </c>
      <c r="O37">
        <v>40</v>
      </c>
      <c r="P37">
        <v>0</v>
      </c>
      <c r="Q37" s="4">
        <v>373.77408000000008</v>
      </c>
    </row>
    <row r="38" spans="1:17" x14ac:dyDescent="0.25">
      <c r="A38" t="s">
        <v>74</v>
      </c>
      <c r="B38" t="s">
        <v>79</v>
      </c>
      <c r="C38">
        <v>-99999</v>
      </c>
      <c r="D38">
        <v>4560</v>
      </c>
      <c r="E38">
        <v>1218.8989948630037</v>
      </c>
      <c r="F38">
        <v>12</v>
      </c>
      <c r="G38">
        <v>0</v>
      </c>
      <c r="H38" s="4">
        <v>119.1528</v>
      </c>
      <c r="J38" t="s">
        <v>62</v>
      </c>
      <c r="K38" t="s">
        <v>66</v>
      </c>
      <c r="L38">
        <v>-3464</v>
      </c>
      <c r="M38">
        <v>3464</v>
      </c>
      <c r="N38">
        <v>-583.62242945205514</v>
      </c>
      <c r="O38">
        <v>0</v>
      </c>
      <c r="P38">
        <v>25</v>
      </c>
      <c r="Q38" s="4">
        <v>334.13397600000008</v>
      </c>
    </row>
    <row r="39" spans="1:17" x14ac:dyDescent="0.25">
      <c r="A39" t="s">
        <v>7</v>
      </c>
      <c r="B39" t="s">
        <v>55</v>
      </c>
      <c r="C39">
        <v>-3100</v>
      </c>
      <c r="D39">
        <v>2780</v>
      </c>
      <c r="E39">
        <v>-40.603917808219151</v>
      </c>
      <c r="F39">
        <v>8</v>
      </c>
      <c r="G39">
        <v>2</v>
      </c>
      <c r="H39" s="4">
        <v>74.418300000000002</v>
      </c>
      <c r="J39" t="s">
        <v>74</v>
      </c>
      <c r="K39" t="s">
        <v>76</v>
      </c>
      <c r="L39">
        <v>-99999</v>
      </c>
      <c r="M39">
        <v>361</v>
      </c>
      <c r="N39">
        <v>54.602923858447802</v>
      </c>
      <c r="O39">
        <v>158</v>
      </c>
      <c r="P39">
        <v>0</v>
      </c>
      <c r="Q39" s="4">
        <v>328.40747600000032</v>
      </c>
    </row>
    <row r="40" spans="1:17" x14ac:dyDescent="0.25">
      <c r="A40" t="s">
        <v>74</v>
      </c>
      <c r="B40" t="s">
        <v>86</v>
      </c>
      <c r="C40">
        <v>-99999</v>
      </c>
      <c r="D40">
        <v>0</v>
      </c>
      <c r="E40">
        <v>-2.7854109589041109E-2</v>
      </c>
      <c r="F40">
        <v>10</v>
      </c>
      <c r="G40">
        <v>0</v>
      </c>
      <c r="H40" s="4">
        <v>70.680000000000007</v>
      </c>
      <c r="J40" t="s">
        <v>7</v>
      </c>
      <c r="K40" t="s">
        <v>10</v>
      </c>
      <c r="L40">
        <v>-2573</v>
      </c>
      <c r="M40">
        <v>2573</v>
      </c>
      <c r="N40">
        <v>1922.3976779680359</v>
      </c>
      <c r="O40">
        <v>79</v>
      </c>
      <c r="P40">
        <v>0</v>
      </c>
      <c r="Q40" s="4">
        <v>214.85321899999991</v>
      </c>
    </row>
    <row r="41" spans="1:17" x14ac:dyDescent="0.25">
      <c r="A41" t="s">
        <v>74</v>
      </c>
      <c r="B41" t="s">
        <v>87</v>
      </c>
      <c r="C41">
        <v>-99999</v>
      </c>
      <c r="D41">
        <v>0</v>
      </c>
      <c r="E41">
        <v>-2.472157534246576E-2</v>
      </c>
      <c r="F41">
        <v>9</v>
      </c>
      <c r="G41">
        <v>0</v>
      </c>
      <c r="H41" s="4">
        <v>70.680000000000007</v>
      </c>
      <c r="J41" t="s">
        <v>7</v>
      </c>
      <c r="K41" t="s">
        <v>34</v>
      </c>
      <c r="L41">
        <v>-890</v>
      </c>
      <c r="M41">
        <v>890</v>
      </c>
      <c r="N41">
        <v>383.03816472602739</v>
      </c>
      <c r="O41">
        <v>21</v>
      </c>
      <c r="P41">
        <v>0</v>
      </c>
      <c r="Q41" s="4">
        <v>192.16079000000002</v>
      </c>
    </row>
    <row r="42" spans="1:17" x14ac:dyDescent="0.25">
      <c r="A42" t="s">
        <v>74</v>
      </c>
      <c r="B42" t="s">
        <v>78</v>
      </c>
      <c r="C42">
        <v>-99999</v>
      </c>
      <c r="D42">
        <v>6763</v>
      </c>
      <c r="E42">
        <v>2267.4371058219203</v>
      </c>
      <c r="F42">
        <v>4</v>
      </c>
      <c r="G42">
        <v>0</v>
      </c>
      <c r="H42" s="4">
        <v>49.667472000000004</v>
      </c>
      <c r="J42" t="s">
        <v>7</v>
      </c>
      <c r="K42" t="s">
        <v>61</v>
      </c>
      <c r="L42">
        <v>-796</v>
      </c>
      <c r="M42">
        <v>796</v>
      </c>
      <c r="N42">
        <v>-160.54232785388101</v>
      </c>
      <c r="O42">
        <v>0</v>
      </c>
      <c r="P42">
        <v>535</v>
      </c>
      <c r="Q42" s="4">
        <v>180.4699159999999</v>
      </c>
    </row>
    <row r="43" spans="1:17" x14ac:dyDescent="0.25">
      <c r="A43" t="s">
        <v>7</v>
      </c>
      <c r="B43" t="s">
        <v>46</v>
      </c>
      <c r="C43">
        <v>-950</v>
      </c>
      <c r="D43">
        <v>950</v>
      </c>
      <c r="E43">
        <v>572.81757283104889</v>
      </c>
      <c r="F43">
        <v>492</v>
      </c>
      <c r="G43">
        <v>96</v>
      </c>
      <c r="H43" s="4">
        <v>37.754899999999999</v>
      </c>
      <c r="J43" t="s">
        <v>7</v>
      </c>
      <c r="K43" t="s">
        <v>46</v>
      </c>
      <c r="L43">
        <v>-950</v>
      </c>
      <c r="M43">
        <v>950</v>
      </c>
      <c r="N43">
        <v>131.55991232876713</v>
      </c>
      <c r="O43">
        <v>594</v>
      </c>
      <c r="P43">
        <v>776</v>
      </c>
      <c r="Q43" s="4">
        <v>150.21779999999993</v>
      </c>
    </row>
    <row r="44" spans="1:17" x14ac:dyDescent="0.25">
      <c r="A44" t="s">
        <v>74</v>
      </c>
      <c r="B44" t="s">
        <v>76</v>
      </c>
      <c r="C44">
        <v>-99999</v>
      </c>
      <c r="D44">
        <v>361</v>
      </c>
      <c r="E44">
        <v>79.269312557077427</v>
      </c>
      <c r="F44">
        <v>20</v>
      </c>
      <c r="G44">
        <v>0</v>
      </c>
      <c r="H44" s="4">
        <v>28.817546999999998</v>
      </c>
      <c r="J44" t="s">
        <v>7</v>
      </c>
      <c r="K44" t="s">
        <v>47</v>
      </c>
      <c r="L44">
        <v>-600</v>
      </c>
      <c r="M44">
        <v>600</v>
      </c>
      <c r="N44">
        <v>-88.04137636986276</v>
      </c>
      <c r="O44">
        <v>64</v>
      </c>
      <c r="P44">
        <v>47</v>
      </c>
      <c r="Q44" s="4">
        <v>149.42520000000002</v>
      </c>
    </row>
    <row r="45" spans="1:17" x14ac:dyDescent="0.25">
      <c r="A45" t="s">
        <v>7</v>
      </c>
      <c r="B45" t="s">
        <v>27</v>
      </c>
      <c r="C45">
        <v>-235</v>
      </c>
      <c r="D45">
        <v>440</v>
      </c>
      <c r="E45">
        <v>163.94403458904173</v>
      </c>
      <c r="F45">
        <v>0</v>
      </c>
      <c r="G45">
        <v>13</v>
      </c>
      <c r="H45" s="4">
        <v>28.089784999999996</v>
      </c>
      <c r="J45" t="s">
        <v>7</v>
      </c>
      <c r="K45" t="s">
        <v>92</v>
      </c>
      <c r="L45">
        <v>-1200</v>
      </c>
      <c r="M45">
        <v>2400</v>
      </c>
      <c r="N45">
        <v>72.07066883561626</v>
      </c>
      <c r="O45">
        <v>0</v>
      </c>
      <c r="P45">
        <v>5</v>
      </c>
      <c r="Q45" s="4">
        <v>143.97</v>
      </c>
    </row>
    <row r="46" spans="1:17" x14ac:dyDescent="0.25">
      <c r="A46" t="s">
        <v>62</v>
      </c>
      <c r="B46" t="s">
        <v>72</v>
      </c>
      <c r="C46">
        <v>-119.5</v>
      </c>
      <c r="D46">
        <v>119.5</v>
      </c>
      <c r="E46">
        <v>37.032357305936024</v>
      </c>
      <c r="F46">
        <v>1</v>
      </c>
      <c r="G46">
        <v>0</v>
      </c>
      <c r="H46" s="4">
        <v>27.940892499999997</v>
      </c>
      <c r="J46" t="s">
        <v>7</v>
      </c>
      <c r="K46" t="s">
        <v>9</v>
      </c>
      <c r="L46">
        <v>-3150</v>
      </c>
      <c r="M46">
        <v>3000</v>
      </c>
      <c r="N46">
        <v>572.31843515981666</v>
      </c>
      <c r="O46">
        <v>15</v>
      </c>
      <c r="P46">
        <v>0</v>
      </c>
      <c r="Q46" s="4">
        <v>121.23</v>
      </c>
    </row>
    <row r="47" spans="1:17" x14ac:dyDescent="0.25">
      <c r="A47" t="s">
        <v>7</v>
      </c>
      <c r="B47" t="s">
        <v>10</v>
      </c>
      <c r="C47">
        <v>-2573</v>
      </c>
      <c r="D47">
        <v>2573</v>
      </c>
      <c r="E47">
        <v>1908.0979248858459</v>
      </c>
      <c r="F47">
        <v>11</v>
      </c>
      <c r="G47">
        <v>0</v>
      </c>
      <c r="H47" s="4">
        <v>26.679436999999997</v>
      </c>
      <c r="J47" t="s">
        <v>7</v>
      </c>
      <c r="K47" t="s">
        <v>60</v>
      </c>
      <c r="L47">
        <v>-1139</v>
      </c>
      <c r="M47">
        <v>1139</v>
      </c>
      <c r="N47">
        <v>194.78161335616429</v>
      </c>
      <c r="O47">
        <v>52</v>
      </c>
      <c r="P47">
        <v>0</v>
      </c>
      <c r="Q47" s="4">
        <v>99.476842999999988</v>
      </c>
    </row>
    <row r="48" spans="1:17" x14ac:dyDescent="0.25">
      <c r="A48" t="s">
        <v>7</v>
      </c>
      <c r="B48" t="s">
        <v>61</v>
      </c>
      <c r="C48">
        <v>-796</v>
      </c>
      <c r="D48">
        <v>796</v>
      </c>
      <c r="E48">
        <v>-54.149380022830947</v>
      </c>
      <c r="F48">
        <v>2</v>
      </c>
      <c r="G48">
        <v>148</v>
      </c>
      <c r="H48" s="4">
        <v>25.373295999999993</v>
      </c>
      <c r="J48" t="s">
        <v>7</v>
      </c>
      <c r="K48" t="s">
        <v>14</v>
      </c>
      <c r="L48">
        <v>-360</v>
      </c>
      <c r="M48">
        <v>500</v>
      </c>
      <c r="N48">
        <v>91.1086156392698</v>
      </c>
      <c r="O48">
        <v>11</v>
      </c>
      <c r="P48">
        <v>1</v>
      </c>
      <c r="Q48" s="4">
        <v>85.024539999999988</v>
      </c>
    </row>
    <row r="49" spans="1:17" x14ac:dyDescent="0.25">
      <c r="A49" t="s">
        <v>7</v>
      </c>
      <c r="B49" t="s">
        <v>14</v>
      </c>
      <c r="C49">
        <v>-360</v>
      </c>
      <c r="D49">
        <v>500</v>
      </c>
      <c r="E49">
        <v>88.712298173515961</v>
      </c>
      <c r="F49">
        <v>6</v>
      </c>
      <c r="G49">
        <v>2</v>
      </c>
      <c r="H49" s="4">
        <v>23.746539999999996</v>
      </c>
      <c r="J49" t="s">
        <v>7</v>
      </c>
      <c r="K49" t="s">
        <v>41</v>
      </c>
      <c r="L49">
        <v>-56</v>
      </c>
      <c r="M49">
        <v>56</v>
      </c>
      <c r="N49">
        <v>-26.792757876712393</v>
      </c>
      <c r="O49">
        <v>3</v>
      </c>
      <c r="P49">
        <v>374</v>
      </c>
      <c r="Q49" s="4">
        <v>75.118680000000026</v>
      </c>
    </row>
    <row r="50" spans="1:17" x14ac:dyDescent="0.25">
      <c r="A50" t="s">
        <v>74</v>
      </c>
      <c r="B50" t="s">
        <v>82</v>
      </c>
      <c r="C50">
        <v>-99999</v>
      </c>
      <c r="D50">
        <v>3450</v>
      </c>
      <c r="E50">
        <v>188.77702990867564</v>
      </c>
      <c r="F50">
        <v>3</v>
      </c>
      <c r="G50">
        <v>0</v>
      </c>
      <c r="H50" s="4">
        <v>20.869049999999998</v>
      </c>
      <c r="J50" t="s">
        <v>62</v>
      </c>
      <c r="K50" t="s">
        <v>67</v>
      </c>
      <c r="L50">
        <v>-1139</v>
      </c>
      <c r="M50">
        <v>1139</v>
      </c>
      <c r="N50">
        <v>173.59469257990767</v>
      </c>
      <c r="O50">
        <v>45</v>
      </c>
      <c r="P50">
        <v>0</v>
      </c>
      <c r="Q50" s="4">
        <v>74.646642999999997</v>
      </c>
    </row>
    <row r="51" spans="1:17" x14ac:dyDescent="0.25">
      <c r="A51" t="s">
        <v>62</v>
      </c>
      <c r="B51" t="s">
        <v>67</v>
      </c>
      <c r="C51">
        <v>-1139</v>
      </c>
      <c r="D51">
        <v>1139</v>
      </c>
      <c r="E51">
        <v>115.87332054794523</v>
      </c>
      <c r="F51">
        <v>22</v>
      </c>
      <c r="G51">
        <v>0</v>
      </c>
      <c r="H51" s="4">
        <v>20.303814000000003</v>
      </c>
      <c r="J51" t="s">
        <v>7</v>
      </c>
      <c r="K51" t="s">
        <v>20</v>
      </c>
      <c r="L51">
        <v>-45</v>
      </c>
      <c r="M51">
        <v>100</v>
      </c>
      <c r="N51">
        <v>10.162330593607315</v>
      </c>
      <c r="O51">
        <v>0</v>
      </c>
      <c r="P51">
        <v>212</v>
      </c>
      <c r="Q51" s="4">
        <v>74.618325000000027</v>
      </c>
    </row>
    <row r="52" spans="1:17" x14ac:dyDescent="0.25">
      <c r="A52" t="s">
        <v>7</v>
      </c>
      <c r="B52" t="s">
        <v>60</v>
      </c>
      <c r="C52">
        <v>-1139</v>
      </c>
      <c r="D52">
        <v>1139</v>
      </c>
      <c r="E52">
        <v>133.26557305936055</v>
      </c>
      <c r="F52">
        <v>33</v>
      </c>
      <c r="G52">
        <v>0</v>
      </c>
      <c r="H52" s="4">
        <v>16.532584999999997</v>
      </c>
      <c r="J52" t="s">
        <v>74</v>
      </c>
      <c r="K52" t="s">
        <v>82</v>
      </c>
      <c r="L52">
        <v>-99999</v>
      </c>
      <c r="M52">
        <v>3450</v>
      </c>
      <c r="N52">
        <v>59.66618721461127</v>
      </c>
      <c r="O52">
        <v>10</v>
      </c>
      <c r="P52">
        <v>0</v>
      </c>
      <c r="Q52" s="4">
        <v>58.556850000000004</v>
      </c>
    </row>
    <row r="53" spans="1:17" x14ac:dyDescent="0.25">
      <c r="A53" t="s">
        <v>7</v>
      </c>
      <c r="B53" t="s">
        <v>9</v>
      </c>
      <c r="C53">
        <v>-3150</v>
      </c>
      <c r="D53">
        <v>3000</v>
      </c>
      <c r="E53">
        <v>561.01922876712638</v>
      </c>
      <c r="F53">
        <v>4</v>
      </c>
      <c r="G53">
        <v>0</v>
      </c>
      <c r="H53" s="4">
        <v>14.199</v>
      </c>
      <c r="J53" t="s">
        <v>74</v>
      </c>
      <c r="K53" t="s">
        <v>78</v>
      </c>
      <c r="L53">
        <v>-99999</v>
      </c>
      <c r="M53">
        <v>6763</v>
      </c>
      <c r="N53">
        <v>1781.2676055936088</v>
      </c>
      <c r="O53">
        <v>5</v>
      </c>
      <c r="P53">
        <v>0</v>
      </c>
      <c r="Q53" s="4">
        <v>47.746780000000001</v>
      </c>
    </row>
    <row r="54" spans="1:17" x14ac:dyDescent="0.25">
      <c r="A54" t="s">
        <v>7</v>
      </c>
      <c r="B54" t="s">
        <v>47</v>
      </c>
      <c r="C54">
        <v>-600</v>
      </c>
      <c r="D54">
        <v>600</v>
      </c>
      <c r="E54">
        <v>-159.86594406392712</v>
      </c>
      <c r="F54">
        <v>6</v>
      </c>
      <c r="G54">
        <v>31</v>
      </c>
      <c r="H54" s="4">
        <v>12.190199999999999</v>
      </c>
      <c r="J54" t="s">
        <v>7</v>
      </c>
      <c r="K54" t="s">
        <v>25</v>
      </c>
      <c r="L54">
        <v>-650</v>
      </c>
      <c r="M54">
        <v>650</v>
      </c>
      <c r="N54">
        <v>-41.408674315068524</v>
      </c>
      <c r="O54">
        <v>10</v>
      </c>
      <c r="P54">
        <v>3</v>
      </c>
      <c r="Q54" s="4">
        <v>41.757949999999994</v>
      </c>
    </row>
    <row r="55" spans="1:17" x14ac:dyDescent="0.25">
      <c r="A55" t="s">
        <v>7</v>
      </c>
      <c r="B55" t="s">
        <v>41</v>
      </c>
      <c r="C55">
        <v>-56</v>
      </c>
      <c r="D55">
        <v>56</v>
      </c>
      <c r="E55">
        <v>-15.150866438356188</v>
      </c>
      <c r="F55">
        <v>7</v>
      </c>
      <c r="G55">
        <v>55</v>
      </c>
      <c r="H55" s="4">
        <v>11.020856</v>
      </c>
      <c r="J55" t="s">
        <v>7</v>
      </c>
      <c r="K55" t="s">
        <v>16</v>
      </c>
      <c r="L55">
        <v>-1250</v>
      </c>
      <c r="M55">
        <v>2400</v>
      </c>
      <c r="N55">
        <v>1569.0159343607318</v>
      </c>
      <c r="O55">
        <v>6</v>
      </c>
      <c r="P55">
        <v>0</v>
      </c>
      <c r="Q55" s="4">
        <v>39.683999999999997</v>
      </c>
    </row>
    <row r="56" spans="1:17" x14ac:dyDescent="0.25">
      <c r="A56" t="s">
        <v>7</v>
      </c>
      <c r="B56" t="s">
        <v>16</v>
      </c>
      <c r="C56">
        <v>-1250</v>
      </c>
      <c r="D56">
        <v>2400</v>
      </c>
      <c r="E56">
        <v>1662.7614727169005</v>
      </c>
      <c r="F56">
        <v>3</v>
      </c>
      <c r="G56">
        <v>0</v>
      </c>
      <c r="H56" s="4">
        <v>9.6792000000000016</v>
      </c>
      <c r="J56" t="s">
        <v>62</v>
      </c>
      <c r="K56" t="s">
        <v>72</v>
      </c>
      <c r="L56">
        <v>-119.5</v>
      </c>
      <c r="M56">
        <v>119.5</v>
      </c>
      <c r="N56">
        <v>39.485373059360853</v>
      </c>
      <c r="O56">
        <v>2</v>
      </c>
      <c r="P56">
        <v>0</v>
      </c>
      <c r="Q56" s="4">
        <v>27.694603000000001</v>
      </c>
    </row>
    <row r="57" spans="1:17" x14ac:dyDescent="0.25">
      <c r="A57" t="s">
        <v>7</v>
      </c>
      <c r="B57" t="s">
        <v>20</v>
      </c>
      <c r="C57">
        <v>-45</v>
      </c>
      <c r="D57">
        <v>100</v>
      </c>
      <c r="E57">
        <v>14.411703082191735</v>
      </c>
      <c r="F57">
        <v>0</v>
      </c>
      <c r="G57">
        <v>50</v>
      </c>
      <c r="H57" s="4">
        <v>7.8058800000000002</v>
      </c>
      <c r="J57" t="s">
        <v>62</v>
      </c>
      <c r="K57" t="s">
        <v>68</v>
      </c>
      <c r="L57">
        <v>-796</v>
      </c>
      <c r="M57">
        <v>796</v>
      </c>
      <c r="N57">
        <v>-139.35541415525094</v>
      </c>
      <c r="O57">
        <v>0</v>
      </c>
      <c r="P57">
        <v>63</v>
      </c>
      <c r="Q57" s="4">
        <v>25.691696000000004</v>
      </c>
    </row>
    <row r="58" spans="1:17" x14ac:dyDescent="0.25">
      <c r="A58" t="s">
        <v>62</v>
      </c>
      <c r="B58" t="s">
        <v>69</v>
      </c>
      <c r="C58">
        <v>-351</v>
      </c>
      <c r="D58">
        <v>351</v>
      </c>
      <c r="E58">
        <v>-96.534453767123139</v>
      </c>
      <c r="F58">
        <v>0</v>
      </c>
      <c r="G58">
        <v>2</v>
      </c>
      <c r="H58" s="4">
        <v>4.9571730000000001</v>
      </c>
      <c r="J58" t="s">
        <v>7</v>
      </c>
      <c r="K58" t="s">
        <v>32</v>
      </c>
      <c r="L58">
        <v>-880</v>
      </c>
      <c r="M58">
        <v>880</v>
      </c>
      <c r="N58">
        <v>441.65157899543323</v>
      </c>
      <c r="O58">
        <v>5</v>
      </c>
      <c r="P58">
        <v>0</v>
      </c>
      <c r="Q58" s="4">
        <v>5.9426399999999999</v>
      </c>
    </row>
    <row r="59" spans="1:17" x14ac:dyDescent="0.25">
      <c r="A59" t="s">
        <v>62</v>
      </c>
      <c r="B59" t="s">
        <v>68</v>
      </c>
      <c r="C59">
        <v>-796</v>
      </c>
      <c r="D59">
        <v>796</v>
      </c>
      <c r="E59">
        <v>-36.757129337899435</v>
      </c>
      <c r="F59">
        <v>4</v>
      </c>
      <c r="G59">
        <v>2</v>
      </c>
      <c r="H59" s="4">
        <v>1.7050319999999999</v>
      </c>
      <c r="J59" t="s">
        <v>7</v>
      </c>
      <c r="K59" t="s">
        <v>11</v>
      </c>
      <c r="L59">
        <v>-2598</v>
      </c>
      <c r="M59">
        <v>2598</v>
      </c>
      <c r="N59">
        <v>1909.2505092465792</v>
      </c>
      <c r="O59">
        <v>6</v>
      </c>
      <c r="P59">
        <v>0</v>
      </c>
      <c r="Q59" s="4">
        <v>3.7047479999999999</v>
      </c>
    </row>
    <row r="60" spans="1:17" x14ac:dyDescent="0.25">
      <c r="J60" t="s">
        <v>62</v>
      </c>
      <c r="K60" t="s">
        <v>71</v>
      </c>
      <c r="L60">
        <v>-120</v>
      </c>
      <c r="M60">
        <v>120</v>
      </c>
      <c r="N60">
        <v>48.180368607306001</v>
      </c>
      <c r="O60">
        <v>1</v>
      </c>
      <c r="P60">
        <v>0</v>
      </c>
      <c r="Q60" s="4">
        <v>6.480000000000001E-2</v>
      </c>
    </row>
  </sheetData>
  <sortState ref="J3:Q1143">
    <sortCondition descending="1" ref="Q3:Q1143"/>
    <sortCondition ref="J3:J1143"/>
    <sortCondition ref="K3:K1143"/>
  </sortState>
  <conditionalFormatting sqref="J3:Q60">
    <cfRule type="expression" dxfId="1" priority="1">
      <formula>J3&lt;&gt;A3</formula>
    </cfRule>
  </conditionalFormatting>
  <printOptions horizontalCentered="1"/>
  <pageMargins left="0.7" right="0.7" top="0.75" bottom="0.75" header="0.3" footer="0.3"/>
  <pageSetup scale="51" orientation="portrait" r:id="rId1"/>
  <headerFooter>
    <oddHeader>&amp;RConfidential: Subject to SB 350 Study NDA</oddHeader>
    <oddFooter>&amp;L&amp;F [&amp;A]&amp;RPage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zoomScale="85" zoomScaleNormal="85" workbookViewId="0">
      <pane ySplit="2" topLeftCell="A3" activePane="bottomLeft" state="frozen"/>
      <selection pane="bottomLeft"/>
    </sheetView>
  </sheetViews>
  <sheetFormatPr defaultRowHeight="15" x14ac:dyDescent="0.25"/>
  <cols>
    <col min="2" max="2" width="30.28515625" customWidth="1"/>
    <col min="8" max="8" width="9.140625" style="4"/>
    <col min="17" max="17" width="9.140625" style="4"/>
  </cols>
  <sheetData>
    <row r="1" spans="1:17" s="1" customFormat="1" ht="60" x14ac:dyDescent="0.25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K1" s="1" t="s">
        <v>0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Q1" s="3" t="s">
        <v>6</v>
      </c>
    </row>
    <row r="2" spans="1:17" x14ac:dyDescent="0.25">
      <c r="A2" s="5" t="s">
        <v>91</v>
      </c>
      <c r="B2" s="5"/>
      <c r="C2" s="5"/>
      <c r="D2" s="5"/>
      <c r="E2" s="5"/>
      <c r="F2" s="5"/>
      <c r="G2" s="5"/>
      <c r="H2" s="6"/>
      <c r="J2" s="7" t="s">
        <v>149</v>
      </c>
      <c r="K2" s="7"/>
      <c r="L2" s="7"/>
      <c r="M2" s="7"/>
      <c r="N2" s="7"/>
      <c r="O2" s="7"/>
      <c r="P2" s="7"/>
      <c r="Q2" s="8"/>
    </row>
    <row r="3" spans="1:17" x14ac:dyDescent="0.25">
      <c r="A3" t="s">
        <v>7</v>
      </c>
      <c r="B3" t="s">
        <v>53</v>
      </c>
      <c r="C3">
        <v>-2670</v>
      </c>
      <c r="D3">
        <v>2670</v>
      </c>
      <c r="E3">
        <v>1264.3916412100448</v>
      </c>
      <c r="F3">
        <v>1399</v>
      </c>
      <c r="G3">
        <v>0</v>
      </c>
      <c r="H3" s="4">
        <v>560956.37486999936</v>
      </c>
      <c r="J3" t="s">
        <v>7</v>
      </c>
      <c r="K3" t="s">
        <v>54</v>
      </c>
      <c r="L3">
        <v>-8010</v>
      </c>
      <c r="M3">
        <v>8010</v>
      </c>
      <c r="N3">
        <v>5656.6394098173823</v>
      </c>
      <c r="O3">
        <v>1035</v>
      </c>
      <c r="P3">
        <v>0</v>
      </c>
      <c r="Q3" s="4">
        <v>194701.23270000008</v>
      </c>
    </row>
    <row r="4" spans="1:17" x14ac:dyDescent="0.25">
      <c r="A4" t="s">
        <v>7</v>
      </c>
      <c r="B4" t="s">
        <v>38</v>
      </c>
      <c r="C4">
        <v>-1970</v>
      </c>
      <c r="D4">
        <v>1970</v>
      </c>
      <c r="E4">
        <v>-200.86124497716895</v>
      </c>
      <c r="F4">
        <v>0</v>
      </c>
      <c r="G4">
        <v>1465</v>
      </c>
      <c r="H4" s="4">
        <v>483949.6972899994</v>
      </c>
      <c r="J4" t="s">
        <v>74</v>
      </c>
      <c r="K4" t="s">
        <v>75</v>
      </c>
      <c r="L4">
        <v>0</v>
      </c>
      <c r="M4">
        <v>3500</v>
      </c>
      <c r="N4">
        <v>754.5318573059368</v>
      </c>
      <c r="O4">
        <v>5829</v>
      </c>
      <c r="P4">
        <v>0</v>
      </c>
      <c r="Q4" s="4">
        <v>88265.447248006589</v>
      </c>
    </row>
    <row r="5" spans="1:17" x14ac:dyDescent="0.25">
      <c r="A5" t="s">
        <v>7</v>
      </c>
      <c r="B5" t="s">
        <v>52</v>
      </c>
      <c r="C5">
        <v>-1700</v>
      </c>
      <c r="D5">
        <v>1700</v>
      </c>
      <c r="E5">
        <v>-598.00748812785605</v>
      </c>
      <c r="F5">
        <v>0</v>
      </c>
      <c r="G5">
        <v>1075</v>
      </c>
      <c r="H5" s="4">
        <v>317803.26800000021</v>
      </c>
      <c r="J5" t="s">
        <v>74</v>
      </c>
      <c r="K5" t="s">
        <v>80</v>
      </c>
      <c r="L5">
        <v>-99999</v>
      </c>
      <c r="M5">
        <v>999999</v>
      </c>
      <c r="N5">
        <v>1040.5630456621013</v>
      </c>
      <c r="O5">
        <v>0</v>
      </c>
      <c r="P5">
        <v>5753</v>
      </c>
      <c r="Q5" s="4">
        <v>83563.062929474807</v>
      </c>
    </row>
    <row r="6" spans="1:17" x14ac:dyDescent="0.25">
      <c r="A6" t="s">
        <v>7</v>
      </c>
      <c r="B6" t="s">
        <v>31</v>
      </c>
      <c r="C6">
        <v>-1775</v>
      </c>
      <c r="D6">
        <v>1775</v>
      </c>
      <c r="E6">
        <v>-591.99281221461081</v>
      </c>
      <c r="F6">
        <v>0</v>
      </c>
      <c r="G6">
        <v>1057</v>
      </c>
      <c r="H6" s="4">
        <v>312437.38997500006</v>
      </c>
      <c r="J6" t="s">
        <v>7</v>
      </c>
      <c r="K6" t="s">
        <v>8</v>
      </c>
      <c r="L6">
        <v>-1200</v>
      </c>
      <c r="M6">
        <v>1000</v>
      </c>
      <c r="N6">
        <v>196.17697990867637</v>
      </c>
      <c r="O6">
        <v>536</v>
      </c>
      <c r="P6">
        <v>29</v>
      </c>
      <c r="Q6" s="4">
        <v>45315.301199999994</v>
      </c>
    </row>
    <row r="7" spans="1:17" x14ac:dyDescent="0.25">
      <c r="A7" t="s">
        <v>7</v>
      </c>
      <c r="B7" t="s">
        <v>54</v>
      </c>
      <c r="C7">
        <v>-8010</v>
      </c>
      <c r="D7">
        <v>8010</v>
      </c>
      <c r="E7">
        <v>5779.5265365297082</v>
      </c>
      <c r="F7">
        <v>1260</v>
      </c>
      <c r="G7">
        <v>0</v>
      </c>
      <c r="H7" s="4">
        <v>273264.25788000016</v>
      </c>
      <c r="J7" t="s">
        <v>7</v>
      </c>
      <c r="K7" t="s">
        <v>58</v>
      </c>
      <c r="L7">
        <v>-99999</v>
      </c>
      <c r="M7">
        <v>8000</v>
      </c>
      <c r="N7">
        <v>-4294.7155644977202</v>
      </c>
      <c r="O7">
        <v>54</v>
      </c>
      <c r="P7">
        <v>0</v>
      </c>
      <c r="Q7" s="4">
        <v>38070.082710834969</v>
      </c>
    </row>
    <row r="8" spans="1:17" x14ac:dyDescent="0.25">
      <c r="A8" t="s">
        <v>74</v>
      </c>
      <c r="B8" t="s">
        <v>80</v>
      </c>
      <c r="C8">
        <v>-99999</v>
      </c>
      <c r="D8">
        <v>999999</v>
      </c>
      <c r="E8">
        <v>1016.7813585616452</v>
      </c>
      <c r="F8">
        <v>0</v>
      </c>
      <c r="G8">
        <v>6272</v>
      </c>
      <c r="H8" s="4">
        <v>199647.39403452526</v>
      </c>
      <c r="J8" t="s">
        <v>7</v>
      </c>
      <c r="K8" t="s">
        <v>35</v>
      </c>
      <c r="L8">
        <v>-800</v>
      </c>
      <c r="M8">
        <v>408</v>
      </c>
      <c r="N8">
        <v>29.487812100456644</v>
      </c>
      <c r="O8">
        <v>408</v>
      </c>
      <c r="P8">
        <v>4</v>
      </c>
      <c r="Q8" s="4">
        <v>21620.46227199999</v>
      </c>
    </row>
    <row r="9" spans="1:17" x14ac:dyDescent="0.25">
      <c r="A9" t="s">
        <v>7</v>
      </c>
      <c r="B9" t="s">
        <v>8</v>
      </c>
      <c r="C9">
        <v>-1200</v>
      </c>
      <c r="D9">
        <v>1000</v>
      </c>
      <c r="E9">
        <v>276.9096323059361</v>
      </c>
      <c r="F9">
        <v>711</v>
      </c>
      <c r="G9">
        <v>17</v>
      </c>
      <c r="H9" s="4">
        <v>104538.9562</v>
      </c>
      <c r="J9" t="s">
        <v>7</v>
      </c>
      <c r="K9" t="s">
        <v>59</v>
      </c>
      <c r="L9">
        <v>-1503</v>
      </c>
      <c r="M9">
        <v>1503</v>
      </c>
      <c r="N9">
        <v>-185.11326495433772</v>
      </c>
      <c r="O9">
        <v>0</v>
      </c>
      <c r="P9">
        <v>213</v>
      </c>
      <c r="Q9" s="4">
        <v>18292.410297000006</v>
      </c>
    </row>
    <row r="10" spans="1:17" x14ac:dyDescent="0.25">
      <c r="A10" t="s">
        <v>7</v>
      </c>
      <c r="B10" t="s">
        <v>35</v>
      </c>
      <c r="C10">
        <v>-800</v>
      </c>
      <c r="D10">
        <v>408</v>
      </c>
      <c r="E10">
        <v>41.162605821917772</v>
      </c>
      <c r="F10">
        <v>569</v>
      </c>
      <c r="G10">
        <v>3</v>
      </c>
      <c r="H10" s="4">
        <v>95963.870120000036</v>
      </c>
      <c r="J10" t="s">
        <v>7</v>
      </c>
      <c r="K10" t="s">
        <v>56</v>
      </c>
      <c r="L10">
        <v>-2948</v>
      </c>
      <c r="M10">
        <v>4100</v>
      </c>
      <c r="N10">
        <v>-736.63612751141477</v>
      </c>
      <c r="O10">
        <v>0</v>
      </c>
      <c r="P10">
        <v>147</v>
      </c>
      <c r="Q10" s="4">
        <v>17022.253159999993</v>
      </c>
    </row>
    <row r="11" spans="1:17" x14ac:dyDescent="0.25">
      <c r="A11" t="s">
        <v>7</v>
      </c>
      <c r="B11" t="s">
        <v>30</v>
      </c>
      <c r="C11">
        <v>-1680</v>
      </c>
      <c r="D11">
        <v>1680</v>
      </c>
      <c r="E11">
        <v>1264.9391787671191</v>
      </c>
      <c r="F11">
        <v>2321</v>
      </c>
      <c r="G11">
        <v>0</v>
      </c>
      <c r="H11" s="4">
        <v>54454.125599999999</v>
      </c>
      <c r="J11" t="s">
        <v>7</v>
      </c>
      <c r="K11" t="s">
        <v>37</v>
      </c>
      <c r="L11">
        <v>-1048</v>
      </c>
      <c r="M11">
        <v>1048</v>
      </c>
      <c r="N11">
        <v>235.8669043378988</v>
      </c>
      <c r="O11">
        <v>30</v>
      </c>
      <c r="P11">
        <v>0</v>
      </c>
      <c r="Q11" s="4">
        <v>12941.999240000001</v>
      </c>
    </row>
    <row r="12" spans="1:17" x14ac:dyDescent="0.25">
      <c r="A12" t="s">
        <v>74</v>
      </c>
      <c r="B12" t="s">
        <v>75</v>
      </c>
      <c r="C12">
        <v>0</v>
      </c>
      <c r="D12">
        <v>3500</v>
      </c>
      <c r="E12">
        <v>590.13836506849327</v>
      </c>
      <c r="F12">
        <v>4430</v>
      </c>
      <c r="G12">
        <v>0</v>
      </c>
      <c r="H12" s="4">
        <v>35447.823044001372</v>
      </c>
      <c r="J12" t="s">
        <v>7</v>
      </c>
      <c r="K12" t="s">
        <v>38</v>
      </c>
      <c r="L12">
        <v>-1970</v>
      </c>
      <c r="M12">
        <v>1970</v>
      </c>
      <c r="N12">
        <v>531.88561289954362</v>
      </c>
      <c r="O12">
        <v>1</v>
      </c>
      <c r="P12">
        <v>0</v>
      </c>
      <c r="Q12" s="4">
        <v>11822.64</v>
      </c>
    </row>
    <row r="13" spans="1:17" x14ac:dyDescent="0.25">
      <c r="A13" t="s">
        <v>7</v>
      </c>
      <c r="B13" t="s">
        <v>58</v>
      </c>
      <c r="C13">
        <v>-99999</v>
      </c>
      <c r="D13">
        <v>8000</v>
      </c>
      <c r="E13">
        <v>-4746.9135240867481</v>
      </c>
      <c r="F13">
        <v>53</v>
      </c>
      <c r="G13">
        <v>0</v>
      </c>
      <c r="H13" s="4">
        <v>32383.70608059501</v>
      </c>
      <c r="J13" t="s">
        <v>7</v>
      </c>
      <c r="K13" t="s">
        <v>21</v>
      </c>
      <c r="L13">
        <v>-3000</v>
      </c>
      <c r="M13">
        <v>4000</v>
      </c>
      <c r="N13">
        <v>332.460508447488</v>
      </c>
      <c r="O13">
        <v>170</v>
      </c>
      <c r="P13">
        <v>649</v>
      </c>
      <c r="Q13" s="4">
        <v>9683.1650000000009</v>
      </c>
    </row>
    <row r="14" spans="1:17" x14ac:dyDescent="0.25">
      <c r="A14" t="s">
        <v>7</v>
      </c>
      <c r="B14" t="s">
        <v>56</v>
      </c>
      <c r="C14">
        <v>-2948</v>
      </c>
      <c r="D14">
        <v>4100</v>
      </c>
      <c r="E14">
        <v>-687.25601221461352</v>
      </c>
      <c r="F14">
        <v>0</v>
      </c>
      <c r="G14">
        <v>172</v>
      </c>
      <c r="H14" s="4">
        <v>30581.906388000007</v>
      </c>
      <c r="J14" t="s">
        <v>7</v>
      </c>
      <c r="K14" t="s">
        <v>30</v>
      </c>
      <c r="L14">
        <v>-1680</v>
      </c>
      <c r="M14">
        <v>1680</v>
      </c>
      <c r="N14">
        <v>1070.8050117579921</v>
      </c>
      <c r="O14">
        <v>688</v>
      </c>
      <c r="P14">
        <v>0</v>
      </c>
      <c r="Q14" s="4">
        <v>9190.11744</v>
      </c>
    </row>
    <row r="15" spans="1:17" x14ac:dyDescent="0.25">
      <c r="A15" t="s">
        <v>7</v>
      </c>
      <c r="B15" t="s">
        <v>57</v>
      </c>
      <c r="C15">
        <v>-300</v>
      </c>
      <c r="D15">
        <v>325</v>
      </c>
      <c r="E15">
        <v>-31.036057191780845</v>
      </c>
      <c r="F15">
        <v>388</v>
      </c>
      <c r="G15">
        <v>949</v>
      </c>
      <c r="H15" s="4">
        <v>25898.931749999989</v>
      </c>
      <c r="J15" t="s">
        <v>7</v>
      </c>
      <c r="K15" t="s">
        <v>57</v>
      </c>
      <c r="L15">
        <v>-300</v>
      </c>
      <c r="M15">
        <v>325</v>
      </c>
      <c r="N15">
        <v>14.275337214611927</v>
      </c>
      <c r="O15">
        <v>345</v>
      </c>
      <c r="P15">
        <v>239</v>
      </c>
      <c r="Q15" s="4">
        <v>7288.2444249999926</v>
      </c>
    </row>
    <row r="16" spans="1:17" x14ac:dyDescent="0.25">
      <c r="A16" t="s">
        <v>7</v>
      </c>
      <c r="B16" t="s">
        <v>37</v>
      </c>
      <c r="C16">
        <v>-1048</v>
      </c>
      <c r="D16">
        <v>1048</v>
      </c>
      <c r="E16">
        <v>99.717830365297317</v>
      </c>
      <c r="F16">
        <v>24</v>
      </c>
      <c r="G16">
        <v>0</v>
      </c>
      <c r="H16" s="4">
        <v>20181.617176000003</v>
      </c>
      <c r="J16" t="s">
        <v>7</v>
      </c>
      <c r="K16" t="s">
        <v>42</v>
      </c>
      <c r="L16">
        <v>-2400</v>
      </c>
      <c r="M16">
        <v>900</v>
      </c>
      <c r="N16">
        <v>42.056617808219471</v>
      </c>
      <c r="O16">
        <v>310</v>
      </c>
      <c r="P16">
        <v>0</v>
      </c>
      <c r="Q16" s="4">
        <v>7211.7035999999998</v>
      </c>
    </row>
    <row r="17" spans="1:17" x14ac:dyDescent="0.25">
      <c r="A17" t="s">
        <v>7</v>
      </c>
      <c r="B17" t="s">
        <v>18</v>
      </c>
      <c r="C17">
        <v>-1000</v>
      </c>
      <c r="D17">
        <v>1000</v>
      </c>
      <c r="E17">
        <v>-355.7384424657551</v>
      </c>
      <c r="F17">
        <v>0</v>
      </c>
      <c r="G17">
        <v>385</v>
      </c>
      <c r="H17" s="4">
        <v>10567.337</v>
      </c>
      <c r="J17" t="s">
        <v>7</v>
      </c>
      <c r="K17" t="s">
        <v>18</v>
      </c>
      <c r="L17">
        <v>-1000</v>
      </c>
      <c r="M17">
        <v>1000</v>
      </c>
      <c r="N17">
        <v>-306.53736484018066</v>
      </c>
      <c r="O17">
        <v>0</v>
      </c>
      <c r="P17">
        <v>208</v>
      </c>
      <c r="Q17" s="4">
        <v>6666.232</v>
      </c>
    </row>
    <row r="18" spans="1:17" x14ac:dyDescent="0.25">
      <c r="A18" t="s">
        <v>7</v>
      </c>
      <c r="B18" t="s">
        <v>42</v>
      </c>
      <c r="C18">
        <v>-2400</v>
      </c>
      <c r="D18">
        <v>900</v>
      </c>
      <c r="E18">
        <v>-21.753273630137024</v>
      </c>
      <c r="F18">
        <v>350</v>
      </c>
      <c r="G18">
        <v>0</v>
      </c>
      <c r="H18" s="4">
        <v>10060.597799999994</v>
      </c>
      <c r="J18" t="s">
        <v>7</v>
      </c>
      <c r="K18" t="s">
        <v>48</v>
      </c>
      <c r="L18">
        <v>-300</v>
      </c>
      <c r="M18">
        <v>325</v>
      </c>
      <c r="N18">
        <v>14.275337214611927</v>
      </c>
      <c r="O18">
        <v>79</v>
      </c>
      <c r="P18">
        <v>68</v>
      </c>
      <c r="Q18" s="4">
        <v>6208.2526749999979</v>
      </c>
    </row>
    <row r="19" spans="1:17" x14ac:dyDescent="0.25">
      <c r="A19" t="s">
        <v>7</v>
      </c>
      <c r="B19" t="s">
        <v>26</v>
      </c>
      <c r="C19">
        <v>-690</v>
      </c>
      <c r="D19">
        <v>690</v>
      </c>
      <c r="E19">
        <v>-180.90036061643835</v>
      </c>
      <c r="F19">
        <v>35</v>
      </c>
      <c r="G19">
        <v>1035</v>
      </c>
      <c r="H19" s="4">
        <v>9867.0531300000257</v>
      </c>
      <c r="J19" t="s">
        <v>7</v>
      </c>
      <c r="K19" t="s">
        <v>26</v>
      </c>
      <c r="L19">
        <v>-690</v>
      </c>
      <c r="M19">
        <v>690</v>
      </c>
      <c r="N19">
        <v>-107.24645205479456</v>
      </c>
      <c r="O19">
        <v>26</v>
      </c>
      <c r="P19">
        <v>639</v>
      </c>
      <c r="Q19" s="4">
        <v>4065.0342599999985</v>
      </c>
    </row>
    <row r="20" spans="1:17" x14ac:dyDescent="0.25">
      <c r="A20" t="s">
        <v>7</v>
      </c>
      <c r="B20" t="s">
        <v>16</v>
      </c>
      <c r="C20">
        <v>-2300</v>
      </c>
      <c r="D20">
        <v>4100</v>
      </c>
      <c r="E20">
        <v>2265.4173828767098</v>
      </c>
      <c r="F20">
        <v>189</v>
      </c>
      <c r="G20">
        <v>0</v>
      </c>
      <c r="H20" s="4">
        <v>8788.3377000000019</v>
      </c>
      <c r="J20" t="s">
        <v>7</v>
      </c>
      <c r="K20" t="s">
        <v>24</v>
      </c>
      <c r="L20">
        <v>-200</v>
      </c>
      <c r="M20">
        <v>200</v>
      </c>
      <c r="N20">
        <v>103.59970342465736</v>
      </c>
      <c r="O20">
        <v>1168</v>
      </c>
      <c r="P20">
        <v>0</v>
      </c>
      <c r="Q20" s="4">
        <v>3689.4549999999967</v>
      </c>
    </row>
    <row r="21" spans="1:17" x14ac:dyDescent="0.25">
      <c r="A21" t="s">
        <v>7</v>
      </c>
      <c r="B21" t="s">
        <v>21</v>
      </c>
      <c r="C21">
        <v>-3000</v>
      </c>
      <c r="D21">
        <v>4000</v>
      </c>
      <c r="E21">
        <v>214.77157020547929</v>
      </c>
      <c r="F21">
        <v>95</v>
      </c>
      <c r="G21">
        <v>481</v>
      </c>
      <c r="H21" s="4">
        <v>7077.384</v>
      </c>
      <c r="J21" t="s">
        <v>7</v>
      </c>
      <c r="K21" t="s">
        <v>55</v>
      </c>
      <c r="L21">
        <v>-3100</v>
      </c>
      <c r="M21">
        <v>2780</v>
      </c>
      <c r="N21">
        <v>-124.24377305936247</v>
      </c>
      <c r="O21">
        <v>6</v>
      </c>
      <c r="P21">
        <v>110</v>
      </c>
      <c r="Q21" s="4">
        <v>3603.4243199999992</v>
      </c>
    </row>
    <row r="22" spans="1:17" x14ac:dyDescent="0.25">
      <c r="A22" t="s">
        <v>7</v>
      </c>
      <c r="B22" t="s">
        <v>55</v>
      </c>
      <c r="C22">
        <v>-3100</v>
      </c>
      <c r="D22">
        <v>2780</v>
      </c>
      <c r="E22">
        <v>-121.0997783105031</v>
      </c>
      <c r="F22">
        <v>8</v>
      </c>
      <c r="G22">
        <v>96</v>
      </c>
      <c r="H22" s="4">
        <v>6476.4075000000003</v>
      </c>
      <c r="J22" t="s">
        <v>7</v>
      </c>
      <c r="K22" t="s">
        <v>15</v>
      </c>
      <c r="L22">
        <v>-256</v>
      </c>
      <c r="M22">
        <v>337</v>
      </c>
      <c r="N22">
        <v>118.23822294520527</v>
      </c>
      <c r="O22">
        <v>203</v>
      </c>
      <c r="P22">
        <v>0</v>
      </c>
      <c r="Q22" s="4">
        <v>3223.9755410000016</v>
      </c>
    </row>
    <row r="23" spans="1:17" x14ac:dyDescent="0.25">
      <c r="A23" t="s">
        <v>7</v>
      </c>
      <c r="B23" t="s">
        <v>48</v>
      </c>
      <c r="C23">
        <v>-300</v>
      </c>
      <c r="D23">
        <v>325</v>
      </c>
      <c r="E23">
        <v>-31.036057191780845</v>
      </c>
      <c r="F23">
        <v>80</v>
      </c>
      <c r="G23">
        <v>77</v>
      </c>
      <c r="H23" s="4">
        <v>6158.3211250000004</v>
      </c>
      <c r="J23" t="s">
        <v>7</v>
      </c>
      <c r="K23" t="s">
        <v>29</v>
      </c>
      <c r="L23">
        <v>-580</v>
      </c>
      <c r="M23">
        <v>600</v>
      </c>
      <c r="N23">
        <v>99.85068436073044</v>
      </c>
      <c r="O23">
        <v>885</v>
      </c>
      <c r="P23">
        <v>717</v>
      </c>
      <c r="Q23" s="4">
        <v>2671.0980199999985</v>
      </c>
    </row>
    <row r="24" spans="1:17" x14ac:dyDescent="0.25">
      <c r="A24" t="s">
        <v>62</v>
      </c>
      <c r="B24" t="s">
        <v>66</v>
      </c>
      <c r="C24">
        <v>-3464</v>
      </c>
      <c r="D24">
        <v>3464</v>
      </c>
      <c r="E24">
        <v>-794.22012077625618</v>
      </c>
      <c r="F24">
        <v>0</v>
      </c>
      <c r="G24">
        <v>159</v>
      </c>
      <c r="H24" s="4">
        <v>4999.5184559999989</v>
      </c>
      <c r="J24" t="s">
        <v>7</v>
      </c>
      <c r="K24" t="s">
        <v>44</v>
      </c>
      <c r="L24">
        <v>-3675</v>
      </c>
      <c r="M24">
        <v>4800</v>
      </c>
      <c r="N24">
        <v>844.99058995433666</v>
      </c>
      <c r="O24">
        <v>1</v>
      </c>
      <c r="P24">
        <v>111</v>
      </c>
      <c r="Q24" s="4">
        <v>2578.1460750000006</v>
      </c>
    </row>
    <row r="25" spans="1:17" x14ac:dyDescent="0.25">
      <c r="A25" t="s">
        <v>7</v>
      </c>
      <c r="B25" t="s">
        <v>24</v>
      </c>
      <c r="C25">
        <v>-200</v>
      </c>
      <c r="D25">
        <v>200</v>
      </c>
      <c r="E25">
        <v>103.48700239726024</v>
      </c>
      <c r="F25">
        <v>1316</v>
      </c>
      <c r="G25">
        <v>0</v>
      </c>
      <c r="H25" s="4">
        <v>4773.4525999999996</v>
      </c>
      <c r="J25" t="s">
        <v>7</v>
      </c>
      <c r="K25" t="s">
        <v>33</v>
      </c>
      <c r="L25">
        <v>-1680</v>
      </c>
      <c r="M25">
        <v>1680</v>
      </c>
      <c r="N25">
        <v>662.13032500000224</v>
      </c>
      <c r="O25">
        <v>128</v>
      </c>
      <c r="P25">
        <v>0</v>
      </c>
      <c r="Q25" s="4">
        <v>1506.5954399999994</v>
      </c>
    </row>
    <row r="26" spans="1:17" x14ac:dyDescent="0.25">
      <c r="A26" t="s">
        <v>7</v>
      </c>
      <c r="B26" t="s">
        <v>44</v>
      </c>
      <c r="C26">
        <v>-3675</v>
      </c>
      <c r="D26">
        <v>4800</v>
      </c>
      <c r="E26">
        <v>1001.1482060502268</v>
      </c>
      <c r="F26">
        <v>17</v>
      </c>
      <c r="G26">
        <v>132</v>
      </c>
      <c r="H26" s="4">
        <v>4017.1020750000007</v>
      </c>
      <c r="J26" t="s">
        <v>62</v>
      </c>
      <c r="K26" t="s">
        <v>66</v>
      </c>
      <c r="L26">
        <v>-3464</v>
      </c>
      <c r="M26">
        <v>3464</v>
      </c>
      <c r="N26">
        <v>-742.4742634703158</v>
      </c>
      <c r="O26">
        <v>0</v>
      </c>
      <c r="P26">
        <v>65</v>
      </c>
      <c r="Q26" s="4">
        <v>1355.3488879999995</v>
      </c>
    </row>
    <row r="27" spans="1:17" x14ac:dyDescent="0.25">
      <c r="A27" t="s">
        <v>7</v>
      </c>
      <c r="B27" t="s">
        <v>29</v>
      </c>
      <c r="C27">
        <v>-580</v>
      </c>
      <c r="D27">
        <v>600</v>
      </c>
      <c r="E27">
        <v>124.2768635844744</v>
      </c>
      <c r="F27">
        <v>1356</v>
      </c>
      <c r="G27">
        <v>821</v>
      </c>
      <c r="H27" s="4">
        <v>3899.9729799999968</v>
      </c>
      <c r="J27" t="s">
        <v>7</v>
      </c>
      <c r="K27" t="s">
        <v>45</v>
      </c>
      <c r="L27">
        <v>-300</v>
      </c>
      <c r="M27">
        <v>300</v>
      </c>
      <c r="N27">
        <v>126.71225490867592</v>
      </c>
      <c r="O27">
        <v>929</v>
      </c>
      <c r="Q27" s="4">
        <v>660.00089999999955</v>
      </c>
    </row>
    <row r="28" spans="1:17" x14ac:dyDescent="0.25">
      <c r="A28" t="s">
        <v>7</v>
      </c>
      <c r="B28" t="s">
        <v>15</v>
      </c>
      <c r="C28">
        <v>-256</v>
      </c>
      <c r="D28">
        <v>337</v>
      </c>
      <c r="E28">
        <v>112.29246324200905</v>
      </c>
      <c r="F28">
        <v>198</v>
      </c>
      <c r="G28">
        <v>0</v>
      </c>
      <c r="H28" s="4">
        <v>2976.4220810000006</v>
      </c>
      <c r="J28" t="s">
        <v>7</v>
      </c>
      <c r="K28" t="s">
        <v>19</v>
      </c>
      <c r="L28">
        <v>-150</v>
      </c>
      <c r="M28">
        <v>160</v>
      </c>
      <c r="N28">
        <v>42.937977968036385</v>
      </c>
      <c r="O28">
        <v>1371</v>
      </c>
      <c r="P28">
        <v>273</v>
      </c>
      <c r="Q28" s="4">
        <v>588.05990999999972</v>
      </c>
    </row>
    <row r="29" spans="1:17" x14ac:dyDescent="0.25">
      <c r="A29" t="s">
        <v>74</v>
      </c>
      <c r="B29" t="s">
        <v>79</v>
      </c>
      <c r="C29">
        <v>-99999</v>
      </c>
      <c r="D29">
        <v>4560</v>
      </c>
      <c r="E29">
        <v>1152.8336893835606</v>
      </c>
      <c r="F29">
        <v>199</v>
      </c>
      <c r="G29">
        <v>0</v>
      </c>
      <c r="H29" s="4">
        <v>2028.2652000000007</v>
      </c>
      <c r="J29" t="s">
        <v>7</v>
      </c>
      <c r="K29" t="s">
        <v>23</v>
      </c>
      <c r="L29">
        <v>-1200</v>
      </c>
      <c r="M29">
        <v>1400</v>
      </c>
      <c r="N29">
        <v>400.44028116438483</v>
      </c>
      <c r="O29">
        <v>162</v>
      </c>
      <c r="P29">
        <v>2</v>
      </c>
      <c r="Q29" s="4">
        <v>581.54080000000022</v>
      </c>
    </row>
    <row r="30" spans="1:17" x14ac:dyDescent="0.25">
      <c r="A30" t="s">
        <v>7</v>
      </c>
      <c r="B30" t="s">
        <v>32</v>
      </c>
      <c r="C30">
        <v>-880</v>
      </c>
      <c r="D30">
        <v>880</v>
      </c>
      <c r="E30">
        <v>475.96237054794608</v>
      </c>
      <c r="F30">
        <v>118</v>
      </c>
      <c r="G30">
        <v>0</v>
      </c>
      <c r="H30" s="4">
        <v>1510.5059199999996</v>
      </c>
      <c r="J30" t="s">
        <v>7</v>
      </c>
      <c r="K30" t="s">
        <v>12</v>
      </c>
      <c r="L30">
        <v>-2250</v>
      </c>
      <c r="M30">
        <v>3400</v>
      </c>
      <c r="N30">
        <v>241.83610091324221</v>
      </c>
      <c r="O30">
        <v>0</v>
      </c>
      <c r="P30">
        <v>23</v>
      </c>
      <c r="Q30" s="4">
        <v>512.54999999999995</v>
      </c>
    </row>
    <row r="31" spans="1:17" x14ac:dyDescent="0.25">
      <c r="A31" t="s">
        <v>7</v>
      </c>
      <c r="B31" t="s">
        <v>39</v>
      </c>
      <c r="C31">
        <v>-10200</v>
      </c>
      <c r="D31">
        <v>9900</v>
      </c>
      <c r="E31">
        <v>5196.5949590182654</v>
      </c>
      <c r="F31">
        <v>27</v>
      </c>
      <c r="G31">
        <v>0</v>
      </c>
      <c r="H31" s="4">
        <v>1163.8935000000001</v>
      </c>
      <c r="J31" t="s">
        <v>7</v>
      </c>
      <c r="K31" t="s">
        <v>50</v>
      </c>
      <c r="L31">
        <v>-400</v>
      </c>
      <c r="M31">
        <v>400</v>
      </c>
      <c r="N31">
        <v>156.4532197488582</v>
      </c>
      <c r="O31">
        <v>563</v>
      </c>
      <c r="P31">
        <v>24</v>
      </c>
      <c r="Q31" s="4">
        <v>443.81200000000001</v>
      </c>
    </row>
    <row r="32" spans="1:17" x14ac:dyDescent="0.25">
      <c r="A32" t="s">
        <v>7</v>
      </c>
      <c r="B32" t="s">
        <v>49</v>
      </c>
      <c r="C32">
        <v>-6455</v>
      </c>
      <c r="D32">
        <v>7900</v>
      </c>
      <c r="E32">
        <v>880.048424999997</v>
      </c>
      <c r="F32">
        <v>0</v>
      </c>
      <c r="G32">
        <v>13</v>
      </c>
      <c r="H32" s="4">
        <v>1152.3724199999999</v>
      </c>
      <c r="J32" t="s">
        <v>74</v>
      </c>
      <c r="K32" t="s">
        <v>79</v>
      </c>
      <c r="L32">
        <v>-99999</v>
      </c>
      <c r="M32">
        <v>4560</v>
      </c>
      <c r="N32">
        <v>991.12323184931654</v>
      </c>
      <c r="O32">
        <v>44</v>
      </c>
      <c r="P32">
        <v>0</v>
      </c>
      <c r="Q32" s="4">
        <v>441.57215999999983</v>
      </c>
    </row>
    <row r="33" spans="1:17" x14ac:dyDescent="0.25">
      <c r="A33" t="s">
        <v>7</v>
      </c>
      <c r="B33" t="s">
        <v>10</v>
      </c>
      <c r="C33">
        <v>-2573</v>
      </c>
      <c r="D33">
        <v>2573</v>
      </c>
      <c r="E33">
        <v>1910.4558283105112</v>
      </c>
      <c r="F33">
        <v>167</v>
      </c>
      <c r="G33">
        <v>0</v>
      </c>
      <c r="H33" s="4">
        <v>1063.9586570000001</v>
      </c>
      <c r="J33" t="s">
        <v>7</v>
      </c>
      <c r="K33" t="s">
        <v>39</v>
      </c>
      <c r="L33">
        <v>-10200</v>
      </c>
      <c r="M33">
        <v>9900</v>
      </c>
      <c r="N33">
        <v>5274.3641868721443</v>
      </c>
      <c r="O33">
        <v>11</v>
      </c>
      <c r="P33">
        <v>0</v>
      </c>
      <c r="Q33" s="4">
        <v>420.3737999999999</v>
      </c>
    </row>
    <row r="34" spans="1:17" x14ac:dyDescent="0.25">
      <c r="A34" t="s">
        <v>7</v>
      </c>
      <c r="B34" t="s">
        <v>50</v>
      </c>
      <c r="C34">
        <v>-400</v>
      </c>
      <c r="D34">
        <v>400</v>
      </c>
      <c r="E34">
        <v>207.98432808219113</v>
      </c>
      <c r="F34">
        <v>1354</v>
      </c>
      <c r="G34">
        <v>20</v>
      </c>
      <c r="H34" s="4">
        <v>975.06600000000014</v>
      </c>
      <c r="J34" t="s">
        <v>7</v>
      </c>
      <c r="K34" t="s">
        <v>40</v>
      </c>
      <c r="L34">
        <v>-17</v>
      </c>
      <c r="M34">
        <v>17</v>
      </c>
      <c r="N34">
        <v>0.64716735159817373</v>
      </c>
      <c r="O34">
        <v>307</v>
      </c>
      <c r="P34">
        <v>742</v>
      </c>
      <c r="Q34" s="4">
        <v>413.11348099999987</v>
      </c>
    </row>
    <row r="35" spans="1:17" x14ac:dyDescent="0.25">
      <c r="A35" t="s">
        <v>7</v>
      </c>
      <c r="B35" t="s">
        <v>33</v>
      </c>
      <c r="C35">
        <v>-1680</v>
      </c>
      <c r="D35">
        <v>1680</v>
      </c>
      <c r="E35">
        <v>550.16218436073234</v>
      </c>
      <c r="F35">
        <v>57</v>
      </c>
      <c r="G35">
        <v>0</v>
      </c>
      <c r="H35" s="4">
        <v>914.38871999999992</v>
      </c>
      <c r="J35" t="s">
        <v>7</v>
      </c>
      <c r="K35" t="s">
        <v>60</v>
      </c>
      <c r="L35">
        <v>-1139</v>
      </c>
      <c r="M35">
        <v>1139</v>
      </c>
      <c r="N35">
        <v>388.43142773972676</v>
      </c>
      <c r="O35">
        <v>138</v>
      </c>
      <c r="P35">
        <v>0</v>
      </c>
      <c r="Q35" s="4">
        <v>353.93627700000019</v>
      </c>
    </row>
    <row r="36" spans="1:17" x14ac:dyDescent="0.25">
      <c r="A36" t="s">
        <v>7</v>
      </c>
      <c r="B36" t="s">
        <v>45</v>
      </c>
      <c r="C36">
        <v>-300</v>
      </c>
      <c r="D36">
        <v>300</v>
      </c>
      <c r="E36">
        <v>132.26509646118737</v>
      </c>
      <c r="F36">
        <v>1197</v>
      </c>
      <c r="G36">
        <v>303</v>
      </c>
      <c r="H36" s="4">
        <v>903.29939999999908</v>
      </c>
      <c r="J36" t="s">
        <v>7</v>
      </c>
      <c r="K36" t="s">
        <v>31</v>
      </c>
      <c r="L36">
        <v>-1775</v>
      </c>
      <c r="M36">
        <v>1775</v>
      </c>
      <c r="N36">
        <v>-240.74565616438349</v>
      </c>
      <c r="O36">
        <v>0</v>
      </c>
      <c r="P36">
        <v>6</v>
      </c>
      <c r="Q36" s="4">
        <v>300.299825</v>
      </c>
    </row>
    <row r="37" spans="1:17" x14ac:dyDescent="0.25">
      <c r="A37" t="s">
        <v>7</v>
      </c>
      <c r="B37" t="s">
        <v>19</v>
      </c>
      <c r="C37">
        <v>-150</v>
      </c>
      <c r="D37">
        <v>160</v>
      </c>
      <c r="E37">
        <v>62.816458105022654</v>
      </c>
      <c r="F37">
        <v>1749</v>
      </c>
      <c r="G37">
        <v>263</v>
      </c>
      <c r="H37" s="4">
        <v>824.45019000000059</v>
      </c>
      <c r="J37" t="s">
        <v>7</v>
      </c>
      <c r="K37" t="s">
        <v>61</v>
      </c>
      <c r="L37">
        <v>-796</v>
      </c>
      <c r="M37">
        <v>796</v>
      </c>
      <c r="N37">
        <v>-358.94362511415528</v>
      </c>
      <c r="O37">
        <v>2</v>
      </c>
      <c r="P37">
        <v>734</v>
      </c>
      <c r="Q37" s="4">
        <v>295.34226799999965</v>
      </c>
    </row>
    <row r="38" spans="1:17" x14ac:dyDescent="0.25">
      <c r="A38" t="s">
        <v>7</v>
      </c>
      <c r="B38" t="s">
        <v>12</v>
      </c>
      <c r="C38">
        <v>-2250</v>
      </c>
      <c r="D38">
        <v>3400</v>
      </c>
      <c r="E38">
        <v>277.81630753424668</v>
      </c>
      <c r="F38">
        <v>0</v>
      </c>
      <c r="G38">
        <v>40</v>
      </c>
      <c r="H38" s="4">
        <v>673.42949999999996</v>
      </c>
      <c r="J38" t="s">
        <v>74</v>
      </c>
      <c r="K38" t="s">
        <v>76</v>
      </c>
      <c r="L38">
        <v>-99999</v>
      </c>
      <c r="M38">
        <v>361</v>
      </c>
      <c r="N38">
        <v>60.888559474885909</v>
      </c>
      <c r="O38">
        <v>227</v>
      </c>
      <c r="P38">
        <v>0</v>
      </c>
      <c r="Q38" s="4">
        <v>255.90459699999994</v>
      </c>
    </row>
    <row r="39" spans="1:17" x14ac:dyDescent="0.25">
      <c r="A39" t="s">
        <v>7</v>
      </c>
      <c r="B39" t="s">
        <v>23</v>
      </c>
      <c r="C39">
        <v>-1200</v>
      </c>
      <c r="D39">
        <v>1400</v>
      </c>
      <c r="E39">
        <v>323.57494143835561</v>
      </c>
      <c r="F39">
        <v>119</v>
      </c>
      <c r="G39">
        <v>9</v>
      </c>
      <c r="H39" s="4">
        <v>622.87519999999995</v>
      </c>
      <c r="J39" t="s">
        <v>7</v>
      </c>
      <c r="K39" t="s">
        <v>27</v>
      </c>
      <c r="L39">
        <v>-235</v>
      </c>
      <c r="M39">
        <v>440</v>
      </c>
      <c r="N39">
        <v>186.98821187214665</v>
      </c>
      <c r="O39">
        <v>0</v>
      </c>
      <c r="P39">
        <v>49</v>
      </c>
      <c r="Q39" s="4">
        <v>203.29333000000005</v>
      </c>
    </row>
    <row r="40" spans="1:17" x14ac:dyDescent="0.25">
      <c r="A40" t="s">
        <v>7</v>
      </c>
      <c r="B40" t="s">
        <v>40</v>
      </c>
      <c r="C40">
        <v>-17</v>
      </c>
      <c r="D40">
        <v>17</v>
      </c>
      <c r="E40">
        <v>0.71957408675799017</v>
      </c>
      <c r="F40">
        <v>319</v>
      </c>
      <c r="G40">
        <v>878</v>
      </c>
      <c r="H40" s="4">
        <v>480.51795399999986</v>
      </c>
      <c r="J40" t="s">
        <v>7</v>
      </c>
      <c r="K40" t="s">
        <v>10</v>
      </c>
      <c r="L40">
        <v>-2573</v>
      </c>
      <c r="M40">
        <v>2573</v>
      </c>
      <c r="N40">
        <v>1967.8106378995387</v>
      </c>
      <c r="O40">
        <v>97</v>
      </c>
      <c r="P40">
        <v>0</v>
      </c>
      <c r="Q40" s="4">
        <v>195.32672199999999</v>
      </c>
    </row>
    <row r="41" spans="1:17" x14ac:dyDescent="0.25">
      <c r="A41" t="s">
        <v>74</v>
      </c>
      <c r="B41" t="s">
        <v>76</v>
      </c>
      <c r="C41">
        <v>-99999</v>
      </c>
      <c r="D41">
        <v>361</v>
      </c>
      <c r="E41">
        <v>41.184309589041113</v>
      </c>
      <c r="F41">
        <v>356</v>
      </c>
      <c r="G41">
        <v>0</v>
      </c>
      <c r="H41" s="4">
        <v>332.30555399999974</v>
      </c>
      <c r="J41" t="s">
        <v>7</v>
      </c>
      <c r="K41" t="s">
        <v>46</v>
      </c>
      <c r="L41">
        <v>-950</v>
      </c>
      <c r="M41">
        <v>950</v>
      </c>
      <c r="N41">
        <v>55.726177054794704</v>
      </c>
      <c r="O41">
        <v>629</v>
      </c>
      <c r="P41">
        <v>983</v>
      </c>
      <c r="Q41" s="4">
        <v>170.39674999999988</v>
      </c>
    </row>
    <row r="42" spans="1:17" x14ac:dyDescent="0.25">
      <c r="A42" t="s">
        <v>7</v>
      </c>
      <c r="B42" t="s">
        <v>46</v>
      </c>
      <c r="C42">
        <v>-950</v>
      </c>
      <c r="D42">
        <v>950</v>
      </c>
      <c r="E42">
        <v>35.667431164383494</v>
      </c>
      <c r="F42">
        <v>805</v>
      </c>
      <c r="G42">
        <v>1375</v>
      </c>
      <c r="H42" s="4">
        <v>267.12575000000021</v>
      </c>
      <c r="J42" t="s">
        <v>7</v>
      </c>
      <c r="K42" t="s">
        <v>9</v>
      </c>
      <c r="L42">
        <v>-3150</v>
      </c>
      <c r="M42">
        <v>3000</v>
      </c>
      <c r="N42">
        <v>579.23787511415514</v>
      </c>
      <c r="O42">
        <v>19</v>
      </c>
      <c r="P42">
        <v>0</v>
      </c>
      <c r="Q42" s="4">
        <v>167.18100000000001</v>
      </c>
    </row>
    <row r="43" spans="1:17" x14ac:dyDescent="0.25">
      <c r="A43" t="s">
        <v>7</v>
      </c>
      <c r="B43" t="s">
        <v>27</v>
      </c>
      <c r="C43">
        <v>-235</v>
      </c>
      <c r="D43">
        <v>440</v>
      </c>
      <c r="E43">
        <v>184.61864063926953</v>
      </c>
      <c r="F43">
        <v>0</v>
      </c>
      <c r="G43">
        <v>42</v>
      </c>
      <c r="H43" s="4">
        <v>177.46518500000002</v>
      </c>
      <c r="J43" t="s">
        <v>7</v>
      </c>
      <c r="K43" t="s">
        <v>49</v>
      </c>
      <c r="L43">
        <v>-6455</v>
      </c>
      <c r="M43">
        <v>7900</v>
      </c>
      <c r="N43">
        <v>720.74681666666572</v>
      </c>
      <c r="O43">
        <v>0</v>
      </c>
      <c r="P43">
        <v>5</v>
      </c>
      <c r="Q43" s="4">
        <v>122.07695999999999</v>
      </c>
    </row>
    <row r="44" spans="1:17" x14ac:dyDescent="0.25">
      <c r="A44" t="s">
        <v>74</v>
      </c>
      <c r="B44" t="s">
        <v>78</v>
      </c>
      <c r="C44">
        <v>-99999</v>
      </c>
      <c r="D44">
        <v>6763</v>
      </c>
      <c r="E44">
        <v>2201.5348505707748</v>
      </c>
      <c r="F44">
        <v>9</v>
      </c>
      <c r="G44">
        <v>0</v>
      </c>
      <c r="H44" s="4">
        <v>141.80658400000004</v>
      </c>
      <c r="J44" t="s">
        <v>7</v>
      </c>
      <c r="K44" t="s">
        <v>14</v>
      </c>
      <c r="L44">
        <v>-360</v>
      </c>
      <c r="M44">
        <v>500</v>
      </c>
      <c r="N44">
        <v>95.849097146118311</v>
      </c>
      <c r="O44">
        <v>12</v>
      </c>
      <c r="P44">
        <v>0</v>
      </c>
      <c r="Q44" s="4">
        <v>117.825</v>
      </c>
    </row>
    <row r="45" spans="1:17" x14ac:dyDescent="0.25">
      <c r="A45" t="s">
        <v>7</v>
      </c>
      <c r="B45" t="s">
        <v>47</v>
      </c>
      <c r="C45">
        <v>-600</v>
      </c>
      <c r="D45">
        <v>600</v>
      </c>
      <c r="E45">
        <v>-127.79485479451968</v>
      </c>
      <c r="F45">
        <v>41</v>
      </c>
      <c r="G45">
        <v>64</v>
      </c>
      <c r="H45" s="4">
        <v>134.499</v>
      </c>
      <c r="J45" t="s">
        <v>7</v>
      </c>
      <c r="K45" t="s">
        <v>13</v>
      </c>
      <c r="L45">
        <v>-3265</v>
      </c>
      <c r="M45">
        <v>5400</v>
      </c>
      <c r="N45">
        <v>1073.3722251141578</v>
      </c>
      <c r="O45">
        <v>0</v>
      </c>
      <c r="P45">
        <v>12</v>
      </c>
      <c r="Q45" s="4">
        <v>113.10612999999999</v>
      </c>
    </row>
    <row r="46" spans="1:17" x14ac:dyDescent="0.25">
      <c r="A46" t="s">
        <v>7</v>
      </c>
      <c r="B46" t="s">
        <v>14</v>
      </c>
      <c r="C46">
        <v>-360</v>
      </c>
      <c r="D46">
        <v>500</v>
      </c>
      <c r="E46">
        <v>110.67324623287649</v>
      </c>
      <c r="F46">
        <v>22</v>
      </c>
      <c r="G46">
        <v>0</v>
      </c>
      <c r="H46" s="4">
        <v>121.68</v>
      </c>
      <c r="J46" t="s">
        <v>7</v>
      </c>
      <c r="K46" t="s">
        <v>25</v>
      </c>
      <c r="L46">
        <v>-650</v>
      </c>
      <c r="M46">
        <v>650</v>
      </c>
      <c r="N46">
        <v>-48.503333333333245</v>
      </c>
      <c r="O46">
        <v>6</v>
      </c>
      <c r="P46">
        <v>2</v>
      </c>
      <c r="Q46" s="4">
        <v>101.07305000000001</v>
      </c>
    </row>
    <row r="47" spans="1:17" x14ac:dyDescent="0.25">
      <c r="A47" t="s">
        <v>74</v>
      </c>
      <c r="B47" t="s">
        <v>77</v>
      </c>
      <c r="C47">
        <v>-99999</v>
      </c>
      <c r="D47">
        <v>3113</v>
      </c>
      <c r="E47">
        <v>550.6755569634737</v>
      </c>
      <c r="F47">
        <v>2</v>
      </c>
      <c r="G47">
        <v>0</v>
      </c>
      <c r="H47" s="4">
        <v>102.23714600000001</v>
      </c>
      <c r="J47" t="s">
        <v>7</v>
      </c>
      <c r="K47" t="s">
        <v>47</v>
      </c>
      <c r="L47">
        <v>-600</v>
      </c>
      <c r="M47">
        <v>600</v>
      </c>
      <c r="N47">
        <v>-116.0303664383562</v>
      </c>
      <c r="O47">
        <v>45</v>
      </c>
      <c r="P47">
        <v>28</v>
      </c>
      <c r="Q47" s="4">
        <v>96.449399999999997</v>
      </c>
    </row>
    <row r="48" spans="1:17" x14ac:dyDescent="0.25">
      <c r="A48" t="s">
        <v>62</v>
      </c>
      <c r="B48" t="s">
        <v>67</v>
      </c>
      <c r="C48">
        <v>-1139</v>
      </c>
      <c r="D48">
        <v>1139</v>
      </c>
      <c r="E48">
        <v>493.60413938356152</v>
      </c>
      <c r="F48">
        <v>28</v>
      </c>
      <c r="G48">
        <v>0</v>
      </c>
      <c r="H48" s="4">
        <v>83.169780000000003</v>
      </c>
      <c r="J48" t="s">
        <v>74</v>
      </c>
      <c r="K48" t="s">
        <v>78</v>
      </c>
      <c r="L48">
        <v>-99999</v>
      </c>
      <c r="M48">
        <v>6763</v>
      </c>
      <c r="N48">
        <v>2039.8243855022868</v>
      </c>
      <c r="O48">
        <v>5</v>
      </c>
      <c r="P48">
        <v>0</v>
      </c>
      <c r="Q48" s="4">
        <v>78.322303000000005</v>
      </c>
    </row>
    <row r="49" spans="1:17" x14ac:dyDescent="0.25">
      <c r="A49" t="s">
        <v>62</v>
      </c>
      <c r="B49" t="s">
        <v>64</v>
      </c>
      <c r="C49">
        <v>-1195</v>
      </c>
      <c r="D49">
        <v>1195</v>
      </c>
      <c r="E49">
        <v>162.07900513698593</v>
      </c>
      <c r="F49">
        <v>1</v>
      </c>
      <c r="G49">
        <v>0</v>
      </c>
      <c r="H49" s="4">
        <v>83.048914999999994</v>
      </c>
      <c r="J49" t="s">
        <v>7</v>
      </c>
      <c r="K49" t="s">
        <v>34</v>
      </c>
      <c r="L49">
        <v>-890</v>
      </c>
      <c r="M49">
        <v>890</v>
      </c>
      <c r="N49">
        <v>326.86895776255693</v>
      </c>
      <c r="O49">
        <v>13</v>
      </c>
      <c r="P49">
        <v>0</v>
      </c>
      <c r="Q49" s="4">
        <v>67.144270000000006</v>
      </c>
    </row>
    <row r="50" spans="1:17" x14ac:dyDescent="0.25">
      <c r="A50" t="s">
        <v>7</v>
      </c>
      <c r="B50" t="s">
        <v>20</v>
      </c>
      <c r="C50">
        <v>-45</v>
      </c>
      <c r="D50">
        <v>100</v>
      </c>
      <c r="E50">
        <v>14.261523173516045</v>
      </c>
      <c r="F50">
        <v>2</v>
      </c>
      <c r="G50">
        <v>187</v>
      </c>
      <c r="H50" s="4">
        <v>69.957375000000056</v>
      </c>
      <c r="J50" t="s">
        <v>74</v>
      </c>
      <c r="K50" t="s">
        <v>81</v>
      </c>
      <c r="L50">
        <v>-99999</v>
      </c>
      <c r="M50">
        <v>3265</v>
      </c>
      <c r="N50">
        <v>-1073.3722251141578</v>
      </c>
      <c r="O50">
        <v>8</v>
      </c>
      <c r="P50">
        <v>0</v>
      </c>
      <c r="Q50" s="4">
        <v>55.952304999999996</v>
      </c>
    </row>
    <row r="51" spans="1:17" x14ac:dyDescent="0.25">
      <c r="A51" t="s">
        <v>7</v>
      </c>
      <c r="B51" t="s">
        <v>41</v>
      </c>
      <c r="C51">
        <v>-56</v>
      </c>
      <c r="D51">
        <v>56</v>
      </c>
      <c r="E51">
        <v>-20.07851255707752</v>
      </c>
      <c r="F51">
        <v>6</v>
      </c>
      <c r="G51">
        <v>314</v>
      </c>
      <c r="H51" s="4">
        <v>69.886151999999996</v>
      </c>
      <c r="J51" t="s">
        <v>7</v>
      </c>
      <c r="K51" t="s">
        <v>41</v>
      </c>
      <c r="L51">
        <v>-56</v>
      </c>
      <c r="M51">
        <v>56</v>
      </c>
      <c r="N51">
        <v>-17.405436529680291</v>
      </c>
      <c r="O51">
        <v>4</v>
      </c>
      <c r="P51">
        <v>221</v>
      </c>
      <c r="Q51" s="4">
        <v>48.553903999999982</v>
      </c>
    </row>
    <row r="52" spans="1:17" x14ac:dyDescent="0.25">
      <c r="A52" t="s">
        <v>7</v>
      </c>
      <c r="B52" t="s">
        <v>17</v>
      </c>
      <c r="C52">
        <v>-2325</v>
      </c>
      <c r="D52">
        <v>2325</v>
      </c>
      <c r="E52">
        <v>404.26804063927028</v>
      </c>
      <c r="F52">
        <v>5</v>
      </c>
      <c r="G52">
        <v>0</v>
      </c>
      <c r="H52" s="4">
        <v>58.694625000000002</v>
      </c>
      <c r="J52" t="s">
        <v>62</v>
      </c>
      <c r="K52" t="s">
        <v>67</v>
      </c>
      <c r="L52">
        <v>-1139</v>
      </c>
      <c r="M52">
        <v>1139</v>
      </c>
      <c r="N52">
        <v>361.85011609588963</v>
      </c>
      <c r="O52">
        <v>17</v>
      </c>
      <c r="P52">
        <v>0</v>
      </c>
      <c r="Q52" s="4">
        <v>45.549749000000006</v>
      </c>
    </row>
    <row r="53" spans="1:17" x14ac:dyDescent="0.25">
      <c r="A53" t="s">
        <v>74</v>
      </c>
      <c r="B53" t="s">
        <v>81</v>
      </c>
      <c r="C53">
        <v>-99999</v>
      </c>
      <c r="D53">
        <v>3265</v>
      </c>
      <c r="E53">
        <v>-1140.103262671234</v>
      </c>
      <c r="F53">
        <v>6</v>
      </c>
      <c r="G53">
        <v>0</v>
      </c>
      <c r="H53" s="4">
        <v>53.010540000000006</v>
      </c>
      <c r="J53" t="s">
        <v>7</v>
      </c>
      <c r="K53" t="s">
        <v>17</v>
      </c>
      <c r="L53">
        <v>-2325</v>
      </c>
      <c r="M53">
        <v>2325</v>
      </c>
      <c r="N53">
        <v>604.33063493150792</v>
      </c>
      <c r="O53">
        <v>2</v>
      </c>
      <c r="P53">
        <v>0</v>
      </c>
      <c r="Q53" s="4">
        <v>43.633274999999998</v>
      </c>
    </row>
    <row r="54" spans="1:17" x14ac:dyDescent="0.25">
      <c r="A54" t="s">
        <v>7</v>
      </c>
      <c r="B54" t="s">
        <v>9</v>
      </c>
      <c r="C54">
        <v>-3150</v>
      </c>
      <c r="D54">
        <v>3000</v>
      </c>
      <c r="E54">
        <v>509.73121198629832</v>
      </c>
      <c r="F54">
        <v>9</v>
      </c>
      <c r="G54">
        <v>0</v>
      </c>
      <c r="H54" s="4">
        <v>30.948</v>
      </c>
      <c r="J54" t="s">
        <v>7</v>
      </c>
      <c r="K54" t="s">
        <v>20</v>
      </c>
      <c r="L54">
        <v>-45</v>
      </c>
      <c r="M54">
        <v>100</v>
      </c>
      <c r="N54">
        <v>17.321024543379007</v>
      </c>
      <c r="O54">
        <v>0</v>
      </c>
      <c r="P54">
        <v>137</v>
      </c>
      <c r="Q54" s="4">
        <v>42.388154999999983</v>
      </c>
    </row>
    <row r="55" spans="1:17" x14ac:dyDescent="0.25">
      <c r="A55" t="s">
        <v>7</v>
      </c>
      <c r="B55" t="s">
        <v>25</v>
      </c>
      <c r="C55">
        <v>-650</v>
      </c>
      <c r="D55">
        <v>650</v>
      </c>
      <c r="E55">
        <v>-70.753116210045718</v>
      </c>
      <c r="F55">
        <v>4</v>
      </c>
      <c r="G55">
        <v>1</v>
      </c>
      <c r="H55" s="4">
        <v>29.478149999999999</v>
      </c>
      <c r="J55" t="s">
        <v>7</v>
      </c>
      <c r="K55" t="s">
        <v>32</v>
      </c>
      <c r="L55">
        <v>-880</v>
      </c>
      <c r="M55">
        <v>880</v>
      </c>
      <c r="N55">
        <v>465.42925365296838</v>
      </c>
      <c r="O55">
        <v>27</v>
      </c>
      <c r="P55">
        <v>0</v>
      </c>
      <c r="Q55" s="4">
        <v>34.502159999999989</v>
      </c>
    </row>
    <row r="56" spans="1:17" x14ac:dyDescent="0.25">
      <c r="A56" t="s">
        <v>62</v>
      </c>
      <c r="B56" t="s">
        <v>68</v>
      </c>
      <c r="C56">
        <v>-796</v>
      </c>
      <c r="D56">
        <v>796</v>
      </c>
      <c r="E56">
        <v>-452.44154178082266</v>
      </c>
      <c r="F56">
        <v>0</v>
      </c>
      <c r="G56">
        <v>54</v>
      </c>
      <c r="H56" s="4">
        <v>21.991887999999989</v>
      </c>
      <c r="J56" t="s">
        <v>74</v>
      </c>
      <c r="K56" t="s">
        <v>82</v>
      </c>
      <c r="L56">
        <v>-99999</v>
      </c>
      <c r="M56">
        <v>3450</v>
      </c>
      <c r="N56">
        <v>-398.09011015981667</v>
      </c>
      <c r="O56">
        <v>6</v>
      </c>
      <c r="P56">
        <v>0</v>
      </c>
      <c r="Q56" s="4">
        <v>31.018950000000004</v>
      </c>
    </row>
    <row r="57" spans="1:17" x14ac:dyDescent="0.25">
      <c r="A57" t="s">
        <v>62</v>
      </c>
      <c r="B57" t="s">
        <v>72</v>
      </c>
      <c r="C57">
        <v>-119.5</v>
      </c>
      <c r="D57">
        <v>119.5</v>
      </c>
      <c r="E57">
        <v>38.096020776255827</v>
      </c>
      <c r="F57">
        <v>3</v>
      </c>
      <c r="G57">
        <v>0</v>
      </c>
      <c r="H57" s="4">
        <v>20.071100499999996</v>
      </c>
      <c r="J57" t="s">
        <v>7</v>
      </c>
      <c r="K57" t="s">
        <v>36</v>
      </c>
      <c r="L57">
        <v>-11200</v>
      </c>
      <c r="M57">
        <v>11800</v>
      </c>
      <c r="N57">
        <v>5028.2655980593718</v>
      </c>
      <c r="O57">
        <v>2</v>
      </c>
      <c r="P57">
        <v>0</v>
      </c>
      <c r="Q57" s="4">
        <v>24.980600000000003</v>
      </c>
    </row>
    <row r="58" spans="1:17" x14ac:dyDescent="0.25">
      <c r="A58" t="s">
        <v>74</v>
      </c>
      <c r="B58" t="s">
        <v>82</v>
      </c>
      <c r="C58">
        <v>-99999</v>
      </c>
      <c r="D58">
        <v>3450</v>
      </c>
      <c r="E58">
        <v>-496.15695844748916</v>
      </c>
      <c r="F58">
        <v>1</v>
      </c>
      <c r="G58">
        <v>0</v>
      </c>
      <c r="H58" s="4">
        <v>13.36875</v>
      </c>
      <c r="J58" t="s">
        <v>7</v>
      </c>
      <c r="K58" t="s">
        <v>92</v>
      </c>
      <c r="L58">
        <v>-1200</v>
      </c>
      <c r="M58">
        <v>2400</v>
      </c>
      <c r="N58">
        <v>331.67241552511405</v>
      </c>
      <c r="O58">
        <v>0</v>
      </c>
      <c r="P58">
        <v>1</v>
      </c>
      <c r="Q58" s="4">
        <v>15.686399999999999</v>
      </c>
    </row>
    <row r="59" spans="1:17" x14ac:dyDescent="0.25">
      <c r="A59" t="s">
        <v>7</v>
      </c>
      <c r="B59" t="s">
        <v>11</v>
      </c>
      <c r="C59">
        <v>-2598</v>
      </c>
      <c r="D59">
        <v>2598</v>
      </c>
      <c r="E59">
        <v>1854.0163865296738</v>
      </c>
      <c r="F59">
        <v>11</v>
      </c>
      <c r="G59">
        <v>0</v>
      </c>
      <c r="H59" s="4">
        <v>10.178964000000002</v>
      </c>
      <c r="J59" t="s">
        <v>62</v>
      </c>
      <c r="K59" t="s">
        <v>72</v>
      </c>
      <c r="L59">
        <v>-119.5</v>
      </c>
      <c r="M59">
        <v>119.5</v>
      </c>
      <c r="N59">
        <v>37.941228995433782</v>
      </c>
      <c r="O59">
        <v>1</v>
      </c>
      <c r="P59">
        <v>0</v>
      </c>
      <c r="Q59" s="4">
        <v>14.1850085</v>
      </c>
    </row>
    <row r="60" spans="1:17" x14ac:dyDescent="0.25">
      <c r="A60" t="s">
        <v>62</v>
      </c>
      <c r="B60" t="s">
        <v>69</v>
      </c>
      <c r="C60">
        <v>-351</v>
      </c>
      <c r="D60">
        <v>351</v>
      </c>
      <c r="E60">
        <v>-119.89070057077593</v>
      </c>
      <c r="F60">
        <v>0</v>
      </c>
      <c r="G60">
        <v>1</v>
      </c>
      <c r="H60" s="4">
        <v>10.049481</v>
      </c>
      <c r="J60" t="s">
        <v>62</v>
      </c>
      <c r="K60" t="s">
        <v>68</v>
      </c>
      <c r="L60">
        <v>-796</v>
      </c>
      <c r="M60">
        <v>796</v>
      </c>
      <c r="N60">
        <v>-332.36230958904036</v>
      </c>
      <c r="O60">
        <v>0</v>
      </c>
      <c r="P60">
        <v>44</v>
      </c>
      <c r="Q60" s="4">
        <v>13.42454</v>
      </c>
    </row>
    <row r="61" spans="1:17" x14ac:dyDescent="0.25">
      <c r="A61" t="s">
        <v>62</v>
      </c>
      <c r="B61" t="s">
        <v>71</v>
      </c>
      <c r="C61">
        <v>-120</v>
      </c>
      <c r="D61">
        <v>120</v>
      </c>
      <c r="E61">
        <v>48.759516780821997</v>
      </c>
      <c r="F61">
        <v>12</v>
      </c>
      <c r="G61">
        <v>0</v>
      </c>
      <c r="H61" s="4">
        <v>4.6804799999999993</v>
      </c>
      <c r="J61" t="s">
        <v>62</v>
      </c>
      <c r="K61" t="s">
        <v>64</v>
      </c>
      <c r="L61">
        <v>-1195</v>
      </c>
      <c r="M61">
        <v>1195</v>
      </c>
      <c r="N61">
        <v>185.94958824200862</v>
      </c>
      <c r="O61">
        <v>1</v>
      </c>
      <c r="P61">
        <v>0</v>
      </c>
      <c r="Q61" s="4">
        <v>12.825935000000001</v>
      </c>
    </row>
    <row r="62" spans="1:17" x14ac:dyDescent="0.25">
      <c r="J62" t="s">
        <v>7</v>
      </c>
      <c r="K62" t="s">
        <v>11</v>
      </c>
      <c r="L62">
        <v>-2598</v>
      </c>
      <c r="M62">
        <v>2598</v>
      </c>
      <c r="N62">
        <v>1894.93143607306</v>
      </c>
      <c r="O62">
        <v>7</v>
      </c>
      <c r="P62">
        <v>0</v>
      </c>
      <c r="Q62" s="4">
        <v>4.3204739999999999</v>
      </c>
    </row>
    <row r="63" spans="1:17" x14ac:dyDescent="0.25">
      <c r="J63" t="s">
        <v>62</v>
      </c>
      <c r="K63" t="s">
        <v>69</v>
      </c>
      <c r="L63">
        <v>-351</v>
      </c>
      <c r="M63">
        <v>351</v>
      </c>
      <c r="N63">
        <v>-111.08779828767118</v>
      </c>
      <c r="O63">
        <v>0</v>
      </c>
      <c r="P63">
        <v>1</v>
      </c>
      <c r="Q63" s="4">
        <v>2.9550689999999999</v>
      </c>
    </row>
    <row r="64" spans="1:17" x14ac:dyDescent="0.25">
      <c r="J64" t="s">
        <v>62</v>
      </c>
      <c r="K64" t="s">
        <v>71</v>
      </c>
      <c r="L64">
        <v>-120</v>
      </c>
      <c r="M64">
        <v>120</v>
      </c>
      <c r="N64">
        <v>48.920010045662217</v>
      </c>
      <c r="O64">
        <v>6</v>
      </c>
      <c r="P64">
        <v>0</v>
      </c>
      <c r="Q64" s="4">
        <v>1.1037600000000001</v>
      </c>
    </row>
  </sheetData>
  <sortState ref="J3:Q1170">
    <sortCondition descending="1" ref="Q3:Q1170"/>
    <sortCondition ref="J3:J1170"/>
    <sortCondition ref="K3:K1170"/>
  </sortState>
  <conditionalFormatting sqref="J3:Q64">
    <cfRule type="expression" dxfId="0" priority="1">
      <formula>J3&lt;&gt;A3</formula>
    </cfRule>
  </conditionalFormatting>
  <printOptions horizontalCentered="1"/>
  <pageMargins left="0.7" right="0.7" top="0.75" bottom="0.75" header="0.3" footer="0.3"/>
  <pageSetup scale="51" orientation="portrait" r:id="rId1"/>
  <headerFooter>
    <oddHeader>&amp;RConfidential: Subject to SB 350 Study NDA</oddHeader>
    <oddFooter>&amp;L&amp;F [&amp;A]&amp;RPage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5" zoomScaleNormal="85" workbookViewId="0">
      <pane ySplit="2" topLeftCell="A3" activePane="bottomLeft" state="frozen"/>
      <selection activeCell="K4" sqref="K3:K40"/>
      <selection pane="bottomLeft"/>
    </sheetView>
  </sheetViews>
  <sheetFormatPr defaultRowHeight="15" x14ac:dyDescent="0.25"/>
  <cols>
    <col min="2" max="2" width="30.28515625" customWidth="1"/>
    <col min="8" max="8" width="9.140625" style="4"/>
    <col min="17" max="17" width="9.140625" style="4"/>
  </cols>
  <sheetData>
    <row r="1" spans="1:17" s="1" customFormat="1" ht="60" x14ac:dyDescent="0.25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K1" s="1" t="s">
        <v>0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Q1" s="3" t="s">
        <v>6</v>
      </c>
    </row>
    <row r="2" spans="1:17" x14ac:dyDescent="0.25">
      <c r="A2" s="5" t="s">
        <v>91</v>
      </c>
      <c r="B2" s="5"/>
      <c r="C2" s="5"/>
      <c r="D2" s="5"/>
      <c r="E2" s="5"/>
      <c r="F2" s="5"/>
      <c r="G2" s="5"/>
      <c r="H2" s="6"/>
      <c r="J2" s="7" t="s">
        <v>149</v>
      </c>
      <c r="K2" s="7"/>
      <c r="L2" s="7"/>
      <c r="M2" s="7"/>
      <c r="N2" s="7"/>
      <c r="O2" s="7"/>
      <c r="P2" s="7"/>
      <c r="Q2" s="8"/>
    </row>
    <row r="3" spans="1:17" x14ac:dyDescent="0.25">
      <c r="A3" t="s">
        <v>7</v>
      </c>
      <c r="B3" t="s">
        <v>8</v>
      </c>
      <c r="C3">
        <v>-1200</v>
      </c>
      <c r="D3">
        <v>1000</v>
      </c>
      <c r="E3">
        <v>-346.28587556921661</v>
      </c>
      <c r="F3">
        <v>6</v>
      </c>
      <c r="G3">
        <v>91</v>
      </c>
      <c r="H3" s="4">
        <v>248095.52079999997</v>
      </c>
      <c r="J3" t="s">
        <v>7</v>
      </c>
      <c r="K3" t="s">
        <v>8</v>
      </c>
      <c r="L3">
        <v>-1200</v>
      </c>
      <c r="M3">
        <v>1000</v>
      </c>
      <c r="N3">
        <v>-346.28587556921661</v>
      </c>
      <c r="O3">
        <v>6</v>
      </c>
      <c r="P3">
        <v>91</v>
      </c>
      <c r="Q3" s="4">
        <v>248095.52079999997</v>
      </c>
    </row>
    <row r="4" spans="1:17" x14ac:dyDescent="0.25">
      <c r="A4" t="s">
        <v>74</v>
      </c>
      <c r="B4" t="s">
        <v>75</v>
      </c>
      <c r="C4">
        <v>0</v>
      </c>
      <c r="D4">
        <v>3500</v>
      </c>
      <c r="E4">
        <v>1016.6418170537341</v>
      </c>
      <c r="F4">
        <v>7578</v>
      </c>
      <c r="G4">
        <v>0</v>
      </c>
      <c r="H4" s="4">
        <v>59075.749037998285</v>
      </c>
      <c r="J4" t="s">
        <v>74</v>
      </c>
      <c r="K4" t="s">
        <v>75</v>
      </c>
      <c r="L4">
        <v>0</v>
      </c>
      <c r="M4">
        <v>3500</v>
      </c>
      <c r="N4">
        <v>1016.6418170537341</v>
      </c>
      <c r="O4">
        <v>7578</v>
      </c>
      <c r="P4">
        <v>0</v>
      </c>
      <c r="Q4" s="4">
        <v>59075.749037998285</v>
      </c>
    </row>
    <row r="5" spans="1:17" x14ac:dyDescent="0.25">
      <c r="A5" t="s">
        <v>7</v>
      </c>
      <c r="B5" t="s">
        <v>48</v>
      </c>
      <c r="C5">
        <v>-300</v>
      </c>
      <c r="D5">
        <v>325</v>
      </c>
      <c r="E5">
        <v>-48.321437044626542</v>
      </c>
      <c r="F5">
        <v>3</v>
      </c>
      <c r="G5">
        <v>80</v>
      </c>
      <c r="H5" s="4">
        <v>30633.137850000006</v>
      </c>
      <c r="J5" t="s">
        <v>7</v>
      </c>
      <c r="K5" t="s">
        <v>48</v>
      </c>
      <c r="L5">
        <v>-300</v>
      </c>
      <c r="M5">
        <v>325</v>
      </c>
      <c r="N5">
        <v>-48.321437044626542</v>
      </c>
      <c r="O5">
        <v>3</v>
      </c>
      <c r="P5">
        <v>80</v>
      </c>
      <c r="Q5" s="4">
        <v>30633.137850000006</v>
      </c>
    </row>
    <row r="6" spans="1:17" x14ac:dyDescent="0.25">
      <c r="A6" t="s">
        <v>7</v>
      </c>
      <c r="B6" t="s">
        <v>57</v>
      </c>
      <c r="C6">
        <v>-300</v>
      </c>
      <c r="D6">
        <v>325</v>
      </c>
      <c r="E6">
        <v>-48.321437044626542</v>
      </c>
      <c r="F6">
        <v>35</v>
      </c>
      <c r="G6">
        <v>212</v>
      </c>
      <c r="H6" s="4">
        <v>27091.481574999987</v>
      </c>
      <c r="J6" t="s">
        <v>7</v>
      </c>
      <c r="K6" t="s">
        <v>57</v>
      </c>
      <c r="L6">
        <v>-300</v>
      </c>
      <c r="M6">
        <v>325</v>
      </c>
      <c r="N6">
        <v>-48.321437044626542</v>
      </c>
      <c r="O6">
        <v>35</v>
      </c>
      <c r="P6">
        <v>212</v>
      </c>
      <c r="Q6" s="4">
        <v>27091.481574999987</v>
      </c>
    </row>
    <row r="7" spans="1:17" x14ac:dyDescent="0.25">
      <c r="A7" t="s">
        <v>74</v>
      </c>
      <c r="B7" t="s">
        <v>80</v>
      </c>
      <c r="C7">
        <v>-99999</v>
      </c>
      <c r="D7">
        <v>999999</v>
      </c>
      <c r="E7">
        <v>1021.2001860200395</v>
      </c>
      <c r="F7">
        <v>0</v>
      </c>
      <c r="G7">
        <v>4848</v>
      </c>
      <c r="H7" s="4">
        <v>24004.109272899968</v>
      </c>
      <c r="J7" t="s">
        <v>74</v>
      </c>
      <c r="K7" t="s">
        <v>80</v>
      </c>
      <c r="L7">
        <v>-99999</v>
      </c>
      <c r="M7">
        <v>999999</v>
      </c>
      <c r="N7">
        <v>1021.2001860200395</v>
      </c>
      <c r="O7">
        <v>0</v>
      </c>
      <c r="P7">
        <v>4848</v>
      </c>
      <c r="Q7" s="4">
        <v>24004.109272899968</v>
      </c>
    </row>
    <row r="8" spans="1:17" x14ac:dyDescent="0.25">
      <c r="A8" t="s">
        <v>7</v>
      </c>
      <c r="B8" t="s">
        <v>21</v>
      </c>
      <c r="C8">
        <v>-3000</v>
      </c>
      <c r="D8">
        <v>4000</v>
      </c>
      <c r="E8">
        <v>2475.2378479052818</v>
      </c>
      <c r="F8">
        <v>1317</v>
      </c>
      <c r="G8">
        <v>0</v>
      </c>
      <c r="H8" s="4">
        <v>13363.484</v>
      </c>
      <c r="J8" t="s">
        <v>7</v>
      </c>
      <c r="K8" t="s">
        <v>21</v>
      </c>
      <c r="L8">
        <v>-3000</v>
      </c>
      <c r="M8">
        <v>4000</v>
      </c>
      <c r="N8">
        <v>2475.2378479052818</v>
      </c>
      <c r="O8">
        <v>1317</v>
      </c>
      <c r="P8">
        <v>0</v>
      </c>
      <c r="Q8" s="4">
        <v>13363.484</v>
      </c>
    </row>
    <row r="9" spans="1:17" x14ac:dyDescent="0.25">
      <c r="A9" t="s">
        <v>7</v>
      </c>
      <c r="B9" t="s">
        <v>35</v>
      </c>
      <c r="C9">
        <v>-800</v>
      </c>
      <c r="D9">
        <v>408</v>
      </c>
      <c r="E9">
        <v>-2.0146394581056475</v>
      </c>
      <c r="F9">
        <v>9</v>
      </c>
      <c r="G9">
        <v>7</v>
      </c>
      <c r="H9" s="4">
        <v>13332.510368000001</v>
      </c>
      <c r="J9" t="s">
        <v>7</v>
      </c>
      <c r="K9" t="s">
        <v>35</v>
      </c>
      <c r="L9">
        <v>-800</v>
      </c>
      <c r="M9">
        <v>408</v>
      </c>
      <c r="N9">
        <v>-2.0146394581056475</v>
      </c>
      <c r="O9">
        <v>9</v>
      </c>
      <c r="P9">
        <v>7</v>
      </c>
      <c r="Q9" s="4">
        <v>13332.510368000001</v>
      </c>
    </row>
    <row r="10" spans="1:17" x14ac:dyDescent="0.25">
      <c r="A10" t="s">
        <v>7</v>
      </c>
      <c r="B10" t="s">
        <v>15</v>
      </c>
      <c r="C10">
        <v>-256</v>
      </c>
      <c r="D10">
        <v>337</v>
      </c>
      <c r="E10">
        <v>121.4127995218581</v>
      </c>
      <c r="F10">
        <v>213</v>
      </c>
      <c r="G10">
        <v>0</v>
      </c>
      <c r="H10" s="4">
        <v>2501.5510000000004</v>
      </c>
      <c r="J10" t="s">
        <v>7</v>
      </c>
      <c r="K10" t="s">
        <v>15</v>
      </c>
      <c r="L10">
        <v>-256</v>
      </c>
      <c r="M10">
        <v>337</v>
      </c>
      <c r="N10">
        <v>121.4127995218581</v>
      </c>
      <c r="O10">
        <v>213</v>
      </c>
      <c r="P10">
        <v>0</v>
      </c>
      <c r="Q10" s="4">
        <v>2501.5510000000004</v>
      </c>
    </row>
    <row r="11" spans="1:17" x14ac:dyDescent="0.25">
      <c r="A11" t="s">
        <v>74</v>
      </c>
      <c r="B11" t="s">
        <v>76</v>
      </c>
      <c r="C11">
        <v>-99999</v>
      </c>
      <c r="D11">
        <v>361</v>
      </c>
      <c r="E11">
        <v>86.815558173952439</v>
      </c>
      <c r="F11">
        <v>2518</v>
      </c>
      <c r="G11">
        <v>0</v>
      </c>
      <c r="H11" s="4">
        <v>1082.875094</v>
      </c>
      <c r="J11" t="s">
        <v>74</v>
      </c>
      <c r="K11" t="s">
        <v>76</v>
      </c>
      <c r="L11">
        <v>-99999</v>
      </c>
      <c r="M11">
        <v>361</v>
      </c>
      <c r="N11">
        <v>86.815558173952439</v>
      </c>
      <c r="O11">
        <v>2518</v>
      </c>
      <c r="P11">
        <v>0</v>
      </c>
      <c r="Q11" s="4">
        <v>1082.875094</v>
      </c>
    </row>
    <row r="12" spans="1:17" x14ac:dyDescent="0.25">
      <c r="A12" t="s">
        <v>7</v>
      </c>
      <c r="B12" t="s">
        <v>30</v>
      </c>
      <c r="C12">
        <v>-1680</v>
      </c>
      <c r="D12">
        <v>1680</v>
      </c>
      <c r="E12">
        <v>1132.8026991120212</v>
      </c>
      <c r="F12">
        <v>195</v>
      </c>
      <c r="G12">
        <v>0</v>
      </c>
      <c r="H12" s="4">
        <v>925.45320000000027</v>
      </c>
      <c r="J12" t="s">
        <v>7</v>
      </c>
      <c r="K12" t="s">
        <v>30</v>
      </c>
      <c r="L12">
        <v>-1680</v>
      </c>
      <c r="M12">
        <v>1680</v>
      </c>
      <c r="N12">
        <v>1132.8026991120212</v>
      </c>
      <c r="O12">
        <v>195</v>
      </c>
      <c r="P12">
        <v>0</v>
      </c>
      <c r="Q12" s="4">
        <v>925.45320000000027</v>
      </c>
    </row>
    <row r="13" spans="1:17" x14ac:dyDescent="0.25">
      <c r="A13" t="s">
        <v>7</v>
      </c>
      <c r="B13" t="s">
        <v>29</v>
      </c>
      <c r="C13">
        <v>-580</v>
      </c>
      <c r="D13">
        <v>600</v>
      </c>
      <c r="E13">
        <v>457.11925034153001</v>
      </c>
      <c r="F13">
        <v>1061</v>
      </c>
      <c r="G13">
        <v>0</v>
      </c>
      <c r="H13" s="4">
        <v>567.4013999999986</v>
      </c>
      <c r="J13" t="s">
        <v>7</v>
      </c>
      <c r="K13" t="s">
        <v>29</v>
      </c>
      <c r="L13">
        <v>-580</v>
      </c>
      <c r="M13">
        <v>600</v>
      </c>
      <c r="N13">
        <v>457.11925034153001</v>
      </c>
      <c r="O13">
        <v>1061</v>
      </c>
      <c r="P13">
        <v>0</v>
      </c>
      <c r="Q13" s="4">
        <v>567.4013999999986</v>
      </c>
    </row>
    <row r="14" spans="1:17" x14ac:dyDescent="0.25">
      <c r="A14" t="s">
        <v>74</v>
      </c>
      <c r="B14" t="s">
        <v>82</v>
      </c>
      <c r="C14">
        <v>-99999</v>
      </c>
      <c r="D14">
        <v>3450</v>
      </c>
      <c r="E14">
        <v>1632.6746102003517</v>
      </c>
      <c r="F14">
        <v>86</v>
      </c>
      <c r="G14">
        <v>0</v>
      </c>
      <c r="H14" s="4">
        <v>469.42425000000009</v>
      </c>
      <c r="J14" t="s">
        <v>74</v>
      </c>
      <c r="K14" t="s">
        <v>82</v>
      </c>
      <c r="L14">
        <v>-99999</v>
      </c>
      <c r="M14">
        <v>3450</v>
      </c>
      <c r="N14">
        <v>1632.6746102003517</v>
      </c>
      <c r="O14">
        <v>86</v>
      </c>
      <c r="P14">
        <v>0</v>
      </c>
      <c r="Q14" s="4">
        <v>469.42425000000009</v>
      </c>
    </row>
    <row r="15" spans="1:17" x14ac:dyDescent="0.25">
      <c r="A15" t="s">
        <v>7</v>
      </c>
      <c r="B15" t="s">
        <v>38</v>
      </c>
      <c r="C15">
        <v>-1970</v>
      </c>
      <c r="D15">
        <v>1970</v>
      </c>
      <c r="E15">
        <v>1058.5038084016417</v>
      </c>
      <c r="F15">
        <v>52</v>
      </c>
      <c r="G15">
        <v>0</v>
      </c>
      <c r="H15" s="4">
        <v>377.40275000000014</v>
      </c>
      <c r="J15" t="s">
        <v>7</v>
      </c>
      <c r="K15" t="s">
        <v>38</v>
      </c>
      <c r="L15">
        <v>-1970</v>
      </c>
      <c r="M15">
        <v>1970</v>
      </c>
      <c r="N15">
        <v>1058.5038084016417</v>
      </c>
      <c r="O15">
        <v>52</v>
      </c>
      <c r="P15">
        <v>0</v>
      </c>
      <c r="Q15" s="4">
        <v>377.40275000000014</v>
      </c>
    </row>
    <row r="16" spans="1:17" x14ac:dyDescent="0.25">
      <c r="A16" t="s">
        <v>7</v>
      </c>
      <c r="B16" t="s">
        <v>45</v>
      </c>
      <c r="C16">
        <v>-300</v>
      </c>
      <c r="D16">
        <v>300</v>
      </c>
      <c r="E16">
        <v>186.83323463114684</v>
      </c>
      <c r="F16">
        <v>559</v>
      </c>
      <c r="G16">
        <v>13</v>
      </c>
      <c r="H16" s="4">
        <v>339.10289999999941</v>
      </c>
      <c r="J16" t="s">
        <v>7</v>
      </c>
      <c r="K16" t="s">
        <v>45</v>
      </c>
      <c r="L16">
        <v>-300</v>
      </c>
      <c r="M16">
        <v>300</v>
      </c>
      <c r="N16">
        <v>186.83323463114684</v>
      </c>
      <c r="O16">
        <v>559</v>
      </c>
      <c r="P16">
        <v>13</v>
      </c>
      <c r="Q16" s="4">
        <v>339.10289999999941</v>
      </c>
    </row>
    <row r="17" spans="1:17" x14ac:dyDescent="0.25">
      <c r="A17" t="s">
        <v>7</v>
      </c>
      <c r="B17" t="s">
        <v>19</v>
      </c>
      <c r="C17">
        <v>-150</v>
      </c>
      <c r="D17">
        <v>160</v>
      </c>
      <c r="E17">
        <v>71.940520036429717</v>
      </c>
      <c r="F17">
        <v>792</v>
      </c>
      <c r="G17">
        <v>24</v>
      </c>
      <c r="H17" s="4">
        <v>288.54478999999986</v>
      </c>
      <c r="J17" t="s">
        <v>7</v>
      </c>
      <c r="K17" t="s">
        <v>19</v>
      </c>
      <c r="L17">
        <v>-150</v>
      </c>
      <c r="M17">
        <v>160</v>
      </c>
      <c r="N17">
        <v>71.940520036429717</v>
      </c>
      <c r="O17">
        <v>792</v>
      </c>
      <c r="P17">
        <v>24</v>
      </c>
      <c r="Q17" s="4">
        <v>288.54478999999986</v>
      </c>
    </row>
    <row r="18" spans="1:17" x14ac:dyDescent="0.25">
      <c r="A18" t="s">
        <v>7</v>
      </c>
      <c r="B18" t="s">
        <v>23</v>
      </c>
      <c r="C18">
        <v>-1200</v>
      </c>
      <c r="D18">
        <v>1400</v>
      </c>
      <c r="E18">
        <v>33.375692395263997</v>
      </c>
      <c r="F18">
        <v>0</v>
      </c>
      <c r="G18">
        <v>147</v>
      </c>
      <c r="H18" s="4">
        <v>218.61119999999991</v>
      </c>
      <c r="J18" t="s">
        <v>7</v>
      </c>
      <c r="K18" t="s">
        <v>23</v>
      </c>
      <c r="L18">
        <v>-1200</v>
      </c>
      <c r="M18">
        <v>1400</v>
      </c>
      <c r="N18">
        <v>33.375692395263997</v>
      </c>
      <c r="O18">
        <v>0</v>
      </c>
      <c r="P18">
        <v>147</v>
      </c>
      <c r="Q18" s="4">
        <v>218.61119999999991</v>
      </c>
    </row>
    <row r="19" spans="1:17" x14ac:dyDescent="0.25">
      <c r="A19" t="s">
        <v>7</v>
      </c>
      <c r="B19" t="s">
        <v>40</v>
      </c>
      <c r="C19">
        <v>-17</v>
      </c>
      <c r="D19">
        <v>17</v>
      </c>
      <c r="E19">
        <v>5.3035607923497246</v>
      </c>
      <c r="F19">
        <v>194</v>
      </c>
      <c r="G19">
        <v>14</v>
      </c>
      <c r="H19" s="4">
        <v>61.797107999999966</v>
      </c>
      <c r="J19" t="s">
        <v>7</v>
      </c>
      <c r="K19" t="s">
        <v>40</v>
      </c>
      <c r="L19">
        <v>-17</v>
      </c>
      <c r="M19">
        <v>17</v>
      </c>
      <c r="N19">
        <v>5.3035607923497246</v>
      </c>
      <c r="O19">
        <v>194</v>
      </c>
      <c r="P19">
        <v>14</v>
      </c>
      <c r="Q19" s="4">
        <v>61.797107999999966</v>
      </c>
    </row>
    <row r="20" spans="1:17" x14ac:dyDescent="0.25">
      <c r="A20" t="s">
        <v>7</v>
      </c>
      <c r="B20" t="s">
        <v>25</v>
      </c>
      <c r="C20">
        <v>-650</v>
      </c>
      <c r="D20">
        <v>650</v>
      </c>
      <c r="E20">
        <v>303.58476775956279</v>
      </c>
      <c r="F20">
        <v>20</v>
      </c>
      <c r="G20">
        <v>0</v>
      </c>
      <c r="H20" s="4">
        <v>59.128549999999997</v>
      </c>
      <c r="J20" t="s">
        <v>7</v>
      </c>
      <c r="K20" t="s">
        <v>25</v>
      </c>
      <c r="L20">
        <v>-650</v>
      </c>
      <c r="M20">
        <v>650</v>
      </c>
      <c r="N20">
        <v>303.58476775956279</v>
      </c>
      <c r="O20">
        <v>20</v>
      </c>
      <c r="P20">
        <v>0</v>
      </c>
      <c r="Q20" s="4">
        <v>59.128549999999997</v>
      </c>
    </row>
    <row r="21" spans="1:17" x14ac:dyDescent="0.25">
      <c r="A21" t="s">
        <v>7</v>
      </c>
      <c r="B21" t="s">
        <v>50</v>
      </c>
      <c r="C21">
        <v>-400</v>
      </c>
      <c r="D21">
        <v>400</v>
      </c>
      <c r="E21">
        <v>17.738722791439006</v>
      </c>
      <c r="F21">
        <v>211</v>
      </c>
      <c r="G21">
        <v>80</v>
      </c>
      <c r="H21" s="4">
        <v>57.999199999999981</v>
      </c>
      <c r="J21" t="s">
        <v>7</v>
      </c>
      <c r="K21" t="s">
        <v>50</v>
      </c>
      <c r="L21">
        <v>-400</v>
      </c>
      <c r="M21">
        <v>400</v>
      </c>
      <c r="N21">
        <v>17.738722791439006</v>
      </c>
      <c r="O21">
        <v>211</v>
      </c>
      <c r="P21">
        <v>80</v>
      </c>
      <c r="Q21" s="4">
        <v>57.999199999999981</v>
      </c>
    </row>
    <row r="22" spans="1:17" x14ac:dyDescent="0.25">
      <c r="A22" t="s">
        <v>74</v>
      </c>
      <c r="B22" t="s">
        <v>78</v>
      </c>
      <c r="C22">
        <v>-99999</v>
      </c>
      <c r="D22">
        <v>6763</v>
      </c>
      <c r="E22">
        <v>2424.1561234061924</v>
      </c>
      <c r="F22">
        <v>2</v>
      </c>
      <c r="G22">
        <v>0</v>
      </c>
      <c r="H22" s="4">
        <v>54.185155999999999</v>
      </c>
      <c r="J22" t="s">
        <v>74</v>
      </c>
      <c r="K22" t="s">
        <v>78</v>
      </c>
      <c r="L22">
        <v>-99999</v>
      </c>
      <c r="M22">
        <v>6763</v>
      </c>
      <c r="N22">
        <v>2424.1561234061924</v>
      </c>
      <c r="O22">
        <v>2</v>
      </c>
      <c r="P22">
        <v>0</v>
      </c>
      <c r="Q22" s="4">
        <v>54.185155999999999</v>
      </c>
    </row>
    <row r="23" spans="1:17" x14ac:dyDescent="0.25">
      <c r="A23" t="s">
        <v>7</v>
      </c>
      <c r="B23" t="s">
        <v>27</v>
      </c>
      <c r="C23">
        <v>-235</v>
      </c>
      <c r="D23">
        <v>440</v>
      </c>
      <c r="E23">
        <v>95.594650614754286</v>
      </c>
      <c r="F23">
        <v>0</v>
      </c>
      <c r="G23">
        <v>14</v>
      </c>
      <c r="H23" s="4">
        <v>35.131794999999997</v>
      </c>
      <c r="J23" t="s">
        <v>7</v>
      </c>
      <c r="K23" t="s">
        <v>27</v>
      </c>
      <c r="L23">
        <v>-235</v>
      </c>
      <c r="M23">
        <v>440</v>
      </c>
      <c r="N23">
        <v>95.594650614754286</v>
      </c>
      <c r="O23">
        <v>0</v>
      </c>
      <c r="P23">
        <v>14</v>
      </c>
      <c r="Q23" s="4">
        <v>35.131794999999997</v>
      </c>
    </row>
    <row r="24" spans="1:17" x14ac:dyDescent="0.25">
      <c r="A24" t="s">
        <v>7</v>
      </c>
      <c r="B24" t="s">
        <v>28</v>
      </c>
      <c r="C24">
        <v>-785</v>
      </c>
      <c r="D24">
        <v>785</v>
      </c>
      <c r="E24">
        <v>405.66758105646664</v>
      </c>
      <c r="F24">
        <v>5</v>
      </c>
      <c r="G24">
        <v>0</v>
      </c>
      <c r="H24" s="4">
        <v>31.251635</v>
      </c>
      <c r="J24" t="s">
        <v>7</v>
      </c>
      <c r="K24" t="s">
        <v>28</v>
      </c>
      <c r="L24">
        <v>-785</v>
      </c>
      <c r="M24">
        <v>785</v>
      </c>
      <c r="N24">
        <v>405.66758105646664</v>
      </c>
      <c r="O24">
        <v>5</v>
      </c>
      <c r="P24">
        <v>0</v>
      </c>
      <c r="Q24" s="4">
        <v>31.251635</v>
      </c>
    </row>
    <row r="25" spans="1:17" x14ac:dyDescent="0.25">
      <c r="A25" t="s">
        <v>7</v>
      </c>
      <c r="B25" t="s">
        <v>58</v>
      </c>
      <c r="C25">
        <v>-99999</v>
      </c>
      <c r="D25">
        <v>0.01</v>
      </c>
      <c r="E25">
        <v>-3734.5564904371722</v>
      </c>
      <c r="F25">
        <v>80</v>
      </c>
      <c r="G25">
        <v>0</v>
      </c>
      <c r="H25" s="4">
        <v>28.263717481999997</v>
      </c>
      <c r="J25" t="s">
        <v>7</v>
      </c>
      <c r="K25" t="s">
        <v>58</v>
      </c>
      <c r="L25">
        <v>-99999</v>
      </c>
      <c r="M25">
        <v>0.01</v>
      </c>
      <c r="N25">
        <v>-3734.5564904371722</v>
      </c>
      <c r="O25">
        <v>80</v>
      </c>
      <c r="P25">
        <v>0</v>
      </c>
      <c r="Q25" s="4">
        <v>28.263717481999997</v>
      </c>
    </row>
    <row r="26" spans="1:17" x14ac:dyDescent="0.25">
      <c r="A26" t="s">
        <v>7</v>
      </c>
      <c r="B26" t="s">
        <v>46</v>
      </c>
      <c r="C26">
        <v>-950</v>
      </c>
      <c r="D26">
        <v>950</v>
      </c>
      <c r="E26">
        <v>-139.03706602914355</v>
      </c>
      <c r="F26">
        <v>65</v>
      </c>
      <c r="G26">
        <v>486</v>
      </c>
      <c r="H26" s="4">
        <v>23.393750000000061</v>
      </c>
      <c r="J26" t="s">
        <v>7</v>
      </c>
      <c r="K26" t="s">
        <v>46</v>
      </c>
      <c r="L26">
        <v>-950</v>
      </c>
      <c r="M26">
        <v>950</v>
      </c>
      <c r="N26">
        <v>-139.03706602914355</v>
      </c>
      <c r="O26">
        <v>65</v>
      </c>
      <c r="P26">
        <v>486</v>
      </c>
      <c r="Q26" s="4">
        <v>23.393750000000061</v>
      </c>
    </row>
    <row r="27" spans="1:17" x14ac:dyDescent="0.25">
      <c r="A27" t="s">
        <v>7</v>
      </c>
      <c r="B27" t="s">
        <v>61</v>
      </c>
      <c r="C27">
        <v>-796</v>
      </c>
      <c r="D27">
        <v>796</v>
      </c>
      <c r="E27">
        <v>-354.06200056921591</v>
      </c>
      <c r="F27">
        <v>0</v>
      </c>
      <c r="G27">
        <v>105</v>
      </c>
      <c r="H27" s="4">
        <v>17.002560000000006</v>
      </c>
      <c r="J27" t="s">
        <v>7</v>
      </c>
      <c r="K27" t="s">
        <v>61</v>
      </c>
      <c r="L27">
        <v>-796</v>
      </c>
      <c r="M27">
        <v>796</v>
      </c>
      <c r="N27">
        <v>-354.06200056921591</v>
      </c>
      <c r="O27">
        <v>0</v>
      </c>
      <c r="P27">
        <v>105</v>
      </c>
      <c r="Q27" s="4">
        <v>17.002560000000006</v>
      </c>
    </row>
    <row r="28" spans="1:17" x14ac:dyDescent="0.25">
      <c r="A28" t="s">
        <v>7</v>
      </c>
      <c r="B28" t="s">
        <v>51</v>
      </c>
      <c r="C28">
        <v>-2850</v>
      </c>
      <c r="D28">
        <v>3000</v>
      </c>
      <c r="E28">
        <v>-257.3561021174861</v>
      </c>
      <c r="F28">
        <v>0</v>
      </c>
      <c r="G28">
        <v>2</v>
      </c>
      <c r="H28" s="4">
        <v>16.507200000000001</v>
      </c>
      <c r="J28" t="s">
        <v>7</v>
      </c>
      <c r="K28" t="s">
        <v>51</v>
      </c>
      <c r="L28">
        <v>-2850</v>
      </c>
      <c r="M28">
        <v>3000</v>
      </c>
      <c r="N28">
        <v>-257.3561021174861</v>
      </c>
      <c r="O28">
        <v>0</v>
      </c>
      <c r="P28">
        <v>2</v>
      </c>
      <c r="Q28" s="4">
        <v>16.507200000000001</v>
      </c>
    </row>
    <row r="29" spans="1:17" x14ac:dyDescent="0.25">
      <c r="A29" t="s">
        <v>7</v>
      </c>
      <c r="B29" t="s">
        <v>20</v>
      </c>
      <c r="C29">
        <v>-45</v>
      </c>
      <c r="D29">
        <v>100</v>
      </c>
      <c r="E29">
        <v>-26.960095514571918</v>
      </c>
      <c r="F29">
        <v>0</v>
      </c>
      <c r="G29">
        <v>140</v>
      </c>
      <c r="H29" s="4">
        <v>15.005295000000002</v>
      </c>
      <c r="J29" t="s">
        <v>7</v>
      </c>
      <c r="K29" t="s">
        <v>20</v>
      </c>
      <c r="L29">
        <v>-45</v>
      </c>
      <c r="M29">
        <v>100</v>
      </c>
      <c r="N29">
        <v>-26.960095514571918</v>
      </c>
      <c r="O29">
        <v>0</v>
      </c>
      <c r="P29">
        <v>140</v>
      </c>
      <c r="Q29" s="4">
        <v>15.005295000000002</v>
      </c>
    </row>
    <row r="30" spans="1:17" x14ac:dyDescent="0.25">
      <c r="A30" t="s">
        <v>7</v>
      </c>
      <c r="B30" t="s">
        <v>41</v>
      </c>
      <c r="C30">
        <v>-56</v>
      </c>
      <c r="D30">
        <v>56</v>
      </c>
      <c r="E30">
        <v>-37.777001138433533</v>
      </c>
      <c r="F30">
        <v>0</v>
      </c>
      <c r="G30">
        <v>138</v>
      </c>
      <c r="H30" s="4">
        <v>13.654871999999994</v>
      </c>
      <c r="J30" t="s">
        <v>7</v>
      </c>
      <c r="K30" t="s">
        <v>41</v>
      </c>
      <c r="L30">
        <v>-56</v>
      </c>
      <c r="M30">
        <v>56</v>
      </c>
      <c r="N30">
        <v>-37.777001138433533</v>
      </c>
      <c r="O30">
        <v>0</v>
      </c>
      <c r="P30">
        <v>138</v>
      </c>
      <c r="Q30" s="4">
        <v>13.654871999999994</v>
      </c>
    </row>
    <row r="31" spans="1:17" x14ac:dyDescent="0.25">
      <c r="A31" t="s">
        <v>74</v>
      </c>
      <c r="B31" t="s">
        <v>79</v>
      </c>
      <c r="C31">
        <v>-99999</v>
      </c>
      <c r="D31">
        <v>4560</v>
      </c>
      <c r="E31">
        <v>1374.1747684426221</v>
      </c>
      <c r="F31">
        <v>1</v>
      </c>
      <c r="G31">
        <v>0</v>
      </c>
      <c r="H31" s="4">
        <v>5.6908799999999999</v>
      </c>
      <c r="J31" t="s">
        <v>74</v>
      </c>
      <c r="K31" t="s">
        <v>79</v>
      </c>
      <c r="L31">
        <v>-99999</v>
      </c>
      <c r="M31">
        <v>4560</v>
      </c>
      <c r="N31">
        <v>1374.1747684426221</v>
      </c>
      <c r="O31">
        <v>1</v>
      </c>
      <c r="P31">
        <v>0</v>
      </c>
      <c r="Q31" s="4">
        <v>5.6908799999999999</v>
      </c>
    </row>
    <row r="32" spans="1:17" x14ac:dyDescent="0.25">
      <c r="A32" t="s">
        <v>7</v>
      </c>
      <c r="B32" t="s">
        <v>11</v>
      </c>
      <c r="C32">
        <v>-2598</v>
      </c>
      <c r="D32">
        <v>2598</v>
      </c>
      <c r="E32">
        <v>1895.0670314207614</v>
      </c>
      <c r="F32">
        <v>15</v>
      </c>
      <c r="G32">
        <v>0</v>
      </c>
      <c r="H32" s="4">
        <v>4.1256240000000002</v>
      </c>
      <c r="J32" t="s">
        <v>7</v>
      </c>
      <c r="K32" t="s">
        <v>11</v>
      </c>
      <c r="L32">
        <v>-2598</v>
      </c>
      <c r="M32">
        <v>2598</v>
      </c>
      <c r="N32">
        <v>1895.0670314207614</v>
      </c>
      <c r="O32">
        <v>15</v>
      </c>
      <c r="P32">
        <v>0</v>
      </c>
      <c r="Q32" s="4">
        <v>4.1256240000000002</v>
      </c>
    </row>
    <row r="33" spans="1:17" x14ac:dyDescent="0.25">
      <c r="A33" t="s">
        <v>7</v>
      </c>
      <c r="B33" t="s">
        <v>26</v>
      </c>
      <c r="C33">
        <v>-690</v>
      </c>
      <c r="D33">
        <v>690</v>
      </c>
      <c r="E33">
        <v>156.76485553278619</v>
      </c>
      <c r="F33">
        <v>54</v>
      </c>
      <c r="G33">
        <v>0</v>
      </c>
      <c r="H33" s="4">
        <v>3.9178200000000007</v>
      </c>
      <c r="J33" t="s">
        <v>7</v>
      </c>
      <c r="K33" t="s">
        <v>26</v>
      </c>
      <c r="L33">
        <v>-690</v>
      </c>
      <c r="M33">
        <v>690</v>
      </c>
      <c r="N33">
        <v>156.76485553278619</v>
      </c>
      <c r="O33">
        <v>54</v>
      </c>
      <c r="P33">
        <v>0</v>
      </c>
      <c r="Q33" s="4">
        <v>3.9178200000000007</v>
      </c>
    </row>
    <row r="34" spans="1:17" x14ac:dyDescent="0.25">
      <c r="A34" t="s">
        <v>7</v>
      </c>
      <c r="B34" t="s">
        <v>12</v>
      </c>
      <c r="C34">
        <v>-1200</v>
      </c>
      <c r="D34">
        <v>2400</v>
      </c>
      <c r="E34">
        <v>102.86127140255017</v>
      </c>
      <c r="F34">
        <v>0</v>
      </c>
      <c r="G34">
        <v>1</v>
      </c>
      <c r="H34" s="4">
        <v>3.8327999999999998</v>
      </c>
      <c r="J34" t="s">
        <v>7</v>
      </c>
      <c r="K34" t="s">
        <v>12</v>
      </c>
      <c r="L34">
        <v>-1200</v>
      </c>
      <c r="M34">
        <v>2400</v>
      </c>
      <c r="N34">
        <v>102.86127140255017</v>
      </c>
      <c r="O34">
        <v>0</v>
      </c>
      <c r="P34">
        <v>1</v>
      </c>
      <c r="Q34" s="4">
        <v>3.8327999999999998</v>
      </c>
    </row>
    <row r="35" spans="1:17" x14ac:dyDescent="0.25">
      <c r="A35" t="s">
        <v>7</v>
      </c>
      <c r="B35" t="s">
        <v>47</v>
      </c>
      <c r="C35">
        <v>-600</v>
      </c>
      <c r="D35">
        <v>600</v>
      </c>
      <c r="E35">
        <v>-54.427770605646565</v>
      </c>
      <c r="F35">
        <v>0</v>
      </c>
      <c r="G35">
        <v>18</v>
      </c>
      <c r="H35" s="4">
        <v>1.5743999999999998</v>
      </c>
      <c r="J35" t="s">
        <v>7</v>
      </c>
      <c r="K35" t="s">
        <v>47</v>
      </c>
      <c r="L35">
        <v>-600</v>
      </c>
      <c r="M35">
        <v>600</v>
      </c>
      <c r="N35">
        <v>-54.427770605646565</v>
      </c>
      <c r="O35">
        <v>0</v>
      </c>
      <c r="P35">
        <v>18</v>
      </c>
      <c r="Q35" s="4">
        <v>1.5743999999999998</v>
      </c>
    </row>
    <row r="36" spans="1:17" x14ac:dyDescent="0.25">
      <c r="A36" t="s">
        <v>7</v>
      </c>
      <c r="B36" t="s">
        <v>13</v>
      </c>
      <c r="C36">
        <v>-3265</v>
      </c>
      <c r="D36">
        <v>5400</v>
      </c>
      <c r="E36">
        <v>1000.2831979735889</v>
      </c>
      <c r="F36">
        <v>3</v>
      </c>
      <c r="G36">
        <v>0</v>
      </c>
      <c r="H36" s="4">
        <v>1.4633999999999998</v>
      </c>
      <c r="J36" t="s">
        <v>7</v>
      </c>
      <c r="K36" t="s">
        <v>13</v>
      </c>
      <c r="L36">
        <v>-3265</v>
      </c>
      <c r="M36">
        <v>5400</v>
      </c>
      <c r="N36">
        <v>1000.2831979735889</v>
      </c>
      <c r="O36">
        <v>3</v>
      </c>
      <c r="P36">
        <v>0</v>
      </c>
      <c r="Q36" s="4">
        <v>1.4633999999999998</v>
      </c>
    </row>
    <row r="37" spans="1:17" x14ac:dyDescent="0.25">
      <c r="A37" t="s">
        <v>7</v>
      </c>
      <c r="B37" t="s">
        <v>55</v>
      </c>
      <c r="C37">
        <v>-3100</v>
      </c>
      <c r="D37">
        <v>2780</v>
      </c>
      <c r="E37">
        <v>114.50278335610163</v>
      </c>
      <c r="F37">
        <v>4</v>
      </c>
      <c r="G37">
        <v>0</v>
      </c>
      <c r="H37" s="4">
        <v>0.46426000000000006</v>
      </c>
      <c r="J37" t="s">
        <v>7</v>
      </c>
      <c r="K37" t="s">
        <v>55</v>
      </c>
      <c r="L37">
        <v>-3100</v>
      </c>
      <c r="M37">
        <v>2780</v>
      </c>
      <c r="N37">
        <v>114.50278335610163</v>
      </c>
      <c r="O37">
        <v>4</v>
      </c>
      <c r="P37">
        <v>0</v>
      </c>
      <c r="Q37" s="4">
        <v>0.46426000000000006</v>
      </c>
    </row>
    <row r="38" spans="1:17" x14ac:dyDescent="0.25">
      <c r="A38" t="s">
        <v>7</v>
      </c>
      <c r="B38" t="s">
        <v>24</v>
      </c>
      <c r="C38">
        <v>-200</v>
      </c>
      <c r="D38">
        <v>200</v>
      </c>
      <c r="E38">
        <v>53.43986133879767</v>
      </c>
      <c r="F38">
        <v>1</v>
      </c>
      <c r="G38">
        <v>0</v>
      </c>
      <c r="H38" s="4">
        <v>0.19400000000000001</v>
      </c>
      <c r="J38" t="s">
        <v>7</v>
      </c>
      <c r="K38" t="s">
        <v>24</v>
      </c>
      <c r="L38">
        <v>-200</v>
      </c>
      <c r="M38">
        <v>200</v>
      </c>
      <c r="N38">
        <v>53.43986133879767</v>
      </c>
      <c r="O38">
        <v>1</v>
      </c>
      <c r="P38">
        <v>0</v>
      </c>
      <c r="Q38" s="4">
        <v>0.19400000000000001</v>
      </c>
    </row>
    <row r="39" spans="1:17" x14ac:dyDescent="0.25">
      <c r="A39" t="s">
        <v>7</v>
      </c>
      <c r="B39" t="s">
        <v>42</v>
      </c>
      <c r="C39">
        <v>-2400</v>
      </c>
      <c r="D39">
        <v>900</v>
      </c>
      <c r="E39">
        <v>-24.02605692167576</v>
      </c>
      <c r="F39">
        <v>2</v>
      </c>
      <c r="G39">
        <v>0</v>
      </c>
      <c r="H39" s="4">
        <v>6.3899999999999998E-2</v>
      </c>
      <c r="J39" t="s">
        <v>7</v>
      </c>
      <c r="K39" t="s">
        <v>42</v>
      </c>
      <c r="L39">
        <v>-2400</v>
      </c>
      <c r="M39">
        <v>900</v>
      </c>
      <c r="N39">
        <v>-24.02605692167576</v>
      </c>
      <c r="O39">
        <v>2</v>
      </c>
      <c r="P39">
        <v>0</v>
      </c>
      <c r="Q39" s="4">
        <v>6.3899999999999998E-2</v>
      </c>
    </row>
    <row r="40" spans="1:17" x14ac:dyDescent="0.25">
      <c r="A40" t="s">
        <v>62</v>
      </c>
      <c r="B40" t="s">
        <v>64</v>
      </c>
      <c r="C40">
        <v>-1195</v>
      </c>
      <c r="D40">
        <v>1195</v>
      </c>
      <c r="E40">
        <v>279.02562909836087</v>
      </c>
      <c r="F40">
        <v>4</v>
      </c>
      <c r="G40">
        <v>0</v>
      </c>
      <c r="H40" s="4">
        <v>5.2580000000000009E-2</v>
      </c>
      <c r="J40" t="s">
        <v>62</v>
      </c>
      <c r="K40" t="s">
        <v>64</v>
      </c>
      <c r="L40">
        <v>-1195</v>
      </c>
      <c r="M40">
        <v>1195</v>
      </c>
      <c r="N40">
        <v>279.02562909836087</v>
      </c>
      <c r="O40">
        <v>4</v>
      </c>
      <c r="P40">
        <v>0</v>
      </c>
      <c r="Q40" s="4">
        <v>5.2580000000000009E-2</v>
      </c>
    </row>
  </sheetData>
  <sortState ref="J3:Q1481">
    <sortCondition descending="1" ref="Q3:Q1481"/>
    <sortCondition ref="J3:J1481"/>
    <sortCondition ref="K3:K1481"/>
  </sortState>
  <conditionalFormatting sqref="J3:Q40">
    <cfRule type="expression" dxfId="22" priority="1">
      <formula>J3&lt;&gt;A3</formula>
    </cfRule>
  </conditionalFormatting>
  <printOptions horizontalCentered="1"/>
  <pageMargins left="0.7" right="0.7" top="0.75" bottom="0.75" header="0.3" footer="0.3"/>
  <pageSetup scale="51" orientation="portrait" r:id="rId1"/>
  <headerFooter>
    <oddHeader>&amp;RConfidential: Subject to SB 350 Study NDA</oddHeader>
    <oddFooter>&amp;L&amp;F [&amp;A]&amp;RPage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="85" zoomScaleNormal="85" workbookViewId="0">
      <pane ySplit="2" topLeftCell="A3" activePane="bottomLeft" state="frozen"/>
      <selection pane="bottomLeft"/>
    </sheetView>
  </sheetViews>
  <sheetFormatPr defaultRowHeight="15" x14ac:dyDescent="0.25"/>
  <cols>
    <col min="2" max="2" width="30.28515625" customWidth="1"/>
    <col min="8" max="8" width="9.140625" style="4"/>
    <col min="17" max="17" width="9.140625" style="4"/>
  </cols>
  <sheetData>
    <row r="1" spans="1:17" s="1" customFormat="1" ht="60" x14ac:dyDescent="0.25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K1" s="1" t="s">
        <v>0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Q1" s="3" t="s">
        <v>6</v>
      </c>
    </row>
    <row r="2" spans="1:17" x14ac:dyDescent="0.25">
      <c r="A2" s="5" t="s">
        <v>91</v>
      </c>
      <c r="B2" s="5"/>
      <c r="C2" s="5"/>
      <c r="D2" s="5"/>
      <c r="E2" s="5"/>
      <c r="F2" s="5"/>
      <c r="G2" s="5"/>
      <c r="H2" s="6"/>
      <c r="J2" s="7" t="s">
        <v>149</v>
      </c>
      <c r="K2" s="7"/>
      <c r="L2" s="7"/>
      <c r="M2" s="7"/>
      <c r="N2" s="7"/>
      <c r="O2" s="7"/>
      <c r="P2" s="7"/>
      <c r="Q2" s="8"/>
    </row>
    <row r="3" spans="1:17" x14ac:dyDescent="0.25">
      <c r="A3" t="s">
        <v>7</v>
      </c>
      <c r="B3" t="s">
        <v>8</v>
      </c>
      <c r="C3">
        <v>-1200</v>
      </c>
      <c r="D3">
        <v>1000</v>
      </c>
      <c r="E3">
        <v>-362.34181807832545</v>
      </c>
      <c r="F3">
        <v>6</v>
      </c>
      <c r="G3">
        <v>101</v>
      </c>
      <c r="H3" s="4">
        <v>162343.61539999995</v>
      </c>
      <c r="J3" t="s">
        <v>7</v>
      </c>
      <c r="K3" t="s">
        <v>8</v>
      </c>
      <c r="L3">
        <v>-1200</v>
      </c>
      <c r="M3">
        <v>1000</v>
      </c>
      <c r="N3">
        <v>-362.34181807832545</v>
      </c>
      <c r="O3">
        <v>6</v>
      </c>
      <c r="P3">
        <v>101</v>
      </c>
      <c r="Q3" s="4">
        <v>162343.61539999995</v>
      </c>
    </row>
    <row r="4" spans="1:17" x14ac:dyDescent="0.25">
      <c r="A4" t="s">
        <v>74</v>
      </c>
      <c r="B4" t="s">
        <v>75</v>
      </c>
      <c r="C4">
        <v>0</v>
      </c>
      <c r="D4">
        <v>3500</v>
      </c>
      <c r="E4">
        <v>1018.6461015482705</v>
      </c>
      <c r="F4">
        <v>7574</v>
      </c>
      <c r="G4">
        <v>0</v>
      </c>
      <c r="H4" s="4">
        <v>54939.530847998343</v>
      </c>
      <c r="J4" t="s">
        <v>74</v>
      </c>
      <c r="K4" t="s">
        <v>75</v>
      </c>
      <c r="L4">
        <v>0</v>
      </c>
      <c r="M4">
        <v>3500</v>
      </c>
      <c r="N4">
        <v>1018.6461015482705</v>
      </c>
      <c r="O4">
        <v>7574</v>
      </c>
      <c r="P4">
        <v>0</v>
      </c>
      <c r="Q4" s="4">
        <v>54939.530847998343</v>
      </c>
    </row>
    <row r="5" spans="1:17" x14ac:dyDescent="0.25">
      <c r="A5" t="s">
        <v>7</v>
      </c>
      <c r="B5" t="s">
        <v>35</v>
      </c>
      <c r="C5">
        <v>-800</v>
      </c>
      <c r="D5">
        <v>408</v>
      </c>
      <c r="E5">
        <v>-0.881739071038248</v>
      </c>
      <c r="F5">
        <v>12</v>
      </c>
      <c r="G5">
        <v>5</v>
      </c>
      <c r="H5" s="4">
        <v>33418.2264</v>
      </c>
      <c r="J5" t="s">
        <v>7</v>
      </c>
      <c r="K5" t="s">
        <v>35</v>
      </c>
      <c r="L5">
        <v>-800</v>
      </c>
      <c r="M5">
        <v>408</v>
      </c>
      <c r="N5">
        <v>-0.881739071038248</v>
      </c>
      <c r="O5">
        <v>12</v>
      </c>
      <c r="P5">
        <v>5</v>
      </c>
      <c r="Q5" s="4">
        <v>33418.2264</v>
      </c>
    </row>
    <row r="6" spans="1:17" x14ac:dyDescent="0.25">
      <c r="A6" t="s">
        <v>7</v>
      </c>
      <c r="B6" t="s">
        <v>57</v>
      </c>
      <c r="C6">
        <v>-300</v>
      </c>
      <c r="D6">
        <v>325</v>
      </c>
      <c r="E6">
        <v>-67.312434995446324</v>
      </c>
      <c r="F6">
        <v>30</v>
      </c>
      <c r="G6">
        <v>88</v>
      </c>
      <c r="H6" s="4">
        <v>23444.435249999991</v>
      </c>
      <c r="J6" t="s">
        <v>7</v>
      </c>
      <c r="K6" t="s">
        <v>57</v>
      </c>
      <c r="L6">
        <v>-300</v>
      </c>
      <c r="M6">
        <v>325</v>
      </c>
      <c r="N6">
        <v>-67.312434995446324</v>
      </c>
      <c r="O6">
        <v>30</v>
      </c>
      <c r="P6">
        <v>88</v>
      </c>
      <c r="Q6" s="4">
        <v>23444.435249999991</v>
      </c>
    </row>
    <row r="7" spans="1:17" x14ac:dyDescent="0.25">
      <c r="A7" t="s">
        <v>74</v>
      </c>
      <c r="B7" t="s">
        <v>80</v>
      </c>
      <c r="C7">
        <v>-99999</v>
      </c>
      <c r="D7">
        <v>999999</v>
      </c>
      <c r="E7">
        <v>1061.9936568761473</v>
      </c>
      <c r="F7">
        <v>0</v>
      </c>
      <c r="G7">
        <v>4172</v>
      </c>
      <c r="H7" s="4">
        <v>19411.244702324955</v>
      </c>
      <c r="J7" t="s">
        <v>74</v>
      </c>
      <c r="K7" t="s">
        <v>80</v>
      </c>
      <c r="L7">
        <v>-99999</v>
      </c>
      <c r="M7">
        <v>999999</v>
      </c>
      <c r="N7">
        <v>1061.9936568761473</v>
      </c>
      <c r="O7">
        <v>0</v>
      </c>
      <c r="P7">
        <v>4172</v>
      </c>
      <c r="Q7" s="4">
        <v>19411.244702324955</v>
      </c>
    </row>
    <row r="8" spans="1:17" x14ac:dyDescent="0.25">
      <c r="A8" t="s">
        <v>7</v>
      </c>
      <c r="B8" t="s">
        <v>48</v>
      </c>
      <c r="C8">
        <v>-300</v>
      </c>
      <c r="D8">
        <v>325</v>
      </c>
      <c r="E8">
        <v>-67.312434995446324</v>
      </c>
      <c r="F8">
        <v>4</v>
      </c>
      <c r="G8">
        <v>70</v>
      </c>
      <c r="H8" s="4">
        <v>14422.196100000001</v>
      </c>
      <c r="J8" t="s">
        <v>7</v>
      </c>
      <c r="K8" t="s">
        <v>48</v>
      </c>
      <c r="L8">
        <v>-300</v>
      </c>
      <c r="M8">
        <v>325</v>
      </c>
      <c r="N8">
        <v>-67.312434995446324</v>
      </c>
      <c r="O8">
        <v>4</v>
      </c>
      <c r="P8">
        <v>70</v>
      </c>
      <c r="Q8" s="4">
        <v>14422.196100000001</v>
      </c>
    </row>
    <row r="9" spans="1:17" x14ac:dyDescent="0.25">
      <c r="A9" t="s">
        <v>7</v>
      </c>
      <c r="B9" t="s">
        <v>21</v>
      </c>
      <c r="C9">
        <v>-3000</v>
      </c>
      <c r="D9">
        <v>4000</v>
      </c>
      <c r="E9">
        <v>2507.4320524817858</v>
      </c>
      <c r="F9">
        <v>1236</v>
      </c>
      <c r="G9">
        <v>0</v>
      </c>
      <c r="H9" s="4">
        <v>8858.8080000000009</v>
      </c>
      <c r="J9" t="s">
        <v>7</v>
      </c>
      <c r="K9" t="s">
        <v>21</v>
      </c>
      <c r="L9">
        <v>-3000</v>
      </c>
      <c r="M9">
        <v>4000</v>
      </c>
      <c r="N9">
        <v>2507.4320524817858</v>
      </c>
      <c r="O9">
        <v>1236</v>
      </c>
      <c r="P9">
        <v>0</v>
      </c>
      <c r="Q9" s="4">
        <v>8858.8080000000009</v>
      </c>
    </row>
    <row r="10" spans="1:17" x14ac:dyDescent="0.25">
      <c r="A10" t="s">
        <v>7</v>
      </c>
      <c r="B10" t="s">
        <v>15</v>
      </c>
      <c r="C10">
        <v>-256</v>
      </c>
      <c r="D10">
        <v>337</v>
      </c>
      <c r="E10">
        <v>120.56435940346093</v>
      </c>
      <c r="F10">
        <v>158</v>
      </c>
      <c r="G10">
        <v>0</v>
      </c>
      <c r="H10" s="4">
        <v>2848.5784510000003</v>
      </c>
      <c r="J10" t="s">
        <v>7</v>
      </c>
      <c r="K10" t="s">
        <v>15</v>
      </c>
      <c r="L10">
        <v>-256</v>
      </c>
      <c r="M10">
        <v>337</v>
      </c>
      <c r="N10">
        <v>120.56435940346093</v>
      </c>
      <c r="O10">
        <v>158</v>
      </c>
      <c r="P10">
        <v>0</v>
      </c>
      <c r="Q10" s="4">
        <v>2848.5784510000003</v>
      </c>
    </row>
    <row r="11" spans="1:17" x14ac:dyDescent="0.25">
      <c r="A11" t="s">
        <v>74</v>
      </c>
      <c r="B11" t="s">
        <v>76</v>
      </c>
      <c r="C11">
        <v>-99999</v>
      </c>
      <c r="D11">
        <v>361</v>
      </c>
      <c r="E11">
        <v>63.411351092895906</v>
      </c>
      <c r="F11">
        <v>1692</v>
      </c>
      <c r="G11">
        <v>0</v>
      </c>
      <c r="H11" s="4">
        <v>641.22011299999986</v>
      </c>
      <c r="J11" t="s">
        <v>74</v>
      </c>
      <c r="K11" t="s">
        <v>76</v>
      </c>
      <c r="L11">
        <v>-99999</v>
      </c>
      <c r="M11">
        <v>361</v>
      </c>
      <c r="N11">
        <v>63.411351092895906</v>
      </c>
      <c r="O11">
        <v>1692</v>
      </c>
      <c r="P11">
        <v>0</v>
      </c>
      <c r="Q11" s="4">
        <v>641.22011299999986</v>
      </c>
    </row>
    <row r="12" spans="1:17" x14ac:dyDescent="0.25">
      <c r="A12" t="s">
        <v>7</v>
      </c>
      <c r="B12" t="s">
        <v>30</v>
      </c>
      <c r="C12">
        <v>-1680</v>
      </c>
      <c r="D12">
        <v>1680</v>
      </c>
      <c r="E12">
        <v>1135.7370366575592</v>
      </c>
      <c r="F12">
        <v>148</v>
      </c>
      <c r="G12">
        <v>0</v>
      </c>
      <c r="H12" s="4">
        <v>564.14399999999944</v>
      </c>
      <c r="J12" t="s">
        <v>7</v>
      </c>
      <c r="K12" t="s">
        <v>30</v>
      </c>
      <c r="L12">
        <v>-1680</v>
      </c>
      <c r="M12">
        <v>1680</v>
      </c>
      <c r="N12">
        <v>1135.7370366575592</v>
      </c>
      <c r="O12">
        <v>148</v>
      </c>
      <c r="P12">
        <v>0</v>
      </c>
      <c r="Q12" s="4">
        <v>564.14399999999944</v>
      </c>
    </row>
    <row r="13" spans="1:17" x14ac:dyDescent="0.25">
      <c r="A13" t="s">
        <v>7</v>
      </c>
      <c r="B13" t="s">
        <v>38</v>
      </c>
      <c r="C13">
        <v>-1970</v>
      </c>
      <c r="D13">
        <v>1970</v>
      </c>
      <c r="E13">
        <v>1058.3427489754113</v>
      </c>
      <c r="F13">
        <v>59</v>
      </c>
      <c r="G13">
        <v>0</v>
      </c>
      <c r="H13" s="4">
        <v>489.30860000000001</v>
      </c>
      <c r="J13" t="s">
        <v>7</v>
      </c>
      <c r="K13" t="s">
        <v>38</v>
      </c>
      <c r="L13">
        <v>-1970</v>
      </c>
      <c r="M13">
        <v>1970</v>
      </c>
      <c r="N13">
        <v>1058.3427489754113</v>
      </c>
      <c r="O13">
        <v>59</v>
      </c>
      <c r="P13">
        <v>0</v>
      </c>
      <c r="Q13" s="4">
        <v>489.30860000000001</v>
      </c>
    </row>
    <row r="14" spans="1:17" x14ac:dyDescent="0.25">
      <c r="A14" t="s">
        <v>7</v>
      </c>
      <c r="B14" t="s">
        <v>58</v>
      </c>
      <c r="C14">
        <v>-99999</v>
      </c>
      <c r="D14">
        <v>0.01</v>
      </c>
      <c r="E14">
        <v>-3860.9240889116691</v>
      </c>
      <c r="F14">
        <v>40</v>
      </c>
      <c r="G14">
        <v>0</v>
      </c>
      <c r="H14" s="4">
        <v>428.05215571600007</v>
      </c>
      <c r="J14" t="s">
        <v>7</v>
      </c>
      <c r="K14" t="s">
        <v>58</v>
      </c>
      <c r="L14">
        <v>-99999</v>
      </c>
      <c r="M14">
        <v>776</v>
      </c>
      <c r="N14">
        <v>-3860.9240889116691</v>
      </c>
      <c r="O14">
        <v>40</v>
      </c>
      <c r="P14">
        <v>0</v>
      </c>
      <c r="Q14" s="4">
        <v>428.05215571600007</v>
      </c>
    </row>
    <row r="15" spans="1:17" x14ac:dyDescent="0.25">
      <c r="A15" t="s">
        <v>7</v>
      </c>
      <c r="B15" t="s">
        <v>45</v>
      </c>
      <c r="C15">
        <v>-300</v>
      </c>
      <c r="D15">
        <v>300</v>
      </c>
      <c r="E15">
        <v>187.35762363387923</v>
      </c>
      <c r="F15">
        <v>348</v>
      </c>
      <c r="G15">
        <v>7</v>
      </c>
      <c r="H15" s="4">
        <v>310.28549999999984</v>
      </c>
      <c r="J15" t="s">
        <v>7</v>
      </c>
      <c r="K15" t="s">
        <v>45</v>
      </c>
      <c r="L15">
        <v>-300</v>
      </c>
      <c r="M15">
        <v>300</v>
      </c>
      <c r="N15">
        <v>187.35762363387923</v>
      </c>
      <c r="O15">
        <v>348</v>
      </c>
      <c r="P15">
        <v>7</v>
      </c>
      <c r="Q15" s="4">
        <v>310.28549999999984</v>
      </c>
    </row>
    <row r="16" spans="1:17" x14ac:dyDescent="0.25">
      <c r="A16" t="s">
        <v>7</v>
      </c>
      <c r="B16" t="s">
        <v>29</v>
      </c>
      <c r="C16">
        <v>-580</v>
      </c>
      <c r="D16">
        <v>600</v>
      </c>
      <c r="E16">
        <v>416.19486031420672</v>
      </c>
      <c r="F16">
        <v>582</v>
      </c>
      <c r="G16">
        <v>0</v>
      </c>
      <c r="H16" s="4">
        <v>252.33720000000014</v>
      </c>
      <c r="J16" t="s">
        <v>7</v>
      </c>
      <c r="K16" t="s">
        <v>29</v>
      </c>
      <c r="L16">
        <v>-580</v>
      </c>
      <c r="M16">
        <v>600</v>
      </c>
      <c r="N16">
        <v>416.19486031420672</v>
      </c>
      <c r="O16">
        <v>582</v>
      </c>
      <c r="P16">
        <v>0</v>
      </c>
      <c r="Q16" s="4">
        <v>252.33720000000014</v>
      </c>
    </row>
    <row r="17" spans="1:17" x14ac:dyDescent="0.25">
      <c r="A17" t="s">
        <v>74</v>
      </c>
      <c r="B17" t="s">
        <v>82</v>
      </c>
      <c r="C17">
        <v>-99999</v>
      </c>
      <c r="D17">
        <v>3450</v>
      </c>
      <c r="E17">
        <v>1660.3414206511725</v>
      </c>
      <c r="F17">
        <v>95</v>
      </c>
      <c r="G17">
        <v>0</v>
      </c>
      <c r="H17" s="4">
        <v>234.16184999999999</v>
      </c>
      <c r="J17" t="s">
        <v>74</v>
      </c>
      <c r="K17" t="s">
        <v>82</v>
      </c>
      <c r="L17">
        <v>-99999</v>
      </c>
      <c r="M17">
        <v>3450</v>
      </c>
      <c r="N17">
        <v>1660.3414206511725</v>
      </c>
      <c r="O17">
        <v>95</v>
      </c>
      <c r="P17">
        <v>0</v>
      </c>
      <c r="Q17" s="4">
        <v>234.16184999999999</v>
      </c>
    </row>
    <row r="18" spans="1:17" x14ac:dyDescent="0.25">
      <c r="A18" t="s">
        <v>7</v>
      </c>
      <c r="B18" t="s">
        <v>19</v>
      </c>
      <c r="C18">
        <v>-150</v>
      </c>
      <c r="D18">
        <v>160</v>
      </c>
      <c r="E18">
        <v>67.266752049180155</v>
      </c>
      <c r="F18">
        <v>488</v>
      </c>
      <c r="G18">
        <v>13</v>
      </c>
      <c r="H18" s="4">
        <v>212.56349000000017</v>
      </c>
      <c r="J18" t="s">
        <v>7</v>
      </c>
      <c r="K18" t="s">
        <v>19</v>
      </c>
      <c r="L18">
        <v>-150</v>
      </c>
      <c r="M18">
        <v>160</v>
      </c>
      <c r="N18">
        <v>67.266752049180155</v>
      </c>
      <c r="O18">
        <v>488</v>
      </c>
      <c r="P18">
        <v>13</v>
      </c>
      <c r="Q18" s="4">
        <v>212.56349000000017</v>
      </c>
    </row>
    <row r="19" spans="1:17" x14ac:dyDescent="0.25">
      <c r="A19" t="s">
        <v>7</v>
      </c>
      <c r="B19" t="s">
        <v>55</v>
      </c>
      <c r="C19">
        <v>-3100</v>
      </c>
      <c r="D19">
        <v>2780</v>
      </c>
      <c r="E19">
        <v>163.42050295992775</v>
      </c>
      <c r="F19">
        <v>34</v>
      </c>
      <c r="G19">
        <v>0</v>
      </c>
      <c r="H19" s="4">
        <v>100.47753999999998</v>
      </c>
      <c r="J19" t="s">
        <v>7</v>
      </c>
      <c r="K19" t="s">
        <v>55</v>
      </c>
      <c r="L19">
        <v>-3100</v>
      </c>
      <c r="M19">
        <v>2780</v>
      </c>
      <c r="N19">
        <v>163.42050295992775</v>
      </c>
      <c r="O19">
        <v>34</v>
      </c>
      <c r="P19">
        <v>0</v>
      </c>
      <c r="Q19" s="4">
        <v>100.47753999999998</v>
      </c>
    </row>
    <row r="20" spans="1:17" x14ac:dyDescent="0.25">
      <c r="A20" t="s">
        <v>7</v>
      </c>
      <c r="B20" t="s">
        <v>40</v>
      </c>
      <c r="C20">
        <v>-17</v>
      </c>
      <c r="D20">
        <v>17</v>
      </c>
      <c r="E20">
        <v>5.4124721083788243</v>
      </c>
      <c r="F20">
        <v>177</v>
      </c>
      <c r="G20">
        <v>2</v>
      </c>
      <c r="H20" s="4">
        <v>49.221884999999958</v>
      </c>
      <c r="J20" t="s">
        <v>7</v>
      </c>
      <c r="K20" t="s">
        <v>40</v>
      </c>
      <c r="L20">
        <v>-17</v>
      </c>
      <c r="M20">
        <v>17</v>
      </c>
      <c r="N20">
        <v>5.4124721083788243</v>
      </c>
      <c r="O20">
        <v>177</v>
      </c>
      <c r="P20">
        <v>2</v>
      </c>
      <c r="Q20" s="4">
        <v>49.221884999999958</v>
      </c>
    </row>
    <row r="21" spans="1:17" x14ac:dyDescent="0.25">
      <c r="A21" t="s">
        <v>7</v>
      </c>
      <c r="B21" t="s">
        <v>23</v>
      </c>
      <c r="C21">
        <v>-1200</v>
      </c>
      <c r="D21">
        <v>1400</v>
      </c>
      <c r="E21">
        <v>5.4777312158470712</v>
      </c>
      <c r="F21">
        <v>0</v>
      </c>
      <c r="G21">
        <v>147</v>
      </c>
      <c r="H21" s="4">
        <v>42.257999999999988</v>
      </c>
      <c r="J21" t="s">
        <v>7</v>
      </c>
      <c r="K21" t="s">
        <v>23</v>
      </c>
      <c r="L21">
        <v>-1200</v>
      </c>
      <c r="M21">
        <v>1400</v>
      </c>
      <c r="N21">
        <v>5.4777312158470712</v>
      </c>
      <c r="O21">
        <v>0</v>
      </c>
      <c r="P21">
        <v>147</v>
      </c>
      <c r="Q21" s="4">
        <v>42.257999999999988</v>
      </c>
    </row>
    <row r="22" spans="1:17" x14ac:dyDescent="0.25">
      <c r="A22" t="s">
        <v>7</v>
      </c>
      <c r="B22" t="s">
        <v>50</v>
      </c>
      <c r="C22">
        <v>-400</v>
      </c>
      <c r="D22">
        <v>400</v>
      </c>
      <c r="E22">
        <v>-29.902762864298811</v>
      </c>
      <c r="F22">
        <v>55</v>
      </c>
      <c r="G22">
        <v>83</v>
      </c>
      <c r="H22" s="4">
        <v>33.333200000000005</v>
      </c>
      <c r="J22" t="s">
        <v>7</v>
      </c>
      <c r="K22" t="s">
        <v>50</v>
      </c>
      <c r="L22">
        <v>-400</v>
      </c>
      <c r="M22">
        <v>400</v>
      </c>
      <c r="N22">
        <v>-29.902762864298811</v>
      </c>
      <c r="O22">
        <v>55</v>
      </c>
      <c r="P22">
        <v>83</v>
      </c>
      <c r="Q22" s="4">
        <v>33.333200000000005</v>
      </c>
    </row>
    <row r="23" spans="1:17" x14ac:dyDescent="0.25">
      <c r="A23" t="s">
        <v>7</v>
      </c>
      <c r="B23" t="s">
        <v>61</v>
      </c>
      <c r="C23">
        <v>-796</v>
      </c>
      <c r="D23">
        <v>796</v>
      </c>
      <c r="E23">
        <v>-487.74210063752338</v>
      </c>
      <c r="F23">
        <v>0</v>
      </c>
      <c r="G23">
        <v>112</v>
      </c>
      <c r="H23" s="4">
        <v>21.08603999999999</v>
      </c>
      <c r="J23" t="s">
        <v>7</v>
      </c>
      <c r="K23" t="s">
        <v>61</v>
      </c>
      <c r="L23">
        <v>-796</v>
      </c>
      <c r="M23">
        <v>796</v>
      </c>
      <c r="N23">
        <v>-487.74210063752338</v>
      </c>
      <c r="O23">
        <v>0</v>
      </c>
      <c r="P23">
        <v>112</v>
      </c>
      <c r="Q23" s="4">
        <v>21.08603999999999</v>
      </c>
    </row>
    <row r="24" spans="1:17" x14ac:dyDescent="0.25">
      <c r="A24" t="s">
        <v>74</v>
      </c>
      <c r="B24" t="s">
        <v>78</v>
      </c>
      <c r="C24">
        <v>-99999</v>
      </c>
      <c r="D24">
        <v>6763</v>
      </c>
      <c r="E24">
        <v>2492.0852110655819</v>
      </c>
      <c r="F24">
        <v>2</v>
      </c>
      <c r="G24">
        <v>0</v>
      </c>
      <c r="H24" s="4">
        <v>17.563510999999998</v>
      </c>
      <c r="J24" t="s">
        <v>74</v>
      </c>
      <c r="K24" t="s">
        <v>78</v>
      </c>
      <c r="L24">
        <v>-99999</v>
      </c>
      <c r="M24">
        <v>6763</v>
      </c>
      <c r="N24">
        <v>2492.0852110655819</v>
      </c>
      <c r="O24">
        <v>2</v>
      </c>
      <c r="P24">
        <v>0</v>
      </c>
      <c r="Q24" s="4">
        <v>17.563510999999998</v>
      </c>
    </row>
    <row r="25" spans="1:17" x14ac:dyDescent="0.25">
      <c r="A25" t="s">
        <v>7</v>
      </c>
      <c r="B25" t="s">
        <v>20</v>
      </c>
      <c r="C25">
        <v>-45</v>
      </c>
      <c r="D25">
        <v>100</v>
      </c>
      <c r="E25">
        <v>-28.049162226775916</v>
      </c>
      <c r="F25">
        <v>0</v>
      </c>
      <c r="G25">
        <v>197</v>
      </c>
      <c r="H25" s="4">
        <v>16.107210000000009</v>
      </c>
      <c r="J25" t="s">
        <v>7</v>
      </c>
      <c r="K25" t="s">
        <v>20</v>
      </c>
      <c r="L25">
        <v>-45</v>
      </c>
      <c r="M25">
        <v>100</v>
      </c>
      <c r="N25">
        <v>-28.049162226775916</v>
      </c>
      <c r="O25">
        <v>0</v>
      </c>
      <c r="P25">
        <v>197</v>
      </c>
      <c r="Q25" s="4">
        <v>16.107210000000009</v>
      </c>
    </row>
    <row r="26" spans="1:17" x14ac:dyDescent="0.25">
      <c r="A26" t="s">
        <v>7</v>
      </c>
      <c r="B26" t="s">
        <v>25</v>
      </c>
      <c r="C26">
        <v>-650</v>
      </c>
      <c r="D26">
        <v>650</v>
      </c>
      <c r="E26">
        <v>280.11031602914369</v>
      </c>
      <c r="F26">
        <v>7</v>
      </c>
      <c r="G26">
        <v>0</v>
      </c>
      <c r="H26" s="4">
        <v>12.83295</v>
      </c>
      <c r="J26" t="s">
        <v>7</v>
      </c>
      <c r="K26" t="s">
        <v>25</v>
      </c>
      <c r="L26">
        <v>-650</v>
      </c>
      <c r="M26">
        <v>650</v>
      </c>
      <c r="N26">
        <v>280.11031602914369</v>
      </c>
      <c r="O26">
        <v>7</v>
      </c>
      <c r="P26">
        <v>0</v>
      </c>
      <c r="Q26" s="4">
        <v>12.83295</v>
      </c>
    </row>
    <row r="27" spans="1:17" x14ac:dyDescent="0.25">
      <c r="A27" t="s">
        <v>7</v>
      </c>
      <c r="B27" t="s">
        <v>41</v>
      </c>
      <c r="C27">
        <v>-56</v>
      </c>
      <c r="D27">
        <v>56</v>
      </c>
      <c r="E27">
        <v>-38.909090391621064</v>
      </c>
      <c r="F27">
        <v>0</v>
      </c>
      <c r="G27">
        <v>149</v>
      </c>
      <c r="H27" s="4">
        <v>12.544391999999995</v>
      </c>
      <c r="J27" t="s">
        <v>7</v>
      </c>
      <c r="K27" t="s">
        <v>41</v>
      </c>
      <c r="L27">
        <v>-56</v>
      </c>
      <c r="M27">
        <v>56</v>
      </c>
      <c r="N27">
        <v>-38.909090391621064</v>
      </c>
      <c r="O27">
        <v>0</v>
      </c>
      <c r="P27">
        <v>149</v>
      </c>
      <c r="Q27" s="4">
        <v>12.544391999999995</v>
      </c>
    </row>
    <row r="28" spans="1:17" x14ac:dyDescent="0.25">
      <c r="A28" t="s">
        <v>7</v>
      </c>
      <c r="B28" t="s">
        <v>46</v>
      </c>
      <c r="C28">
        <v>-950</v>
      </c>
      <c r="D28">
        <v>950</v>
      </c>
      <c r="E28">
        <v>-242.20744774590173</v>
      </c>
      <c r="F28">
        <v>65</v>
      </c>
      <c r="G28">
        <v>153</v>
      </c>
      <c r="H28" s="4">
        <v>9.8277500000000089</v>
      </c>
      <c r="J28" t="s">
        <v>7</v>
      </c>
      <c r="K28" t="s">
        <v>46</v>
      </c>
      <c r="L28">
        <v>-950</v>
      </c>
      <c r="M28">
        <v>950</v>
      </c>
      <c r="N28">
        <v>-242.20744774590173</v>
      </c>
      <c r="O28">
        <v>65</v>
      </c>
      <c r="P28">
        <v>153</v>
      </c>
      <c r="Q28" s="4">
        <v>9.8277500000000089</v>
      </c>
    </row>
    <row r="29" spans="1:17" x14ac:dyDescent="0.25">
      <c r="A29" t="s">
        <v>7</v>
      </c>
      <c r="B29" t="s">
        <v>27</v>
      </c>
      <c r="C29">
        <v>-235</v>
      </c>
      <c r="D29">
        <v>440</v>
      </c>
      <c r="E29">
        <v>107.96699567395237</v>
      </c>
      <c r="F29">
        <v>0</v>
      </c>
      <c r="G29">
        <v>11</v>
      </c>
      <c r="H29" s="4">
        <v>6.5292399999999997</v>
      </c>
      <c r="J29" t="s">
        <v>7</v>
      </c>
      <c r="K29" t="s">
        <v>27</v>
      </c>
      <c r="L29">
        <v>-235</v>
      </c>
      <c r="M29">
        <v>440</v>
      </c>
      <c r="N29">
        <v>107.96699567395237</v>
      </c>
      <c r="O29">
        <v>0</v>
      </c>
      <c r="P29">
        <v>11</v>
      </c>
      <c r="Q29" s="4">
        <v>6.5292399999999997</v>
      </c>
    </row>
    <row r="30" spans="1:17" x14ac:dyDescent="0.25">
      <c r="A30" t="s">
        <v>7</v>
      </c>
      <c r="B30" t="s">
        <v>24</v>
      </c>
      <c r="C30">
        <v>-200</v>
      </c>
      <c r="D30">
        <v>200</v>
      </c>
      <c r="E30">
        <v>57.933625569216709</v>
      </c>
      <c r="F30">
        <v>3</v>
      </c>
      <c r="G30">
        <v>0</v>
      </c>
      <c r="H30" s="4">
        <v>4.1543999999999999</v>
      </c>
      <c r="J30" t="s">
        <v>7</v>
      </c>
      <c r="K30" t="s">
        <v>24</v>
      </c>
      <c r="L30">
        <v>-200</v>
      </c>
      <c r="M30">
        <v>200</v>
      </c>
      <c r="N30">
        <v>57.933625569216709</v>
      </c>
      <c r="O30">
        <v>3</v>
      </c>
      <c r="P30">
        <v>0</v>
      </c>
      <c r="Q30" s="4">
        <v>4.1543999999999999</v>
      </c>
    </row>
    <row r="31" spans="1:17" x14ac:dyDescent="0.25">
      <c r="A31" t="s">
        <v>7</v>
      </c>
      <c r="B31" t="s">
        <v>11</v>
      </c>
      <c r="C31">
        <v>-2598</v>
      </c>
      <c r="D31">
        <v>2598</v>
      </c>
      <c r="E31">
        <v>1931.3931657559242</v>
      </c>
      <c r="F31">
        <v>7</v>
      </c>
      <c r="G31">
        <v>0</v>
      </c>
      <c r="H31" s="4">
        <v>2.0342339999999997</v>
      </c>
      <c r="J31" t="s">
        <v>7</v>
      </c>
      <c r="K31" t="s">
        <v>11</v>
      </c>
      <c r="L31">
        <v>-2598</v>
      </c>
      <c r="M31">
        <v>2598</v>
      </c>
      <c r="N31">
        <v>1931.3931657559242</v>
      </c>
      <c r="O31">
        <v>7</v>
      </c>
      <c r="P31">
        <v>0</v>
      </c>
      <c r="Q31" s="4">
        <v>2.0342339999999997</v>
      </c>
    </row>
    <row r="32" spans="1:17" x14ac:dyDescent="0.25">
      <c r="A32" t="s">
        <v>7</v>
      </c>
      <c r="B32" t="s">
        <v>26</v>
      </c>
      <c r="C32">
        <v>-690</v>
      </c>
      <c r="D32">
        <v>690</v>
      </c>
      <c r="E32">
        <v>164.65634596994522</v>
      </c>
      <c r="F32">
        <v>34</v>
      </c>
      <c r="G32">
        <v>0</v>
      </c>
      <c r="H32" s="4">
        <v>2.0334300000000001</v>
      </c>
      <c r="J32" t="s">
        <v>7</v>
      </c>
      <c r="K32" t="s">
        <v>26</v>
      </c>
      <c r="L32">
        <v>-690</v>
      </c>
      <c r="M32">
        <v>690</v>
      </c>
      <c r="N32">
        <v>164.65634596994522</v>
      </c>
      <c r="O32">
        <v>34</v>
      </c>
      <c r="P32">
        <v>0</v>
      </c>
      <c r="Q32" s="4">
        <v>2.0334300000000001</v>
      </c>
    </row>
    <row r="33" spans="1:17" x14ac:dyDescent="0.25">
      <c r="A33" t="s">
        <v>7</v>
      </c>
      <c r="B33" t="s">
        <v>47</v>
      </c>
      <c r="C33">
        <v>-600</v>
      </c>
      <c r="D33">
        <v>600</v>
      </c>
      <c r="E33">
        <v>-97.115399476320803</v>
      </c>
      <c r="F33">
        <v>0</v>
      </c>
      <c r="G33">
        <v>18</v>
      </c>
      <c r="H33" s="4">
        <v>2.0004</v>
      </c>
      <c r="J33" t="s">
        <v>7</v>
      </c>
      <c r="K33" t="s">
        <v>47</v>
      </c>
      <c r="L33">
        <v>-600</v>
      </c>
      <c r="M33">
        <v>600</v>
      </c>
      <c r="N33">
        <v>-97.115399476320803</v>
      </c>
      <c r="O33">
        <v>0</v>
      </c>
      <c r="P33">
        <v>18</v>
      </c>
      <c r="Q33" s="4">
        <v>2.0004</v>
      </c>
    </row>
    <row r="34" spans="1:17" x14ac:dyDescent="0.25">
      <c r="A34" t="s">
        <v>74</v>
      </c>
      <c r="B34" t="s">
        <v>79</v>
      </c>
      <c r="C34">
        <v>-99999</v>
      </c>
      <c r="D34">
        <v>4560</v>
      </c>
      <c r="E34">
        <v>1442.1038496129327</v>
      </c>
      <c r="F34">
        <v>1</v>
      </c>
      <c r="G34">
        <v>0</v>
      </c>
      <c r="H34" s="4">
        <v>1.21296</v>
      </c>
      <c r="J34" t="s">
        <v>74</v>
      </c>
      <c r="K34" t="s">
        <v>79</v>
      </c>
      <c r="L34">
        <v>-99999</v>
      </c>
      <c r="M34">
        <v>4560</v>
      </c>
      <c r="N34">
        <v>1442.1038496129327</v>
      </c>
      <c r="O34">
        <v>1</v>
      </c>
      <c r="P34">
        <v>0</v>
      </c>
      <c r="Q34" s="4">
        <v>1.21296</v>
      </c>
    </row>
    <row r="35" spans="1:17" x14ac:dyDescent="0.25">
      <c r="A35" t="s">
        <v>7</v>
      </c>
      <c r="B35" t="s">
        <v>13</v>
      </c>
      <c r="C35">
        <v>-3265</v>
      </c>
      <c r="D35">
        <v>5400</v>
      </c>
      <c r="E35">
        <v>984.51563934425872</v>
      </c>
      <c r="F35">
        <v>4</v>
      </c>
      <c r="G35">
        <v>0</v>
      </c>
      <c r="H35" s="4">
        <v>0.30780000000000007</v>
      </c>
      <c r="J35" t="s">
        <v>7</v>
      </c>
      <c r="K35" t="s">
        <v>13</v>
      </c>
      <c r="L35">
        <v>-3265</v>
      </c>
      <c r="M35">
        <v>5400</v>
      </c>
      <c r="N35">
        <v>984.51563934425872</v>
      </c>
      <c r="O35">
        <v>4</v>
      </c>
      <c r="P35">
        <v>0</v>
      </c>
      <c r="Q35" s="4">
        <v>0.30780000000000007</v>
      </c>
    </row>
    <row r="36" spans="1:17" x14ac:dyDescent="0.25">
      <c r="A36" t="s">
        <v>62</v>
      </c>
      <c r="B36" t="s">
        <v>64</v>
      </c>
      <c r="C36">
        <v>-1195</v>
      </c>
      <c r="D36">
        <v>1195</v>
      </c>
      <c r="E36">
        <v>261.96373258196769</v>
      </c>
      <c r="F36">
        <v>1</v>
      </c>
      <c r="G36">
        <v>0</v>
      </c>
      <c r="H36" s="4">
        <v>3.7045000000000002E-2</v>
      </c>
      <c r="J36" t="s">
        <v>62</v>
      </c>
      <c r="K36" t="s">
        <v>64</v>
      </c>
      <c r="L36">
        <v>-1195</v>
      </c>
      <c r="M36">
        <v>1195</v>
      </c>
      <c r="N36">
        <v>261.96373258196769</v>
      </c>
      <c r="O36">
        <v>1</v>
      </c>
      <c r="P36">
        <v>0</v>
      </c>
      <c r="Q36" s="4">
        <v>3.7045000000000002E-2</v>
      </c>
    </row>
    <row r="37" spans="1:17" x14ac:dyDescent="0.25">
      <c r="A37" t="s">
        <v>7</v>
      </c>
      <c r="B37" t="s">
        <v>28</v>
      </c>
      <c r="C37">
        <v>-785</v>
      </c>
      <c r="D37">
        <v>785</v>
      </c>
      <c r="E37">
        <v>411.7717156193076</v>
      </c>
      <c r="F37">
        <v>1</v>
      </c>
      <c r="G37">
        <v>0</v>
      </c>
      <c r="H37" s="4">
        <v>2.1194999999999999E-2</v>
      </c>
      <c r="J37" t="s">
        <v>7</v>
      </c>
      <c r="K37" t="s">
        <v>28</v>
      </c>
      <c r="L37">
        <v>-785</v>
      </c>
      <c r="M37">
        <v>785</v>
      </c>
      <c r="N37">
        <v>411.7717156193076</v>
      </c>
      <c r="O37">
        <v>1</v>
      </c>
      <c r="P37">
        <v>0</v>
      </c>
      <c r="Q37" s="4">
        <v>2.1194999999999999E-2</v>
      </c>
    </row>
    <row r="38" spans="1:17" x14ac:dyDescent="0.25">
      <c r="A38" t="s">
        <v>7</v>
      </c>
      <c r="B38" t="s">
        <v>42</v>
      </c>
      <c r="C38">
        <v>-2400</v>
      </c>
      <c r="D38">
        <v>900</v>
      </c>
      <c r="E38">
        <v>-39.565977117486362</v>
      </c>
      <c r="F38">
        <v>2</v>
      </c>
      <c r="G38">
        <v>0</v>
      </c>
      <c r="H38" s="4">
        <v>8.0999999999999996E-3</v>
      </c>
      <c r="J38" t="s">
        <v>7</v>
      </c>
      <c r="K38" t="s">
        <v>42</v>
      </c>
      <c r="L38">
        <v>-2400</v>
      </c>
      <c r="M38">
        <v>900</v>
      </c>
      <c r="N38">
        <v>-39.565977117486362</v>
      </c>
      <c r="O38">
        <v>2</v>
      </c>
      <c r="P38">
        <v>0</v>
      </c>
      <c r="Q38" s="4">
        <v>8.0999999999999996E-3</v>
      </c>
    </row>
  </sheetData>
  <sortState ref="J3:Q1481">
    <sortCondition descending="1" ref="Q3:Q1481"/>
    <sortCondition ref="J3:J1481"/>
    <sortCondition ref="K3:K1481"/>
  </sortState>
  <conditionalFormatting sqref="J3:Q38">
    <cfRule type="expression" dxfId="21" priority="1">
      <formula>J3&lt;&gt;A3</formula>
    </cfRule>
  </conditionalFormatting>
  <printOptions horizontalCentered="1"/>
  <pageMargins left="0.7" right="0.7" top="0.75" bottom="0.75" header="0.3" footer="0.3"/>
  <pageSetup scale="51" orientation="portrait" r:id="rId1"/>
  <headerFooter>
    <oddHeader>&amp;RConfidential: Subject to SB 350 Study NDA</oddHeader>
    <oddFooter>&amp;L&amp;F [&amp;A]&amp;RPage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54"/>
  <sheetViews>
    <sheetView zoomScale="85" zoomScaleNormal="85" workbookViewId="0">
      <pane ySplit="2" topLeftCell="A3" activePane="bottomLeft" state="frozen"/>
      <selection pane="bottomLeft"/>
    </sheetView>
  </sheetViews>
  <sheetFormatPr defaultRowHeight="15" x14ac:dyDescent="0.25"/>
  <cols>
    <col min="2" max="2" width="30.28515625" customWidth="1"/>
    <col min="8" max="8" width="9.140625" style="4"/>
    <col min="17" max="17" width="9.140625" style="4"/>
  </cols>
  <sheetData>
    <row r="1" spans="1:17" s="1" customFormat="1" ht="60" x14ac:dyDescent="0.25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K1" s="1" t="s">
        <v>0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Q1" s="3" t="s">
        <v>6</v>
      </c>
    </row>
    <row r="2" spans="1:17" x14ac:dyDescent="0.25">
      <c r="A2" s="5" t="s">
        <v>91</v>
      </c>
      <c r="B2" s="5"/>
      <c r="C2" s="5"/>
      <c r="D2" s="5"/>
      <c r="E2" s="5"/>
      <c r="F2" s="5"/>
      <c r="G2" s="5"/>
      <c r="H2" s="6"/>
      <c r="J2" s="7" t="s">
        <v>149</v>
      </c>
      <c r="K2" s="7"/>
      <c r="L2" s="7"/>
      <c r="M2" s="7"/>
      <c r="N2" s="7"/>
      <c r="O2" s="7"/>
      <c r="P2" s="7"/>
      <c r="Q2" s="8"/>
    </row>
    <row r="3" spans="1:17" x14ac:dyDescent="0.25">
      <c r="A3" t="s">
        <v>7</v>
      </c>
      <c r="B3" t="s">
        <v>8</v>
      </c>
      <c r="C3">
        <v>-1200</v>
      </c>
      <c r="D3">
        <v>1000</v>
      </c>
      <c r="E3">
        <v>-290.44813285519194</v>
      </c>
      <c r="F3">
        <v>27</v>
      </c>
      <c r="G3">
        <v>108</v>
      </c>
      <c r="H3" s="4">
        <v>312422.63599999994</v>
      </c>
      <c r="J3" t="s">
        <v>7</v>
      </c>
      <c r="K3" t="s">
        <v>8</v>
      </c>
      <c r="L3">
        <v>-1200</v>
      </c>
      <c r="M3">
        <v>1000</v>
      </c>
      <c r="N3">
        <v>-290.44813285519194</v>
      </c>
      <c r="O3">
        <v>27</v>
      </c>
      <c r="P3">
        <v>108</v>
      </c>
      <c r="Q3" s="4">
        <v>312422.63599999994</v>
      </c>
    </row>
    <row r="4" spans="1:17" x14ac:dyDescent="0.25">
      <c r="A4" t="s">
        <v>7</v>
      </c>
      <c r="B4" t="s">
        <v>21</v>
      </c>
      <c r="C4">
        <v>-3000</v>
      </c>
      <c r="D4">
        <v>4000</v>
      </c>
      <c r="E4">
        <v>2597.5539264571862</v>
      </c>
      <c r="F4">
        <v>1803</v>
      </c>
      <c r="G4">
        <v>0</v>
      </c>
      <c r="H4" s="4">
        <v>270117.21799999999</v>
      </c>
      <c r="J4" t="s">
        <v>7</v>
      </c>
      <c r="K4" t="s">
        <v>21</v>
      </c>
      <c r="L4">
        <v>-3000</v>
      </c>
      <c r="M4">
        <v>4000</v>
      </c>
      <c r="N4">
        <v>2597.5539264571862</v>
      </c>
      <c r="O4">
        <v>1803</v>
      </c>
      <c r="P4">
        <v>0</v>
      </c>
      <c r="Q4" s="4">
        <v>270117.21799999999</v>
      </c>
    </row>
    <row r="5" spans="1:17" x14ac:dyDescent="0.25">
      <c r="A5" t="s">
        <v>7</v>
      </c>
      <c r="B5" t="s">
        <v>38</v>
      </c>
      <c r="C5">
        <v>-1970</v>
      </c>
      <c r="D5">
        <v>1970</v>
      </c>
      <c r="E5">
        <v>1060.6434484289564</v>
      </c>
      <c r="F5">
        <v>32</v>
      </c>
      <c r="G5">
        <v>0</v>
      </c>
      <c r="H5" s="4">
        <v>180847.44681000002</v>
      </c>
      <c r="J5" t="s">
        <v>7</v>
      </c>
      <c r="K5" t="s">
        <v>38</v>
      </c>
      <c r="L5">
        <v>-1970</v>
      </c>
      <c r="M5">
        <v>1970</v>
      </c>
      <c r="N5">
        <v>1060.6434484289564</v>
      </c>
      <c r="O5">
        <v>32</v>
      </c>
      <c r="P5">
        <v>0</v>
      </c>
      <c r="Q5" s="4">
        <v>180847.44681000002</v>
      </c>
    </row>
    <row r="6" spans="1:17" x14ac:dyDescent="0.25">
      <c r="A6" t="s">
        <v>74</v>
      </c>
      <c r="B6" t="s">
        <v>80</v>
      </c>
      <c r="C6">
        <v>-99999</v>
      </c>
      <c r="D6">
        <v>999999</v>
      </c>
      <c r="E6">
        <v>990.61226548269985</v>
      </c>
      <c r="F6">
        <v>0</v>
      </c>
      <c r="G6">
        <v>5852</v>
      </c>
      <c r="H6" s="4">
        <v>123291.731305325</v>
      </c>
      <c r="J6" t="s">
        <v>74</v>
      </c>
      <c r="K6" t="s">
        <v>80</v>
      </c>
      <c r="L6">
        <v>-99999</v>
      </c>
      <c r="M6">
        <v>999999</v>
      </c>
      <c r="N6">
        <v>990.61226548269985</v>
      </c>
      <c r="O6">
        <v>0</v>
      </c>
      <c r="P6">
        <v>5852</v>
      </c>
      <c r="Q6" s="4">
        <v>123291.731305325</v>
      </c>
    </row>
    <row r="7" spans="1:17" x14ac:dyDescent="0.25">
      <c r="A7" t="s">
        <v>7</v>
      </c>
      <c r="B7" t="s">
        <v>37</v>
      </c>
      <c r="C7">
        <v>-1048</v>
      </c>
      <c r="D7">
        <v>1048</v>
      </c>
      <c r="E7">
        <v>448.06467588797989</v>
      </c>
      <c r="F7">
        <v>41</v>
      </c>
      <c r="G7">
        <v>0</v>
      </c>
      <c r="H7" s="4">
        <v>84228.785007999992</v>
      </c>
      <c r="J7" t="s">
        <v>7</v>
      </c>
      <c r="K7" t="s">
        <v>37</v>
      </c>
      <c r="L7">
        <v>-1048</v>
      </c>
      <c r="M7">
        <v>1048</v>
      </c>
      <c r="N7">
        <v>448.06467588797989</v>
      </c>
      <c r="O7">
        <v>41</v>
      </c>
      <c r="P7">
        <v>0</v>
      </c>
      <c r="Q7" s="4">
        <v>84228.785007999992</v>
      </c>
    </row>
    <row r="8" spans="1:17" x14ac:dyDescent="0.25">
      <c r="A8" t="s">
        <v>74</v>
      </c>
      <c r="B8" t="s">
        <v>75</v>
      </c>
      <c r="C8">
        <v>0</v>
      </c>
      <c r="D8">
        <v>3500</v>
      </c>
      <c r="E8">
        <v>945.60432627504542</v>
      </c>
      <c r="F8">
        <v>7346</v>
      </c>
      <c r="G8">
        <v>0</v>
      </c>
      <c r="H8" s="4">
        <v>64616.259311998816</v>
      </c>
      <c r="J8" t="s">
        <v>74</v>
      </c>
      <c r="K8" t="s">
        <v>75</v>
      </c>
      <c r="L8">
        <v>0</v>
      </c>
      <c r="M8">
        <v>3500</v>
      </c>
      <c r="N8">
        <v>945.60432627504542</v>
      </c>
      <c r="O8">
        <v>7346</v>
      </c>
      <c r="P8">
        <v>0</v>
      </c>
      <c r="Q8" s="4">
        <v>64616.259311998816</v>
      </c>
    </row>
    <row r="9" spans="1:17" x14ac:dyDescent="0.25">
      <c r="A9" t="s">
        <v>7</v>
      </c>
      <c r="B9" t="s">
        <v>30</v>
      </c>
      <c r="C9">
        <v>-1680</v>
      </c>
      <c r="D9">
        <v>1680</v>
      </c>
      <c r="E9">
        <v>1382.8418456284137</v>
      </c>
      <c r="F9">
        <v>1512</v>
      </c>
      <c r="G9">
        <v>0</v>
      </c>
      <c r="H9" s="4">
        <v>54760.417200000011</v>
      </c>
      <c r="J9" t="s">
        <v>7</v>
      </c>
      <c r="K9" t="s">
        <v>30</v>
      </c>
      <c r="L9">
        <v>-1680</v>
      </c>
      <c r="M9">
        <v>1680</v>
      </c>
      <c r="N9">
        <v>1382.8418456284137</v>
      </c>
      <c r="O9">
        <v>1512</v>
      </c>
      <c r="P9">
        <v>0</v>
      </c>
      <c r="Q9" s="4">
        <v>54760.417200000011</v>
      </c>
    </row>
    <row r="10" spans="1:17" x14ac:dyDescent="0.25">
      <c r="A10" t="s">
        <v>7</v>
      </c>
      <c r="B10" t="s">
        <v>57</v>
      </c>
      <c r="C10">
        <v>-300</v>
      </c>
      <c r="D10">
        <v>325</v>
      </c>
      <c r="E10">
        <v>-115.33812568306028</v>
      </c>
      <c r="F10">
        <v>42</v>
      </c>
      <c r="G10">
        <v>497</v>
      </c>
      <c r="H10" s="4">
        <v>43962.389324999996</v>
      </c>
      <c r="J10" t="s">
        <v>7</v>
      </c>
      <c r="K10" t="s">
        <v>57</v>
      </c>
      <c r="L10">
        <v>-300</v>
      </c>
      <c r="M10">
        <v>325</v>
      </c>
      <c r="N10">
        <v>-115.33812568306028</v>
      </c>
      <c r="O10">
        <v>42</v>
      </c>
      <c r="P10">
        <v>497</v>
      </c>
      <c r="Q10" s="4">
        <v>43962.389324999996</v>
      </c>
    </row>
    <row r="11" spans="1:17" x14ac:dyDescent="0.25">
      <c r="A11" t="s">
        <v>7</v>
      </c>
      <c r="B11" t="s">
        <v>48</v>
      </c>
      <c r="C11">
        <v>-300</v>
      </c>
      <c r="D11">
        <v>325</v>
      </c>
      <c r="E11">
        <v>-115.33812568306028</v>
      </c>
      <c r="F11">
        <v>6</v>
      </c>
      <c r="G11">
        <v>175</v>
      </c>
      <c r="H11" s="4">
        <v>30673.619524999987</v>
      </c>
      <c r="J11" t="s">
        <v>7</v>
      </c>
      <c r="K11" t="s">
        <v>48</v>
      </c>
      <c r="L11">
        <v>-300</v>
      </c>
      <c r="M11">
        <v>325</v>
      </c>
      <c r="N11">
        <v>-115.33812568306028</v>
      </c>
      <c r="O11">
        <v>6</v>
      </c>
      <c r="P11">
        <v>175</v>
      </c>
      <c r="Q11" s="4">
        <v>30673.619524999987</v>
      </c>
    </row>
    <row r="12" spans="1:17" x14ac:dyDescent="0.25">
      <c r="A12" t="s">
        <v>7</v>
      </c>
      <c r="B12" t="s">
        <v>15</v>
      </c>
      <c r="C12">
        <v>-256</v>
      </c>
      <c r="D12">
        <v>337</v>
      </c>
      <c r="E12">
        <v>132.27682479508204</v>
      </c>
      <c r="F12">
        <v>437</v>
      </c>
      <c r="G12">
        <v>0</v>
      </c>
      <c r="H12" s="4">
        <v>17523.605581999986</v>
      </c>
      <c r="J12" t="s">
        <v>7</v>
      </c>
      <c r="K12" t="s">
        <v>15</v>
      </c>
      <c r="L12">
        <v>-256</v>
      </c>
      <c r="M12">
        <v>337</v>
      </c>
      <c r="N12">
        <v>132.27682479508204</v>
      </c>
      <c r="O12">
        <v>437</v>
      </c>
      <c r="P12">
        <v>0</v>
      </c>
      <c r="Q12" s="4">
        <v>17523.605581999986</v>
      </c>
    </row>
    <row r="13" spans="1:17" x14ac:dyDescent="0.25">
      <c r="A13" t="s">
        <v>74</v>
      </c>
      <c r="B13" t="s">
        <v>82</v>
      </c>
      <c r="C13">
        <v>-99999</v>
      </c>
      <c r="D13">
        <v>3450</v>
      </c>
      <c r="E13">
        <v>1741.3066520947141</v>
      </c>
      <c r="F13">
        <v>115</v>
      </c>
      <c r="G13">
        <v>0</v>
      </c>
      <c r="H13" s="4">
        <v>9802.5815999999995</v>
      </c>
      <c r="J13" t="s">
        <v>74</v>
      </c>
      <c r="K13" t="s">
        <v>82</v>
      </c>
      <c r="L13">
        <v>-99999</v>
      </c>
      <c r="M13">
        <v>3450</v>
      </c>
      <c r="N13">
        <v>1741.3066520947141</v>
      </c>
      <c r="O13">
        <v>115</v>
      </c>
      <c r="P13">
        <v>0</v>
      </c>
      <c r="Q13" s="4">
        <v>9802.5815999999995</v>
      </c>
    </row>
    <row r="14" spans="1:17" x14ac:dyDescent="0.25">
      <c r="A14" t="s">
        <v>7</v>
      </c>
      <c r="B14" t="s">
        <v>29</v>
      </c>
      <c r="C14">
        <v>-580</v>
      </c>
      <c r="D14">
        <v>600</v>
      </c>
      <c r="E14">
        <v>445.44547438524523</v>
      </c>
      <c r="F14">
        <v>1686</v>
      </c>
      <c r="G14">
        <v>3</v>
      </c>
      <c r="H14" s="4">
        <v>9758.0700399999823</v>
      </c>
      <c r="J14" t="s">
        <v>7</v>
      </c>
      <c r="K14" t="s">
        <v>29</v>
      </c>
      <c r="L14">
        <v>-580</v>
      </c>
      <c r="M14">
        <v>600</v>
      </c>
      <c r="N14">
        <v>445.44547438524523</v>
      </c>
      <c r="O14">
        <v>1686</v>
      </c>
      <c r="P14">
        <v>3</v>
      </c>
      <c r="Q14" s="4">
        <v>9758.0700399999823</v>
      </c>
    </row>
    <row r="15" spans="1:17" x14ac:dyDescent="0.25">
      <c r="A15" t="s">
        <v>7</v>
      </c>
      <c r="B15" t="s">
        <v>45</v>
      </c>
      <c r="C15">
        <v>-300</v>
      </c>
      <c r="D15">
        <v>300</v>
      </c>
      <c r="E15">
        <v>232.92493863843313</v>
      </c>
      <c r="F15">
        <v>1179</v>
      </c>
      <c r="G15">
        <v>0</v>
      </c>
      <c r="H15" s="4">
        <v>8986.6706999999897</v>
      </c>
      <c r="J15" t="s">
        <v>7</v>
      </c>
      <c r="K15" t="s">
        <v>45</v>
      </c>
      <c r="L15">
        <v>-300</v>
      </c>
      <c r="M15">
        <v>300</v>
      </c>
      <c r="N15">
        <v>232.92493863843313</v>
      </c>
      <c r="O15">
        <v>1179</v>
      </c>
      <c r="P15">
        <v>0</v>
      </c>
      <c r="Q15" s="4">
        <v>8986.6706999999897</v>
      </c>
    </row>
    <row r="16" spans="1:17" x14ac:dyDescent="0.25">
      <c r="A16" t="s">
        <v>74</v>
      </c>
      <c r="B16" t="s">
        <v>76</v>
      </c>
      <c r="C16">
        <v>-99999</v>
      </c>
      <c r="D16">
        <v>361</v>
      </c>
      <c r="E16">
        <v>-59.373009221311513</v>
      </c>
      <c r="F16">
        <v>1259</v>
      </c>
      <c r="G16">
        <v>0</v>
      </c>
      <c r="H16" s="4">
        <v>8143.4457999999941</v>
      </c>
      <c r="J16" t="s">
        <v>74</v>
      </c>
      <c r="K16" t="s">
        <v>76</v>
      </c>
      <c r="L16">
        <v>-99999</v>
      </c>
      <c r="M16">
        <v>361</v>
      </c>
      <c r="N16">
        <v>-59.373009221311513</v>
      </c>
      <c r="O16">
        <v>1259</v>
      </c>
      <c r="P16">
        <v>0</v>
      </c>
      <c r="Q16" s="4">
        <v>8143.4457999999941</v>
      </c>
    </row>
    <row r="17" spans="1:17" x14ac:dyDescent="0.25">
      <c r="A17" t="s">
        <v>7</v>
      </c>
      <c r="B17" t="s">
        <v>19</v>
      </c>
      <c r="C17">
        <v>-150</v>
      </c>
      <c r="D17">
        <v>160</v>
      </c>
      <c r="E17">
        <v>104.81183344717707</v>
      </c>
      <c r="F17">
        <v>1414</v>
      </c>
      <c r="G17">
        <v>7</v>
      </c>
      <c r="H17" s="4">
        <v>6316.1568500000103</v>
      </c>
      <c r="J17" t="s">
        <v>7</v>
      </c>
      <c r="K17" t="s">
        <v>19</v>
      </c>
      <c r="L17">
        <v>-150</v>
      </c>
      <c r="M17">
        <v>160</v>
      </c>
      <c r="N17">
        <v>104.81183344717707</v>
      </c>
      <c r="O17">
        <v>1414</v>
      </c>
      <c r="P17">
        <v>7</v>
      </c>
      <c r="Q17" s="4">
        <v>6316.1568500000103</v>
      </c>
    </row>
    <row r="18" spans="1:17" x14ac:dyDescent="0.25">
      <c r="A18" t="s">
        <v>7</v>
      </c>
      <c r="B18" t="s">
        <v>35</v>
      </c>
      <c r="C18">
        <v>-800</v>
      </c>
      <c r="D18">
        <v>408</v>
      </c>
      <c r="E18">
        <v>-6.0922207422586565</v>
      </c>
      <c r="F18">
        <v>2</v>
      </c>
      <c r="G18">
        <v>16</v>
      </c>
      <c r="H18" s="4">
        <v>5297.1527999999998</v>
      </c>
      <c r="J18" t="s">
        <v>7</v>
      </c>
      <c r="K18" t="s">
        <v>35</v>
      </c>
      <c r="L18">
        <v>-800</v>
      </c>
      <c r="M18">
        <v>408</v>
      </c>
      <c r="N18">
        <v>-6.0922207422586565</v>
      </c>
      <c r="O18">
        <v>2</v>
      </c>
      <c r="P18">
        <v>16</v>
      </c>
      <c r="Q18" s="4">
        <v>5297.1527999999998</v>
      </c>
    </row>
    <row r="19" spans="1:17" x14ac:dyDescent="0.25">
      <c r="A19" t="s">
        <v>7</v>
      </c>
      <c r="B19" t="s">
        <v>28</v>
      </c>
      <c r="C19">
        <v>-785</v>
      </c>
      <c r="D19">
        <v>785</v>
      </c>
      <c r="E19">
        <v>246.41797313296885</v>
      </c>
      <c r="F19">
        <v>15</v>
      </c>
      <c r="G19">
        <v>0</v>
      </c>
      <c r="H19" s="4">
        <v>5079.0062500000004</v>
      </c>
      <c r="J19" t="s">
        <v>7</v>
      </c>
      <c r="K19" t="s">
        <v>28</v>
      </c>
      <c r="L19">
        <v>-785</v>
      </c>
      <c r="M19">
        <v>785</v>
      </c>
      <c r="N19">
        <v>246.41797313296885</v>
      </c>
      <c r="O19">
        <v>15</v>
      </c>
      <c r="P19">
        <v>0</v>
      </c>
      <c r="Q19" s="4">
        <v>5079.0062500000004</v>
      </c>
    </row>
    <row r="20" spans="1:17" x14ac:dyDescent="0.25">
      <c r="A20" t="s">
        <v>7</v>
      </c>
      <c r="B20" t="s">
        <v>23</v>
      </c>
      <c r="C20">
        <v>-1200</v>
      </c>
      <c r="D20">
        <v>1400</v>
      </c>
      <c r="E20">
        <v>-129.326616347905</v>
      </c>
      <c r="F20">
        <v>0</v>
      </c>
      <c r="G20">
        <v>323</v>
      </c>
      <c r="H20" s="4">
        <v>3220.6631999999968</v>
      </c>
      <c r="J20" t="s">
        <v>7</v>
      </c>
      <c r="K20" t="s">
        <v>23</v>
      </c>
      <c r="L20">
        <v>-1200</v>
      </c>
      <c r="M20">
        <v>1400</v>
      </c>
      <c r="N20">
        <v>-129.326616347905</v>
      </c>
      <c r="O20">
        <v>0</v>
      </c>
      <c r="P20">
        <v>323</v>
      </c>
      <c r="Q20" s="4">
        <v>3220.6631999999968</v>
      </c>
    </row>
    <row r="21" spans="1:17" x14ac:dyDescent="0.25">
      <c r="A21" t="s">
        <v>7</v>
      </c>
      <c r="B21" t="s">
        <v>46</v>
      </c>
      <c r="C21">
        <v>-950</v>
      </c>
      <c r="D21">
        <v>950</v>
      </c>
      <c r="E21">
        <v>-643.38032024134782</v>
      </c>
      <c r="F21">
        <v>45</v>
      </c>
      <c r="G21">
        <v>847</v>
      </c>
      <c r="H21" s="4">
        <v>452.75194999999997</v>
      </c>
      <c r="J21" t="s">
        <v>7</v>
      </c>
      <c r="K21" t="s">
        <v>46</v>
      </c>
      <c r="L21">
        <v>-950</v>
      </c>
      <c r="M21">
        <v>950</v>
      </c>
      <c r="N21">
        <v>-643.38032024134782</v>
      </c>
      <c r="O21">
        <v>45</v>
      </c>
      <c r="P21">
        <v>847</v>
      </c>
      <c r="Q21" s="4">
        <v>452.75194999999997</v>
      </c>
    </row>
    <row r="22" spans="1:17" x14ac:dyDescent="0.25">
      <c r="A22" t="s">
        <v>7</v>
      </c>
      <c r="B22" t="s">
        <v>40</v>
      </c>
      <c r="C22">
        <v>-17</v>
      </c>
      <c r="D22">
        <v>17</v>
      </c>
      <c r="E22">
        <v>4.5439903233151169</v>
      </c>
      <c r="F22">
        <v>270</v>
      </c>
      <c r="G22">
        <v>21</v>
      </c>
      <c r="H22" s="4">
        <v>325.96973000000054</v>
      </c>
      <c r="J22" t="s">
        <v>7</v>
      </c>
      <c r="K22" t="s">
        <v>40</v>
      </c>
      <c r="L22">
        <v>-17</v>
      </c>
      <c r="M22">
        <v>17</v>
      </c>
      <c r="N22">
        <v>4.5439903233151169</v>
      </c>
      <c r="O22">
        <v>270</v>
      </c>
      <c r="P22">
        <v>21</v>
      </c>
      <c r="Q22" s="4">
        <v>325.96973000000054</v>
      </c>
    </row>
    <row r="23" spans="1:17" x14ac:dyDescent="0.25">
      <c r="A23" t="s">
        <v>7</v>
      </c>
      <c r="B23" t="s">
        <v>50</v>
      </c>
      <c r="C23">
        <v>-400</v>
      </c>
      <c r="D23">
        <v>400</v>
      </c>
      <c r="E23">
        <v>108.72805077413501</v>
      </c>
      <c r="F23">
        <v>490</v>
      </c>
      <c r="G23">
        <v>82</v>
      </c>
      <c r="H23" s="4">
        <v>281.43240000000026</v>
      </c>
      <c r="J23" t="s">
        <v>7</v>
      </c>
      <c r="K23" t="s">
        <v>50</v>
      </c>
      <c r="L23">
        <v>-400</v>
      </c>
      <c r="M23">
        <v>400</v>
      </c>
      <c r="N23">
        <v>108.72805077413501</v>
      </c>
      <c r="O23">
        <v>490</v>
      </c>
      <c r="P23">
        <v>82</v>
      </c>
      <c r="Q23" s="4">
        <v>281.43240000000026</v>
      </c>
    </row>
    <row r="24" spans="1:17" x14ac:dyDescent="0.25">
      <c r="A24" t="s">
        <v>7</v>
      </c>
      <c r="B24" t="s">
        <v>61</v>
      </c>
      <c r="C24">
        <v>-796</v>
      </c>
      <c r="D24">
        <v>796</v>
      </c>
      <c r="E24">
        <v>-349.08704030054679</v>
      </c>
      <c r="F24">
        <v>0</v>
      </c>
      <c r="G24">
        <v>164</v>
      </c>
      <c r="H24" s="4">
        <v>276.28841600000004</v>
      </c>
      <c r="J24" t="s">
        <v>7</v>
      </c>
      <c r="K24" t="s">
        <v>61</v>
      </c>
      <c r="L24">
        <v>-796</v>
      </c>
      <c r="M24">
        <v>796</v>
      </c>
      <c r="N24">
        <v>-349.08704030054679</v>
      </c>
      <c r="O24">
        <v>0</v>
      </c>
      <c r="P24">
        <v>164</v>
      </c>
      <c r="Q24" s="4">
        <v>276.28841600000004</v>
      </c>
    </row>
    <row r="25" spans="1:17" x14ac:dyDescent="0.25">
      <c r="A25" t="s">
        <v>7</v>
      </c>
      <c r="B25" t="s">
        <v>34</v>
      </c>
      <c r="C25">
        <v>-890</v>
      </c>
      <c r="D25">
        <v>890</v>
      </c>
      <c r="E25">
        <v>526.47569410291408</v>
      </c>
      <c r="F25">
        <v>39</v>
      </c>
      <c r="G25">
        <v>0</v>
      </c>
      <c r="H25" s="4">
        <v>247.56595999999999</v>
      </c>
      <c r="J25" t="s">
        <v>7</v>
      </c>
      <c r="K25" t="s">
        <v>34</v>
      </c>
      <c r="L25">
        <v>-890</v>
      </c>
      <c r="M25">
        <v>890</v>
      </c>
      <c r="N25">
        <v>526.47569410291408</v>
      </c>
      <c r="O25">
        <v>39</v>
      </c>
      <c r="P25">
        <v>0</v>
      </c>
      <c r="Q25" s="4">
        <v>247.56595999999999</v>
      </c>
    </row>
    <row r="26" spans="1:17" x14ac:dyDescent="0.25">
      <c r="A26" t="s">
        <v>7</v>
      </c>
      <c r="B26" t="s">
        <v>20</v>
      </c>
      <c r="C26">
        <v>-45</v>
      </c>
      <c r="D26">
        <v>100</v>
      </c>
      <c r="E26">
        <v>-15.96942964480869</v>
      </c>
      <c r="F26">
        <v>0</v>
      </c>
      <c r="G26">
        <v>214</v>
      </c>
      <c r="H26" s="4">
        <v>144.74438999999998</v>
      </c>
      <c r="J26" t="s">
        <v>7</v>
      </c>
      <c r="K26" t="s">
        <v>20</v>
      </c>
      <c r="L26">
        <v>-45</v>
      </c>
      <c r="M26">
        <v>100</v>
      </c>
      <c r="N26">
        <v>-15.96942964480869</v>
      </c>
      <c r="O26">
        <v>0</v>
      </c>
      <c r="P26">
        <v>214</v>
      </c>
      <c r="Q26" s="4">
        <v>144.74438999999998</v>
      </c>
    </row>
    <row r="27" spans="1:17" x14ac:dyDescent="0.25">
      <c r="A27" t="s">
        <v>7</v>
      </c>
      <c r="B27" t="s">
        <v>24</v>
      </c>
      <c r="C27">
        <v>-200</v>
      </c>
      <c r="D27">
        <v>200</v>
      </c>
      <c r="E27">
        <v>69.953617030965532</v>
      </c>
      <c r="F27">
        <v>96</v>
      </c>
      <c r="G27">
        <v>0</v>
      </c>
      <c r="H27" s="4">
        <v>103.03619999999999</v>
      </c>
      <c r="J27" t="s">
        <v>7</v>
      </c>
      <c r="K27" t="s">
        <v>24</v>
      </c>
      <c r="L27">
        <v>-200</v>
      </c>
      <c r="M27">
        <v>200</v>
      </c>
      <c r="N27">
        <v>69.953617030965532</v>
      </c>
      <c r="O27">
        <v>96</v>
      </c>
      <c r="P27">
        <v>0</v>
      </c>
      <c r="Q27" s="4">
        <v>103.03619999999999</v>
      </c>
    </row>
    <row r="28" spans="1:17" x14ac:dyDescent="0.25">
      <c r="A28" t="s">
        <v>74</v>
      </c>
      <c r="B28" t="s">
        <v>79</v>
      </c>
      <c r="C28">
        <v>-99999</v>
      </c>
      <c r="D28">
        <v>4560</v>
      </c>
      <c r="E28">
        <v>1434.7090938069193</v>
      </c>
      <c r="F28">
        <v>10</v>
      </c>
      <c r="G28">
        <v>0</v>
      </c>
      <c r="H28" s="4">
        <v>88.491359999999986</v>
      </c>
      <c r="J28" t="s">
        <v>74</v>
      </c>
      <c r="K28" t="s">
        <v>79</v>
      </c>
      <c r="L28">
        <v>-99999</v>
      </c>
      <c r="M28">
        <v>4560</v>
      </c>
      <c r="N28">
        <v>1434.7090938069193</v>
      </c>
      <c r="O28">
        <v>10</v>
      </c>
      <c r="P28">
        <v>0</v>
      </c>
      <c r="Q28" s="4">
        <v>88.491359999999986</v>
      </c>
    </row>
    <row r="29" spans="1:17" x14ac:dyDescent="0.25">
      <c r="A29" t="s">
        <v>7</v>
      </c>
      <c r="B29" t="s">
        <v>27</v>
      </c>
      <c r="C29">
        <v>-235</v>
      </c>
      <c r="D29">
        <v>440</v>
      </c>
      <c r="E29">
        <v>139.84950318761398</v>
      </c>
      <c r="F29">
        <v>0</v>
      </c>
      <c r="G29">
        <v>40</v>
      </c>
      <c r="H29" s="4">
        <v>70.034700000000001</v>
      </c>
      <c r="J29" t="s">
        <v>7</v>
      </c>
      <c r="K29" t="s">
        <v>27</v>
      </c>
      <c r="L29">
        <v>-235</v>
      </c>
      <c r="M29">
        <v>440</v>
      </c>
      <c r="N29">
        <v>139.84950318761398</v>
      </c>
      <c r="O29">
        <v>0</v>
      </c>
      <c r="P29">
        <v>40</v>
      </c>
      <c r="Q29" s="4">
        <v>70.034700000000001</v>
      </c>
    </row>
    <row r="30" spans="1:17" x14ac:dyDescent="0.25">
      <c r="A30" t="s">
        <v>7</v>
      </c>
      <c r="B30" t="s">
        <v>33</v>
      </c>
      <c r="C30">
        <v>-1680</v>
      </c>
      <c r="D30">
        <v>1680</v>
      </c>
      <c r="E30">
        <v>415.15886293260718</v>
      </c>
      <c r="F30">
        <v>13</v>
      </c>
      <c r="G30">
        <v>0</v>
      </c>
      <c r="H30" s="4">
        <v>68.372640000000004</v>
      </c>
      <c r="J30" t="s">
        <v>7</v>
      </c>
      <c r="K30" t="s">
        <v>33</v>
      </c>
      <c r="L30">
        <v>-1680</v>
      </c>
      <c r="M30">
        <v>1680</v>
      </c>
      <c r="N30">
        <v>415.15886293260718</v>
      </c>
      <c r="O30">
        <v>13</v>
      </c>
      <c r="P30">
        <v>0</v>
      </c>
      <c r="Q30" s="4">
        <v>68.372640000000004</v>
      </c>
    </row>
    <row r="31" spans="1:17" x14ac:dyDescent="0.25">
      <c r="A31" t="s">
        <v>7</v>
      </c>
      <c r="B31" t="s">
        <v>58</v>
      </c>
      <c r="C31">
        <v>-99999</v>
      </c>
      <c r="D31">
        <v>0.01</v>
      </c>
      <c r="E31">
        <v>-3484.6205083105651</v>
      </c>
      <c r="F31">
        <v>215</v>
      </c>
      <c r="G31">
        <v>0</v>
      </c>
      <c r="H31" s="4">
        <v>60.253255746999962</v>
      </c>
      <c r="J31" t="s">
        <v>7</v>
      </c>
      <c r="K31" t="s">
        <v>58</v>
      </c>
      <c r="L31">
        <v>-99999</v>
      </c>
      <c r="M31">
        <v>0.01</v>
      </c>
      <c r="N31">
        <v>-3484.6205083105651</v>
      </c>
      <c r="O31">
        <v>215</v>
      </c>
      <c r="P31">
        <v>0</v>
      </c>
      <c r="Q31" s="4">
        <v>60.253255746999962</v>
      </c>
    </row>
    <row r="32" spans="1:17" x14ac:dyDescent="0.25">
      <c r="A32" t="s">
        <v>7</v>
      </c>
      <c r="B32" t="s">
        <v>54</v>
      </c>
      <c r="C32">
        <v>-8010</v>
      </c>
      <c r="D32">
        <v>8010</v>
      </c>
      <c r="E32">
        <v>4704.5751606329604</v>
      </c>
      <c r="F32">
        <v>1</v>
      </c>
      <c r="G32">
        <v>0</v>
      </c>
      <c r="H32" s="4">
        <v>47.355119999999999</v>
      </c>
      <c r="J32" t="s">
        <v>7</v>
      </c>
      <c r="K32" t="s">
        <v>54</v>
      </c>
      <c r="L32">
        <v>-8010</v>
      </c>
      <c r="M32">
        <v>8010</v>
      </c>
      <c r="N32">
        <v>4704.5751606329604</v>
      </c>
      <c r="O32">
        <v>1</v>
      </c>
      <c r="P32">
        <v>0</v>
      </c>
      <c r="Q32" s="4">
        <v>47.355119999999999</v>
      </c>
    </row>
    <row r="33" spans="1:17" x14ac:dyDescent="0.25">
      <c r="A33" t="s">
        <v>7</v>
      </c>
      <c r="B33" t="s">
        <v>41</v>
      </c>
      <c r="C33">
        <v>-56</v>
      </c>
      <c r="D33">
        <v>56</v>
      </c>
      <c r="E33">
        <v>-33.855080714936229</v>
      </c>
      <c r="F33">
        <v>0</v>
      </c>
      <c r="G33">
        <v>182</v>
      </c>
      <c r="H33" s="4">
        <v>42.72979200000001</v>
      </c>
      <c r="J33" t="s">
        <v>7</v>
      </c>
      <c r="K33" t="s">
        <v>41</v>
      </c>
      <c r="L33">
        <v>-56</v>
      </c>
      <c r="M33">
        <v>56</v>
      </c>
      <c r="N33">
        <v>-33.855080714936229</v>
      </c>
      <c r="O33">
        <v>0</v>
      </c>
      <c r="P33">
        <v>182</v>
      </c>
      <c r="Q33" s="4">
        <v>42.72979200000001</v>
      </c>
    </row>
    <row r="34" spans="1:17" x14ac:dyDescent="0.25">
      <c r="A34" t="s">
        <v>74</v>
      </c>
      <c r="B34" t="s">
        <v>78</v>
      </c>
      <c r="C34">
        <v>-99999</v>
      </c>
      <c r="D34">
        <v>6763</v>
      </c>
      <c r="E34">
        <v>2484.6904491120304</v>
      </c>
      <c r="F34">
        <v>2</v>
      </c>
      <c r="G34">
        <v>0</v>
      </c>
      <c r="H34" s="4">
        <v>36.770430999999995</v>
      </c>
      <c r="J34" t="s">
        <v>74</v>
      </c>
      <c r="K34" t="s">
        <v>78</v>
      </c>
      <c r="L34">
        <v>-99999</v>
      </c>
      <c r="M34">
        <v>6763</v>
      </c>
      <c r="N34">
        <v>2484.6904491120304</v>
      </c>
      <c r="O34">
        <v>2</v>
      </c>
      <c r="P34">
        <v>0</v>
      </c>
      <c r="Q34" s="4">
        <v>36.770430999999995</v>
      </c>
    </row>
    <row r="35" spans="1:17" x14ac:dyDescent="0.25">
      <c r="A35" t="s">
        <v>7</v>
      </c>
      <c r="B35" t="s">
        <v>13</v>
      </c>
      <c r="C35">
        <v>-3265</v>
      </c>
      <c r="D35">
        <v>5400</v>
      </c>
      <c r="E35">
        <v>907.07517930327731</v>
      </c>
      <c r="F35">
        <v>10</v>
      </c>
      <c r="G35">
        <v>0</v>
      </c>
      <c r="H35" s="4">
        <v>27.199800000000003</v>
      </c>
      <c r="J35" t="s">
        <v>7</v>
      </c>
      <c r="K35" t="s">
        <v>13</v>
      </c>
      <c r="L35">
        <v>-3265</v>
      </c>
      <c r="M35">
        <v>5400</v>
      </c>
      <c r="N35">
        <v>907.07517930327731</v>
      </c>
      <c r="O35">
        <v>10</v>
      </c>
      <c r="P35">
        <v>0</v>
      </c>
      <c r="Q35" s="4">
        <v>27.199800000000003</v>
      </c>
    </row>
    <row r="36" spans="1:17" x14ac:dyDescent="0.25">
      <c r="A36" t="s">
        <v>7</v>
      </c>
      <c r="B36" t="s">
        <v>10</v>
      </c>
      <c r="C36">
        <v>-2573</v>
      </c>
      <c r="D36">
        <v>2573</v>
      </c>
      <c r="E36">
        <v>1747.0910827641251</v>
      </c>
      <c r="F36">
        <v>6</v>
      </c>
      <c r="G36">
        <v>0</v>
      </c>
      <c r="H36" s="4">
        <v>26.440148000000001</v>
      </c>
      <c r="J36" t="s">
        <v>7</v>
      </c>
      <c r="K36" t="s">
        <v>10</v>
      </c>
      <c r="L36">
        <v>-2573</v>
      </c>
      <c r="M36">
        <v>2573</v>
      </c>
      <c r="N36">
        <v>1747.0910827641251</v>
      </c>
      <c r="O36">
        <v>6</v>
      </c>
      <c r="P36">
        <v>0</v>
      </c>
      <c r="Q36" s="4">
        <v>26.440148000000001</v>
      </c>
    </row>
    <row r="37" spans="1:17" x14ac:dyDescent="0.25">
      <c r="A37" t="s">
        <v>62</v>
      </c>
      <c r="B37" t="s">
        <v>73</v>
      </c>
      <c r="C37">
        <v>-1518</v>
      </c>
      <c r="D37">
        <v>1518</v>
      </c>
      <c r="E37">
        <v>877.42345867486495</v>
      </c>
      <c r="F37">
        <v>1</v>
      </c>
      <c r="G37">
        <v>0</v>
      </c>
      <c r="H37" s="4">
        <v>16.619064000000002</v>
      </c>
      <c r="J37" t="s">
        <v>62</v>
      </c>
      <c r="K37" t="s">
        <v>73</v>
      </c>
      <c r="L37">
        <v>-1518</v>
      </c>
      <c r="M37">
        <v>1518</v>
      </c>
      <c r="N37">
        <v>877.42345867486495</v>
      </c>
      <c r="O37">
        <v>1</v>
      </c>
      <c r="P37">
        <v>0</v>
      </c>
      <c r="Q37" s="4">
        <v>16.619064000000002</v>
      </c>
    </row>
    <row r="38" spans="1:17" x14ac:dyDescent="0.25">
      <c r="A38" t="s">
        <v>7</v>
      </c>
      <c r="B38" t="s">
        <v>47</v>
      </c>
      <c r="C38">
        <v>-600</v>
      </c>
      <c r="D38">
        <v>600</v>
      </c>
      <c r="E38">
        <v>-104.24749055100162</v>
      </c>
      <c r="F38">
        <v>3</v>
      </c>
      <c r="G38">
        <v>56</v>
      </c>
      <c r="H38" s="4">
        <v>15.906599999999999</v>
      </c>
      <c r="J38" t="s">
        <v>7</v>
      </c>
      <c r="K38" t="s">
        <v>47</v>
      </c>
      <c r="L38">
        <v>-600</v>
      </c>
      <c r="M38">
        <v>600</v>
      </c>
      <c r="N38">
        <v>-104.24749055100162</v>
      </c>
      <c r="O38">
        <v>3</v>
      </c>
      <c r="P38">
        <v>56</v>
      </c>
      <c r="Q38" s="4">
        <v>15.906599999999999</v>
      </c>
    </row>
    <row r="39" spans="1:17" x14ac:dyDescent="0.25">
      <c r="A39" t="s">
        <v>7</v>
      </c>
      <c r="B39" t="s">
        <v>11</v>
      </c>
      <c r="C39">
        <v>-2598</v>
      </c>
      <c r="D39">
        <v>2598</v>
      </c>
      <c r="E39">
        <v>1970.0952702641177</v>
      </c>
      <c r="F39">
        <v>27</v>
      </c>
      <c r="G39">
        <v>0</v>
      </c>
      <c r="H39" s="4">
        <v>11.472768000000002</v>
      </c>
      <c r="J39" t="s">
        <v>7</v>
      </c>
      <c r="K39" t="s">
        <v>11</v>
      </c>
      <c r="L39">
        <v>-2598</v>
      </c>
      <c r="M39">
        <v>2598</v>
      </c>
      <c r="N39">
        <v>1970.0952702641177</v>
      </c>
      <c r="O39">
        <v>27</v>
      </c>
      <c r="P39">
        <v>0</v>
      </c>
      <c r="Q39" s="4">
        <v>11.472768000000002</v>
      </c>
    </row>
    <row r="40" spans="1:17" x14ac:dyDescent="0.25">
      <c r="A40" t="s">
        <v>7</v>
      </c>
      <c r="B40" t="s">
        <v>26</v>
      </c>
      <c r="C40">
        <v>-690</v>
      </c>
      <c r="D40">
        <v>690</v>
      </c>
      <c r="E40">
        <v>10.518708788706732</v>
      </c>
      <c r="F40">
        <v>42</v>
      </c>
      <c r="G40">
        <v>35</v>
      </c>
      <c r="H40" s="4">
        <v>8.3717700000000015</v>
      </c>
      <c r="J40" t="s">
        <v>7</v>
      </c>
      <c r="K40" t="s">
        <v>26</v>
      </c>
      <c r="L40">
        <v>-690</v>
      </c>
      <c r="M40">
        <v>690</v>
      </c>
      <c r="N40">
        <v>10.518708788706732</v>
      </c>
      <c r="O40">
        <v>42</v>
      </c>
      <c r="P40">
        <v>35</v>
      </c>
      <c r="Q40" s="4">
        <v>8.3717700000000015</v>
      </c>
    </row>
    <row r="41" spans="1:17" x14ac:dyDescent="0.25">
      <c r="A41" t="s">
        <v>7</v>
      </c>
      <c r="B41" t="s">
        <v>25</v>
      </c>
      <c r="C41">
        <v>-650</v>
      </c>
      <c r="D41">
        <v>650</v>
      </c>
      <c r="E41">
        <v>42.188306238615709</v>
      </c>
      <c r="F41">
        <v>3</v>
      </c>
      <c r="G41">
        <v>0</v>
      </c>
      <c r="H41" s="4">
        <v>6.2828999999999997</v>
      </c>
      <c r="J41" t="s">
        <v>7</v>
      </c>
      <c r="K41" t="s">
        <v>25</v>
      </c>
      <c r="L41">
        <v>-650</v>
      </c>
      <c r="M41">
        <v>650</v>
      </c>
      <c r="N41">
        <v>42.188306238615709</v>
      </c>
      <c r="O41">
        <v>3</v>
      </c>
      <c r="P41">
        <v>0</v>
      </c>
      <c r="Q41" s="4">
        <v>6.2828999999999997</v>
      </c>
    </row>
    <row r="42" spans="1:17" x14ac:dyDescent="0.25">
      <c r="A42" t="s">
        <v>7</v>
      </c>
      <c r="B42" t="s">
        <v>55</v>
      </c>
      <c r="C42">
        <v>-3100</v>
      </c>
      <c r="D42">
        <v>2780</v>
      </c>
      <c r="E42">
        <v>299.6155343806908</v>
      </c>
      <c r="F42">
        <v>10</v>
      </c>
      <c r="G42">
        <v>0</v>
      </c>
      <c r="H42" s="4">
        <v>5.3598399999999993</v>
      </c>
      <c r="J42" t="s">
        <v>7</v>
      </c>
      <c r="K42" t="s">
        <v>55</v>
      </c>
      <c r="L42">
        <v>-3100</v>
      </c>
      <c r="M42">
        <v>2780</v>
      </c>
      <c r="N42">
        <v>299.6155343806908</v>
      </c>
      <c r="O42">
        <v>10</v>
      </c>
      <c r="P42">
        <v>0</v>
      </c>
      <c r="Q42" s="4">
        <v>5.3598399999999993</v>
      </c>
    </row>
    <row r="43" spans="1:17" x14ac:dyDescent="0.25">
      <c r="A43" t="s">
        <v>7</v>
      </c>
      <c r="B43" t="s">
        <v>12</v>
      </c>
      <c r="C43">
        <v>-1200</v>
      </c>
      <c r="D43">
        <v>2400</v>
      </c>
      <c r="E43">
        <v>81.490169968123951</v>
      </c>
      <c r="F43">
        <v>0</v>
      </c>
      <c r="G43">
        <v>1</v>
      </c>
      <c r="H43" s="4">
        <v>2.694</v>
      </c>
      <c r="J43" t="s">
        <v>7</v>
      </c>
      <c r="K43" t="s">
        <v>12</v>
      </c>
      <c r="L43">
        <v>-1200</v>
      </c>
      <c r="M43">
        <v>2400</v>
      </c>
      <c r="N43">
        <v>81.490169968123951</v>
      </c>
      <c r="O43">
        <v>0</v>
      </c>
      <c r="P43">
        <v>1</v>
      </c>
      <c r="Q43" s="4">
        <v>2.694</v>
      </c>
    </row>
    <row r="44" spans="1:17" x14ac:dyDescent="0.25">
      <c r="A44" t="s">
        <v>7</v>
      </c>
      <c r="B44" t="s">
        <v>14</v>
      </c>
      <c r="C44">
        <v>-360</v>
      </c>
      <c r="D44">
        <v>500</v>
      </c>
      <c r="E44">
        <v>101.86684949908911</v>
      </c>
      <c r="F44">
        <v>0</v>
      </c>
      <c r="G44">
        <v>5</v>
      </c>
      <c r="H44" s="4">
        <v>0.65195999999999987</v>
      </c>
      <c r="J44" t="s">
        <v>7</v>
      </c>
      <c r="K44" t="s">
        <v>14</v>
      </c>
      <c r="L44">
        <v>-360</v>
      </c>
      <c r="M44">
        <v>500</v>
      </c>
      <c r="N44">
        <v>101.86684949908911</v>
      </c>
      <c r="O44">
        <v>0</v>
      </c>
      <c r="P44">
        <v>5</v>
      </c>
      <c r="Q44" s="4">
        <v>0.65195999999999987</v>
      </c>
    </row>
    <row r="45" spans="1:17" x14ac:dyDescent="0.25">
      <c r="A45" t="s">
        <v>7</v>
      </c>
      <c r="B45" t="s">
        <v>51</v>
      </c>
      <c r="C45">
        <v>-2850</v>
      </c>
      <c r="D45">
        <v>3000</v>
      </c>
      <c r="E45">
        <v>-393.68885541894417</v>
      </c>
      <c r="F45">
        <v>0</v>
      </c>
      <c r="G45">
        <v>1</v>
      </c>
      <c r="H45" s="4">
        <v>0.33629999999999993</v>
      </c>
      <c r="J45" t="s">
        <v>7</v>
      </c>
      <c r="K45" t="s">
        <v>51</v>
      </c>
      <c r="L45">
        <v>-2850</v>
      </c>
      <c r="M45">
        <v>3000</v>
      </c>
      <c r="N45">
        <v>-393.68885541894417</v>
      </c>
      <c r="O45">
        <v>0</v>
      </c>
      <c r="P45">
        <v>1</v>
      </c>
      <c r="Q45" s="4">
        <v>0.33629999999999993</v>
      </c>
    </row>
    <row r="46" spans="1:17" x14ac:dyDescent="0.25">
      <c r="A46" t="s">
        <v>7</v>
      </c>
      <c r="B46" t="s">
        <v>42</v>
      </c>
      <c r="C46">
        <v>-2400</v>
      </c>
      <c r="D46">
        <v>900</v>
      </c>
      <c r="E46">
        <v>-3.9569619763205819</v>
      </c>
      <c r="F46">
        <v>5</v>
      </c>
      <c r="G46">
        <v>0</v>
      </c>
      <c r="H46" s="4">
        <v>0.10529999999999999</v>
      </c>
      <c r="J46" t="s">
        <v>7</v>
      </c>
      <c r="K46" t="s">
        <v>42</v>
      </c>
      <c r="L46">
        <v>-2400</v>
      </c>
      <c r="M46">
        <v>900</v>
      </c>
      <c r="N46">
        <v>-3.9569619763205819</v>
      </c>
      <c r="O46">
        <v>5</v>
      </c>
      <c r="P46">
        <v>0</v>
      </c>
      <c r="Q46" s="4">
        <v>0.10529999999999999</v>
      </c>
    </row>
    <row r="47" spans="1:17" x14ac:dyDescent="0.25">
      <c r="A47" t="s">
        <v>62</v>
      </c>
      <c r="B47" t="s">
        <v>64</v>
      </c>
      <c r="C47">
        <v>-1195</v>
      </c>
      <c r="D47">
        <v>1195</v>
      </c>
      <c r="E47">
        <v>262.53570639799631</v>
      </c>
      <c r="F47">
        <v>2</v>
      </c>
      <c r="G47">
        <v>0</v>
      </c>
      <c r="H47" s="4">
        <v>1.6730000000000002E-2</v>
      </c>
      <c r="J47" t="s">
        <v>62</v>
      </c>
      <c r="K47" t="s">
        <v>64</v>
      </c>
      <c r="L47">
        <v>-1195</v>
      </c>
      <c r="M47">
        <v>1195</v>
      </c>
      <c r="N47">
        <v>262.53570639799631</v>
      </c>
      <c r="O47">
        <v>2</v>
      </c>
      <c r="P47">
        <v>0</v>
      </c>
      <c r="Q47" s="4">
        <v>1.6730000000000002E-2</v>
      </c>
    </row>
    <row r="48" spans="1:17" x14ac:dyDescent="0.25">
      <c r="A48" t="s">
        <v>7</v>
      </c>
      <c r="B48" t="s">
        <v>18</v>
      </c>
      <c r="C48">
        <v>-1000</v>
      </c>
      <c r="D48">
        <v>1000</v>
      </c>
      <c r="E48">
        <v>-309.37494831511742</v>
      </c>
      <c r="F48">
        <v>0</v>
      </c>
      <c r="G48">
        <v>1</v>
      </c>
      <c r="H48" s="4">
        <v>8.9999999999999993E-3</v>
      </c>
      <c r="J48" t="s">
        <v>7</v>
      </c>
      <c r="K48" t="s">
        <v>18</v>
      </c>
      <c r="L48">
        <v>-1000</v>
      </c>
      <c r="M48">
        <v>1000</v>
      </c>
      <c r="N48">
        <v>-309.37494831511742</v>
      </c>
      <c r="O48">
        <v>0</v>
      </c>
      <c r="P48">
        <v>1</v>
      </c>
      <c r="Q48" s="4">
        <v>8.9999999999999993E-3</v>
      </c>
    </row>
    <row r="960" spans="10:11" x14ac:dyDescent="0.25">
      <c r="J960" t="s">
        <v>7</v>
      </c>
      <c r="K960">
        <v>763</v>
      </c>
    </row>
    <row r="961" spans="10:11" x14ac:dyDescent="0.25">
      <c r="J961" t="s">
        <v>7</v>
      </c>
      <c r="K961">
        <v>788</v>
      </c>
    </row>
    <row r="962" spans="10:11" x14ac:dyDescent="0.25">
      <c r="J962" t="s">
        <v>7</v>
      </c>
      <c r="K962">
        <v>2314</v>
      </c>
    </row>
    <row r="963" spans="10:11" x14ac:dyDescent="0.25">
      <c r="J963" t="s">
        <v>7</v>
      </c>
      <c r="K963">
        <v>2353</v>
      </c>
    </row>
    <row r="964" spans="10:11" x14ac:dyDescent="0.25">
      <c r="J964" t="s">
        <v>7</v>
      </c>
      <c r="K964">
        <v>2392</v>
      </c>
    </row>
    <row r="965" spans="10:11" x14ac:dyDescent="0.25">
      <c r="J965" t="s">
        <v>7</v>
      </c>
      <c r="K965">
        <v>2394</v>
      </c>
    </row>
    <row r="966" spans="10:11" x14ac:dyDescent="0.25">
      <c r="J966" t="s">
        <v>7</v>
      </c>
      <c r="K966">
        <v>2743</v>
      </c>
    </row>
    <row r="967" spans="10:11" x14ac:dyDescent="0.25">
      <c r="J967" t="s">
        <v>7</v>
      </c>
      <c r="K967">
        <v>2748</v>
      </c>
    </row>
    <row r="968" spans="10:11" x14ac:dyDescent="0.25">
      <c r="J968" t="s">
        <v>7</v>
      </c>
      <c r="K968">
        <v>2852</v>
      </c>
    </row>
    <row r="969" spans="10:11" x14ac:dyDescent="0.25">
      <c r="J969" t="s">
        <v>7</v>
      </c>
      <c r="K969">
        <v>2853</v>
      </c>
    </row>
    <row r="970" spans="10:11" x14ac:dyDescent="0.25">
      <c r="J970" t="s">
        <v>7</v>
      </c>
      <c r="K970">
        <v>2853</v>
      </c>
    </row>
    <row r="971" spans="10:11" x14ac:dyDescent="0.25">
      <c r="J971" t="s">
        <v>7</v>
      </c>
      <c r="K971">
        <v>3550</v>
      </c>
    </row>
    <row r="972" spans="10:11" x14ac:dyDescent="0.25">
      <c r="J972" t="s">
        <v>7</v>
      </c>
      <c r="K972">
        <v>3551</v>
      </c>
    </row>
    <row r="973" spans="10:11" x14ac:dyDescent="0.25">
      <c r="J973" t="s">
        <v>7</v>
      </c>
      <c r="K973">
        <v>3552</v>
      </c>
    </row>
    <row r="974" spans="10:11" x14ac:dyDescent="0.25">
      <c r="J974" t="s">
        <v>7</v>
      </c>
      <c r="K974">
        <v>3554</v>
      </c>
    </row>
    <row r="975" spans="10:11" x14ac:dyDescent="0.25">
      <c r="J975" t="s">
        <v>7</v>
      </c>
      <c r="K975">
        <v>3561</v>
      </c>
    </row>
    <row r="976" spans="10:11" x14ac:dyDescent="0.25">
      <c r="J976" t="s">
        <v>7</v>
      </c>
      <c r="K976">
        <v>3562</v>
      </c>
    </row>
    <row r="977" spans="10:11" x14ac:dyDescent="0.25">
      <c r="J977" t="s">
        <v>7</v>
      </c>
      <c r="K977">
        <v>3563</v>
      </c>
    </row>
    <row r="978" spans="10:11" x14ac:dyDescent="0.25">
      <c r="J978" t="s">
        <v>7</v>
      </c>
      <c r="K978">
        <v>3716</v>
      </c>
    </row>
    <row r="979" spans="10:11" x14ac:dyDescent="0.25">
      <c r="J979" t="s">
        <v>7</v>
      </c>
      <c r="K979">
        <v>4916</v>
      </c>
    </row>
    <row r="980" spans="10:11" x14ac:dyDescent="0.25">
      <c r="J980" t="s">
        <v>7</v>
      </c>
      <c r="K980">
        <v>5544</v>
      </c>
    </row>
    <row r="981" spans="10:11" x14ac:dyDescent="0.25">
      <c r="J981" t="s">
        <v>7</v>
      </c>
      <c r="K981">
        <v>5966</v>
      </c>
    </row>
    <row r="982" spans="10:11" x14ac:dyDescent="0.25">
      <c r="J982" t="s">
        <v>7</v>
      </c>
      <c r="K982">
        <v>6001</v>
      </c>
    </row>
    <row r="983" spans="10:11" x14ac:dyDescent="0.25">
      <c r="J983" t="s">
        <v>7</v>
      </c>
      <c r="K983">
        <v>6001</v>
      </c>
    </row>
    <row r="984" spans="10:11" x14ac:dyDescent="0.25">
      <c r="J984" t="s">
        <v>7</v>
      </c>
      <c r="K984">
        <v>6007</v>
      </c>
    </row>
    <row r="985" spans="10:11" x14ac:dyDescent="0.25">
      <c r="J985" t="s">
        <v>7</v>
      </c>
      <c r="K985">
        <v>6007</v>
      </c>
    </row>
    <row r="986" spans="10:11" x14ac:dyDescent="0.25">
      <c r="J986" t="s">
        <v>7</v>
      </c>
      <c r="K986">
        <v>27186</v>
      </c>
    </row>
    <row r="987" spans="10:11" x14ac:dyDescent="0.25">
      <c r="J987" t="s">
        <v>7</v>
      </c>
      <c r="K987">
        <v>27700</v>
      </c>
    </row>
    <row r="988" spans="10:11" x14ac:dyDescent="0.25">
      <c r="J988" t="s">
        <v>7</v>
      </c>
      <c r="K988">
        <v>27705</v>
      </c>
    </row>
    <row r="989" spans="10:11" x14ac:dyDescent="0.25">
      <c r="J989" t="s">
        <v>7</v>
      </c>
      <c r="K989">
        <v>34160</v>
      </c>
    </row>
    <row r="990" spans="10:11" x14ac:dyDescent="0.25">
      <c r="J990" t="s">
        <v>7</v>
      </c>
      <c r="K990">
        <v>36197</v>
      </c>
    </row>
    <row r="991" spans="10:11" x14ac:dyDescent="0.25">
      <c r="J991" t="s">
        <v>7</v>
      </c>
      <c r="K991">
        <v>36197</v>
      </c>
    </row>
    <row r="992" spans="10:11" x14ac:dyDescent="0.25">
      <c r="J992" t="s">
        <v>7</v>
      </c>
      <c r="K992">
        <v>36197</v>
      </c>
    </row>
    <row r="993" spans="10:11" x14ac:dyDescent="0.25">
      <c r="J993" t="s">
        <v>7</v>
      </c>
      <c r="K993">
        <v>36197</v>
      </c>
    </row>
    <row r="994" spans="10:11" x14ac:dyDescent="0.25">
      <c r="J994" t="s">
        <v>7</v>
      </c>
      <c r="K994">
        <v>36245</v>
      </c>
    </row>
    <row r="995" spans="10:11" x14ac:dyDescent="0.25">
      <c r="J995" t="s">
        <v>7</v>
      </c>
      <c r="K995" t="s">
        <v>104</v>
      </c>
    </row>
    <row r="996" spans="10:11" x14ac:dyDescent="0.25">
      <c r="J996" t="s">
        <v>7</v>
      </c>
      <c r="K996" t="s">
        <v>105</v>
      </c>
    </row>
    <row r="997" spans="10:11" x14ac:dyDescent="0.25">
      <c r="J997" t="s">
        <v>7</v>
      </c>
      <c r="K997" t="s">
        <v>106</v>
      </c>
    </row>
    <row r="998" spans="10:11" x14ac:dyDescent="0.25">
      <c r="J998" t="s">
        <v>7</v>
      </c>
      <c r="K998" t="s">
        <v>95</v>
      </c>
    </row>
    <row r="999" spans="10:11" x14ac:dyDescent="0.25">
      <c r="J999" t="s">
        <v>7</v>
      </c>
      <c r="K999" t="s">
        <v>96</v>
      </c>
    </row>
    <row r="1000" spans="10:11" x14ac:dyDescent="0.25">
      <c r="J1000" t="s">
        <v>7</v>
      </c>
      <c r="K1000" t="s">
        <v>97</v>
      </c>
    </row>
    <row r="1001" spans="10:11" x14ac:dyDescent="0.25">
      <c r="J1001" t="s">
        <v>7</v>
      </c>
      <c r="K1001" t="s">
        <v>98</v>
      </c>
    </row>
    <row r="1002" spans="10:11" x14ac:dyDescent="0.25">
      <c r="J1002" t="s">
        <v>7</v>
      </c>
      <c r="K1002" t="s">
        <v>139</v>
      </c>
    </row>
    <row r="1003" spans="10:11" x14ac:dyDescent="0.25">
      <c r="J1003" t="s">
        <v>7</v>
      </c>
      <c r="K1003" t="s">
        <v>140</v>
      </c>
    </row>
    <row r="1004" spans="10:11" x14ac:dyDescent="0.25">
      <c r="J1004" t="s">
        <v>7</v>
      </c>
      <c r="K1004" t="s">
        <v>141</v>
      </c>
    </row>
    <row r="1005" spans="10:11" x14ac:dyDescent="0.25">
      <c r="J1005" t="s">
        <v>7</v>
      </c>
      <c r="K1005" t="s">
        <v>142</v>
      </c>
    </row>
    <row r="1006" spans="10:11" x14ac:dyDescent="0.25">
      <c r="J1006" t="s">
        <v>7</v>
      </c>
      <c r="K1006" t="s">
        <v>143</v>
      </c>
    </row>
    <row r="1007" spans="10:11" x14ac:dyDescent="0.25">
      <c r="J1007" t="s">
        <v>7</v>
      </c>
      <c r="K1007" t="s">
        <v>144</v>
      </c>
    </row>
    <row r="1008" spans="10:11" x14ac:dyDescent="0.25">
      <c r="J1008" t="s">
        <v>7</v>
      </c>
      <c r="K1008" t="s">
        <v>145</v>
      </c>
    </row>
    <row r="1009" spans="10:11" x14ac:dyDescent="0.25">
      <c r="J1009" t="s">
        <v>7</v>
      </c>
      <c r="K1009" t="s">
        <v>99</v>
      </c>
    </row>
    <row r="1010" spans="10:11" x14ac:dyDescent="0.25">
      <c r="J1010" t="s">
        <v>7</v>
      </c>
      <c r="K1010" t="s">
        <v>134</v>
      </c>
    </row>
    <row r="1011" spans="10:11" x14ac:dyDescent="0.25">
      <c r="J1011" t="s">
        <v>7</v>
      </c>
      <c r="K1011" t="s">
        <v>135</v>
      </c>
    </row>
    <row r="1012" spans="10:11" x14ac:dyDescent="0.25">
      <c r="J1012" t="s">
        <v>7</v>
      </c>
      <c r="K1012" t="s">
        <v>100</v>
      </c>
    </row>
    <row r="1013" spans="10:11" x14ac:dyDescent="0.25">
      <c r="J1013" t="s">
        <v>7</v>
      </c>
      <c r="K1013" t="s">
        <v>101</v>
      </c>
    </row>
    <row r="1014" spans="10:11" x14ac:dyDescent="0.25">
      <c r="J1014" t="s">
        <v>7</v>
      </c>
      <c r="K1014" t="s">
        <v>102</v>
      </c>
    </row>
    <row r="1015" spans="10:11" x14ac:dyDescent="0.25">
      <c r="J1015" t="s">
        <v>7</v>
      </c>
      <c r="K1015" t="s">
        <v>103</v>
      </c>
    </row>
    <row r="1016" spans="10:11" x14ac:dyDescent="0.25">
      <c r="J1016" t="s">
        <v>7</v>
      </c>
      <c r="K1016" t="s">
        <v>112</v>
      </c>
    </row>
    <row r="1017" spans="10:11" x14ac:dyDescent="0.25">
      <c r="J1017" t="s">
        <v>7</v>
      </c>
      <c r="K1017" t="s">
        <v>113</v>
      </c>
    </row>
    <row r="1018" spans="10:11" x14ac:dyDescent="0.25">
      <c r="J1018" t="s">
        <v>7</v>
      </c>
      <c r="K1018" t="s">
        <v>114</v>
      </c>
    </row>
    <row r="1019" spans="10:11" x14ac:dyDescent="0.25">
      <c r="J1019" t="s">
        <v>7</v>
      </c>
      <c r="K1019" t="s">
        <v>146</v>
      </c>
    </row>
    <row r="1020" spans="10:11" x14ac:dyDescent="0.25">
      <c r="J1020" t="s">
        <v>7</v>
      </c>
      <c r="K1020" t="s">
        <v>127</v>
      </c>
    </row>
    <row r="1021" spans="10:11" x14ac:dyDescent="0.25">
      <c r="J1021" t="s">
        <v>7</v>
      </c>
      <c r="K1021" t="s">
        <v>147</v>
      </c>
    </row>
    <row r="1022" spans="10:11" x14ac:dyDescent="0.25">
      <c r="J1022" t="s">
        <v>7</v>
      </c>
      <c r="K1022" t="s">
        <v>147</v>
      </c>
    </row>
    <row r="1023" spans="10:11" x14ac:dyDescent="0.25">
      <c r="J1023" t="s">
        <v>7</v>
      </c>
      <c r="K1023" t="s">
        <v>125</v>
      </c>
    </row>
    <row r="1024" spans="10:11" x14ac:dyDescent="0.25">
      <c r="J1024" t="s">
        <v>7</v>
      </c>
      <c r="K1024" t="s">
        <v>126</v>
      </c>
    </row>
    <row r="1025" spans="10:11" x14ac:dyDescent="0.25">
      <c r="J1025" t="s">
        <v>7</v>
      </c>
      <c r="K1025" t="s">
        <v>126</v>
      </c>
    </row>
    <row r="1026" spans="10:11" x14ac:dyDescent="0.25">
      <c r="J1026" t="s">
        <v>7</v>
      </c>
      <c r="K1026" t="s">
        <v>148</v>
      </c>
    </row>
    <row r="1027" spans="10:11" x14ac:dyDescent="0.25">
      <c r="J1027" t="s">
        <v>7</v>
      </c>
      <c r="K1027" t="s">
        <v>130</v>
      </c>
    </row>
    <row r="1028" spans="10:11" x14ac:dyDescent="0.25">
      <c r="J1028" t="s">
        <v>7</v>
      </c>
      <c r="K1028" t="s">
        <v>131</v>
      </c>
    </row>
    <row r="1029" spans="10:11" x14ac:dyDescent="0.25">
      <c r="J1029" t="s">
        <v>7</v>
      </c>
      <c r="K1029" t="s">
        <v>132</v>
      </c>
    </row>
    <row r="1030" spans="10:11" x14ac:dyDescent="0.25">
      <c r="J1030" t="s">
        <v>7</v>
      </c>
      <c r="K1030" t="s">
        <v>132</v>
      </c>
    </row>
    <row r="1031" spans="10:11" x14ac:dyDescent="0.25">
      <c r="J1031" t="s">
        <v>7</v>
      </c>
      <c r="K1031" t="s">
        <v>129</v>
      </c>
    </row>
    <row r="1032" spans="10:11" x14ac:dyDescent="0.25">
      <c r="J1032" t="s">
        <v>7</v>
      </c>
      <c r="K1032" t="s">
        <v>115</v>
      </c>
    </row>
    <row r="1033" spans="10:11" x14ac:dyDescent="0.25">
      <c r="J1033" t="s">
        <v>7</v>
      </c>
      <c r="K1033" t="s">
        <v>116</v>
      </c>
    </row>
    <row r="1034" spans="10:11" x14ac:dyDescent="0.25">
      <c r="J1034" t="s">
        <v>7</v>
      </c>
      <c r="K1034" t="s">
        <v>117</v>
      </c>
    </row>
    <row r="1035" spans="10:11" x14ac:dyDescent="0.25">
      <c r="J1035" t="s">
        <v>7</v>
      </c>
      <c r="K1035" t="s">
        <v>124</v>
      </c>
    </row>
    <row r="1036" spans="10:11" x14ac:dyDescent="0.25">
      <c r="J1036" t="s">
        <v>7</v>
      </c>
      <c r="K1036" t="s">
        <v>136</v>
      </c>
    </row>
    <row r="1037" spans="10:11" x14ac:dyDescent="0.25">
      <c r="J1037" t="s">
        <v>7</v>
      </c>
      <c r="K1037" t="s">
        <v>136</v>
      </c>
    </row>
    <row r="1038" spans="10:11" x14ac:dyDescent="0.25">
      <c r="J1038" t="s">
        <v>7</v>
      </c>
      <c r="K1038" t="s">
        <v>128</v>
      </c>
    </row>
    <row r="1039" spans="10:11" x14ac:dyDescent="0.25">
      <c r="J1039" t="s">
        <v>7</v>
      </c>
      <c r="K1039" t="s">
        <v>118</v>
      </c>
    </row>
    <row r="1040" spans="10:11" x14ac:dyDescent="0.25">
      <c r="J1040" t="s">
        <v>7</v>
      </c>
      <c r="K1040" t="s">
        <v>119</v>
      </c>
    </row>
    <row r="1041" spans="10:11" x14ac:dyDescent="0.25">
      <c r="J1041" t="s">
        <v>7</v>
      </c>
      <c r="K1041" t="s">
        <v>120</v>
      </c>
    </row>
    <row r="1042" spans="10:11" x14ac:dyDescent="0.25">
      <c r="J1042" t="s">
        <v>7</v>
      </c>
      <c r="K1042" t="s">
        <v>121</v>
      </c>
    </row>
    <row r="1043" spans="10:11" x14ac:dyDescent="0.25">
      <c r="J1043" t="s">
        <v>7</v>
      </c>
      <c r="K1043" t="s">
        <v>107</v>
      </c>
    </row>
    <row r="1044" spans="10:11" x14ac:dyDescent="0.25">
      <c r="J1044" t="s">
        <v>7</v>
      </c>
      <c r="K1044" t="s">
        <v>122</v>
      </c>
    </row>
    <row r="1045" spans="10:11" x14ac:dyDescent="0.25">
      <c r="J1045" t="s">
        <v>7</v>
      </c>
      <c r="K1045" t="s">
        <v>108</v>
      </c>
    </row>
    <row r="1046" spans="10:11" x14ac:dyDescent="0.25">
      <c r="J1046" t="s">
        <v>7</v>
      </c>
      <c r="K1046" t="s">
        <v>109</v>
      </c>
    </row>
    <row r="1047" spans="10:11" x14ac:dyDescent="0.25">
      <c r="J1047" t="s">
        <v>7</v>
      </c>
      <c r="K1047" t="s">
        <v>137</v>
      </c>
    </row>
    <row r="1048" spans="10:11" x14ac:dyDescent="0.25">
      <c r="J1048" t="s">
        <v>7</v>
      </c>
      <c r="K1048" t="s">
        <v>110</v>
      </c>
    </row>
    <row r="1049" spans="10:11" x14ac:dyDescent="0.25">
      <c r="J1049" t="s">
        <v>7</v>
      </c>
      <c r="K1049" t="s">
        <v>138</v>
      </c>
    </row>
    <row r="1050" spans="10:11" x14ac:dyDescent="0.25">
      <c r="J1050" t="s">
        <v>7</v>
      </c>
      <c r="K1050" t="s">
        <v>111</v>
      </c>
    </row>
    <row r="1051" spans="10:11" x14ac:dyDescent="0.25">
      <c r="J1051" t="s">
        <v>7</v>
      </c>
      <c r="K1051" t="s">
        <v>123</v>
      </c>
    </row>
    <row r="1052" spans="10:11" x14ac:dyDescent="0.25">
      <c r="J1052" t="s">
        <v>7</v>
      </c>
      <c r="K1052" t="s">
        <v>133</v>
      </c>
    </row>
    <row r="1053" spans="10:11" x14ac:dyDescent="0.25">
      <c r="J1053" t="s">
        <v>7</v>
      </c>
      <c r="K1053" t="s">
        <v>93</v>
      </c>
    </row>
    <row r="1054" spans="10:11" x14ac:dyDescent="0.25">
      <c r="J1054" t="s">
        <v>7</v>
      </c>
      <c r="K1054" t="s">
        <v>94</v>
      </c>
    </row>
  </sheetData>
  <sortState ref="J3:Q1578">
    <sortCondition descending="1" ref="Q3:Q1578"/>
    <sortCondition ref="J3:J1578"/>
    <sortCondition ref="K3:K1578"/>
  </sortState>
  <conditionalFormatting sqref="J3:Q48">
    <cfRule type="expression" dxfId="20" priority="1">
      <formula>J3&lt;&gt;A3</formula>
    </cfRule>
  </conditionalFormatting>
  <printOptions horizontalCentered="1"/>
  <pageMargins left="0.7" right="0.7" top="0.75" bottom="0.75" header="0.3" footer="0.3"/>
  <pageSetup scale="51" orientation="portrait" r:id="rId1"/>
  <headerFooter>
    <oddHeader>&amp;RConfidential: Subject to SB 350 Study NDA</oddHeader>
    <oddFooter>&amp;L&amp;F [&amp;A]&amp;RPage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zoomScale="85" zoomScaleNormal="85" workbookViewId="0">
      <pane ySplit="2" topLeftCell="A3" activePane="bottomLeft" state="frozen"/>
      <selection pane="bottomLeft"/>
    </sheetView>
  </sheetViews>
  <sheetFormatPr defaultRowHeight="15" x14ac:dyDescent="0.25"/>
  <cols>
    <col min="2" max="2" width="30.28515625" customWidth="1"/>
    <col min="8" max="8" width="9.140625" style="4"/>
    <col min="17" max="17" width="9.140625" style="4"/>
  </cols>
  <sheetData>
    <row r="1" spans="1:17" s="1" customFormat="1" ht="60" x14ac:dyDescent="0.25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K1" s="1" t="s">
        <v>0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Q1" s="3" t="s">
        <v>6</v>
      </c>
    </row>
    <row r="2" spans="1:17" x14ac:dyDescent="0.25">
      <c r="A2" s="5" t="s">
        <v>91</v>
      </c>
      <c r="B2" s="5"/>
      <c r="C2" s="5"/>
      <c r="D2" s="5"/>
      <c r="E2" s="5"/>
      <c r="F2" s="5"/>
      <c r="G2" s="5"/>
      <c r="H2" s="6"/>
      <c r="J2" s="7" t="s">
        <v>149</v>
      </c>
      <c r="K2" s="7"/>
      <c r="L2" s="7"/>
      <c r="M2" s="7"/>
      <c r="N2" s="7"/>
      <c r="O2" s="7"/>
      <c r="P2" s="7"/>
      <c r="Q2" s="8"/>
    </row>
    <row r="3" spans="1:17" x14ac:dyDescent="0.25">
      <c r="A3" t="s">
        <v>74</v>
      </c>
      <c r="B3" t="s">
        <v>83</v>
      </c>
      <c r="C3">
        <v>-99999</v>
      </c>
      <c r="D3">
        <v>2000</v>
      </c>
      <c r="E3">
        <v>-2949.8066534246641</v>
      </c>
      <c r="F3">
        <v>1253</v>
      </c>
      <c r="G3">
        <v>0</v>
      </c>
      <c r="H3" s="4">
        <v>281395.49800000002</v>
      </c>
      <c r="J3" t="s">
        <v>74</v>
      </c>
      <c r="K3" t="s">
        <v>83</v>
      </c>
      <c r="L3">
        <v>-99999</v>
      </c>
      <c r="M3">
        <v>2000</v>
      </c>
      <c r="N3">
        <v>-2949.8066534246641</v>
      </c>
      <c r="O3">
        <v>1253</v>
      </c>
      <c r="P3">
        <v>0</v>
      </c>
      <c r="Q3" s="4">
        <v>281395.49800000002</v>
      </c>
    </row>
    <row r="4" spans="1:17" x14ac:dyDescent="0.25">
      <c r="A4" t="s">
        <v>74</v>
      </c>
      <c r="B4" t="s">
        <v>80</v>
      </c>
      <c r="C4">
        <v>-99999</v>
      </c>
      <c r="D4">
        <v>999999</v>
      </c>
      <c r="E4">
        <v>1026.1023278538839</v>
      </c>
      <c r="F4">
        <v>0</v>
      </c>
      <c r="G4">
        <v>5415</v>
      </c>
      <c r="H4" s="4">
        <v>178774.19471267462</v>
      </c>
      <c r="J4" t="s">
        <v>74</v>
      </c>
      <c r="K4" t="s">
        <v>80</v>
      </c>
      <c r="L4">
        <v>-99999</v>
      </c>
      <c r="M4">
        <v>999999</v>
      </c>
      <c r="N4">
        <v>1026.1023278538839</v>
      </c>
      <c r="O4">
        <v>0</v>
      </c>
      <c r="P4">
        <v>5415</v>
      </c>
      <c r="Q4" s="4">
        <v>178774.19471267462</v>
      </c>
    </row>
    <row r="5" spans="1:17" x14ac:dyDescent="0.25">
      <c r="A5" t="s">
        <v>7</v>
      </c>
      <c r="B5" t="s">
        <v>35</v>
      </c>
      <c r="C5">
        <v>-800</v>
      </c>
      <c r="D5">
        <v>408</v>
      </c>
      <c r="E5">
        <v>79.116189383561647</v>
      </c>
      <c r="F5">
        <v>1263</v>
      </c>
      <c r="G5">
        <v>2</v>
      </c>
      <c r="H5" s="4">
        <v>107427.80098400002</v>
      </c>
      <c r="J5" t="s">
        <v>7</v>
      </c>
      <c r="K5" t="s">
        <v>35</v>
      </c>
      <c r="L5">
        <v>-800</v>
      </c>
      <c r="M5">
        <v>408</v>
      </c>
      <c r="N5">
        <v>79.116189383561647</v>
      </c>
      <c r="O5">
        <v>1263</v>
      </c>
      <c r="P5">
        <v>2</v>
      </c>
      <c r="Q5" s="4">
        <v>107427.80098400002</v>
      </c>
    </row>
    <row r="6" spans="1:17" x14ac:dyDescent="0.25">
      <c r="A6" t="s">
        <v>74</v>
      </c>
      <c r="B6" t="s">
        <v>75</v>
      </c>
      <c r="C6">
        <v>0</v>
      </c>
      <c r="D6">
        <v>3500</v>
      </c>
      <c r="E6">
        <v>761.15950022831146</v>
      </c>
      <c r="F6">
        <v>5922</v>
      </c>
      <c r="G6">
        <v>0</v>
      </c>
      <c r="H6" s="4">
        <v>78212.602819008753</v>
      </c>
      <c r="J6" t="s">
        <v>74</v>
      </c>
      <c r="K6" t="s">
        <v>75</v>
      </c>
      <c r="L6">
        <v>0</v>
      </c>
      <c r="M6">
        <v>3500</v>
      </c>
      <c r="N6">
        <v>761.15950022831146</v>
      </c>
      <c r="O6">
        <v>5922</v>
      </c>
      <c r="P6">
        <v>0</v>
      </c>
      <c r="Q6" s="4">
        <v>78212.602819008753</v>
      </c>
    </row>
    <row r="7" spans="1:17" x14ac:dyDescent="0.25">
      <c r="A7" t="s">
        <v>7</v>
      </c>
      <c r="B7" t="s">
        <v>58</v>
      </c>
      <c r="C7">
        <v>-99999</v>
      </c>
      <c r="D7">
        <v>2000</v>
      </c>
      <c r="E7">
        <v>-3726.6589970319606</v>
      </c>
      <c r="F7">
        <v>327</v>
      </c>
      <c r="G7">
        <v>0</v>
      </c>
      <c r="H7" s="4">
        <v>70617.357849972948</v>
      </c>
      <c r="J7" t="s">
        <v>7</v>
      </c>
      <c r="K7" t="s">
        <v>58</v>
      </c>
      <c r="L7">
        <v>-99999</v>
      </c>
      <c r="M7">
        <v>2000</v>
      </c>
      <c r="N7">
        <v>-3726.6589970319606</v>
      </c>
      <c r="O7">
        <v>327</v>
      </c>
      <c r="P7">
        <v>0</v>
      </c>
      <c r="Q7" s="4">
        <v>70617.357849972948</v>
      </c>
    </row>
    <row r="8" spans="1:17" x14ac:dyDescent="0.25">
      <c r="A8" t="s">
        <v>74</v>
      </c>
      <c r="B8" t="s">
        <v>90</v>
      </c>
      <c r="C8">
        <v>-99999</v>
      </c>
      <c r="D8">
        <v>0</v>
      </c>
      <c r="E8">
        <v>-51.601713698620806</v>
      </c>
      <c r="F8">
        <v>578</v>
      </c>
      <c r="G8">
        <v>0</v>
      </c>
      <c r="H8" s="4">
        <v>39954.480000000003</v>
      </c>
      <c r="J8" t="s">
        <v>74</v>
      </c>
      <c r="K8" t="s">
        <v>90</v>
      </c>
      <c r="L8">
        <v>-99999</v>
      </c>
      <c r="M8">
        <v>0</v>
      </c>
      <c r="N8">
        <v>-51.601713698620806</v>
      </c>
      <c r="O8">
        <v>578</v>
      </c>
      <c r="P8">
        <v>0</v>
      </c>
      <c r="Q8" s="4">
        <v>39954.480000000003</v>
      </c>
    </row>
    <row r="9" spans="1:17" x14ac:dyDescent="0.25">
      <c r="A9" t="s">
        <v>7</v>
      </c>
      <c r="B9" t="s">
        <v>33</v>
      </c>
      <c r="C9">
        <v>-1680</v>
      </c>
      <c r="D9">
        <v>1680</v>
      </c>
      <c r="E9">
        <v>234.57242226027384</v>
      </c>
      <c r="F9">
        <v>13</v>
      </c>
      <c r="G9">
        <v>0</v>
      </c>
      <c r="H9" s="4">
        <v>32963.902320000001</v>
      </c>
      <c r="J9" t="s">
        <v>7</v>
      </c>
      <c r="K9" t="s">
        <v>33</v>
      </c>
      <c r="L9">
        <v>-1680</v>
      </c>
      <c r="M9">
        <v>1680</v>
      </c>
      <c r="N9">
        <v>234.57242226027384</v>
      </c>
      <c r="O9">
        <v>13</v>
      </c>
      <c r="P9">
        <v>0</v>
      </c>
      <c r="Q9" s="4">
        <v>32963.902320000001</v>
      </c>
    </row>
    <row r="10" spans="1:17" x14ac:dyDescent="0.25">
      <c r="A10" t="s">
        <v>7</v>
      </c>
      <c r="B10" t="s">
        <v>30</v>
      </c>
      <c r="C10">
        <v>-1680</v>
      </c>
      <c r="D10">
        <v>1680</v>
      </c>
      <c r="E10">
        <v>815.75214543378979</v>
      </c>
      <c r="F10">
        <v>42</v>
      </c>
      <c r="G10">
        <v>0</v>
      </c>
      <c r="H10" s="4">
        <v>29760.058319999993</v>
      </c>
      <c r="J10" t="s">
        <v>7</v>
      </c>
      <c r="K10" t="s">
        <v>30</v>
      </c>
      <c r="L10">
        <v>-1680</v>
      </c>
      <c r="M10">
        <v>1680</v>
      </c>
      <c r="N10">
        <v>815.75214543378979</v>
      </c>
      <c r="O10">
        <v>42</v>
      </c>
      <c r="P10">
        <v>0</v>
      </c>
      <c r="Q10" s="4">
        <v>29760.058319999993</v>
      </c>
    </row>
    <row r="11" spans="1:17" x14ac:dyDescent="0.25">
      <c r="A11" t="s">
        <v>7</v>
      </c>
      <c r="B11" t="s">
        <v>8</v>
      </c>
      <c r="C11">
        <v>-1200</v>
      </c>
      <c r="D11">
        <v>1000</v>
      </c>
      <c r="E11">
        <v>205.80183573059338</v>
      </c>
      <c r="F11">
        <v>395</v>
      </c>
      <c r="G11">
        <v>5</v>
      </c>
      <c r="H11" s="4">
        <v>24052.809000000001</v>
      </c>
      <c r="J11" t="s">
        <v>7</v>
      </c>
      <c r="K11" t="s">
        <v>8</v>
      </c>
      <c r="L11">
        <v>-1200</v>
      </c>
      <c r="M11">
        <v>1000</v>
      </c>
      <c r="N11">
        <v>205.80183573059338</v>
      </c>
      <c r="O11">
        <v>395</v>
      </c>
      <c r="P11">
        <v>5</v>
      </c>
      <c r="Q11" s="4">
        <v>24052.809000000001</v>
      </c>
    </row>
    <row r="12" spans="1:17" x14ac:dyDescent="0.25">
      <c r="A12" t="s">
        <v>7</v>
      </c>
      <c r="B12" t="s">
        <v>54</v>
      </c>
      <c r="C12">
        <v>-8010</v>
      </c>
      <c r="D12">
        <v>8010</v>
      </c>
      <c r="E12">
        <v>5271.2235066210078</v>
      </c>
      <c r="F12">
        <v>311</v>
      </c>
      <c r="G12">
        <v>0</v>
      </c>
      <c r="H12" s="4">
        <v>15710.381459999986</v>
      </c>
      <c r="J12" t="s">
        <v>7</v>
      </c>
      <c r="K12" t="s">
        <v>54</v>
      </c>
      <c r="L12">
        <v>-8010</v>
      </c>
      <c r="M12">
        <v>8010</v>
      </c>
      <c r="N12">
        <v>5271.2235066210078</v>
      </c>
      <c r="O12">
        <v>311</v>
      </c>
      <c r="P12">
        <v>0</v>
      </c>
      <c r="Q12" s="4">
        <v>15710.381459999986</v>
      </c>
    </row>
    <row r="13" spans="1:17" x14ac:dyDescent="0.25">
      <c r="A13" t="s">
        <v>7</v>
      </c>
      <c r="B13" t="s">
        <v>57</v>
      </c>
      <c r="C13">
        <v>-300</v>
      </c>
      <c r="D13">
        <v>325</v>
      </c>
      <c r="E13">
        <v>1.8868826484016878</v>
      </c>
      <c r="F13">
        <v>179</v>
      </c>
      <c r="G13">
        <v>92</v>
      </c>
      <c r="H13" s="4">
        <v>6599.4270500000021</v>
      </c>
      <c r="J13" t="s">
        <v>7</v>
      </c>
      <c r="K13" t="s">
        <v>57</v>
      </c>
      <c r="L13">
        <v>-300</v>
      </c>
      <c r="M13">
        <v>325</v>
      </c>
      <c r="N13">
        <v>1.8868826484016878</v>
      </c>
      <c r="O13">
        <v>179</v>
      </c>
      <c r="P13">
        <v>92</v>
      </c>
      <c r="Q13" s="4">
        <v>6599.4270500000021</v>
      </c>
    </row>
    <row r="14" spans="1:17" x14ac:dyDescent="0.25">
      <c r="A14" t="s">
        <v>7</v>
      </c>
      <c r="B14" t="s">
        <v>37</v>
      </c>
      <c r="C14">
        <v>-1048</v>
      </c>
      <c r="D14">
        <v>1048</v>
      </c>
      <c r="E14">
        <v>333.10065639269493</v>
      </c>
      <c r="F14">
        <v>13</v>
      </c>
      <c r="G14">
        <v>0</v>
      </c>
      <c r="H14" s="4">
        <v>6579.9512800000002</v>
      </c>
      <c r="J14" t="s">
        <v>7</v>
      </c>
      <c r="K14" t="s">
        <v>37</v>
      </c>
      <c r="L14">
        <v>-1048</v>
      </c>
      <c r="M14">
        <v>1048</v>
      </c>
      <c r="N14">
        <v>333.10065639269493</v>
      </c>
      <c r="O14">
        <v>13</v>
      </c>
      <c r="P14">
        <v>0</v>
      </c>
      <c r="Q14" s="4">
        <v>6579.9512800000002</v>
      </c>
    </row>
    <row r="15" spans="1:17" x14ac:dyDescent="0.25">
      <c r="A15" t="s">
        <v>7</v>
      </c>
      <c r="B15" t="s">
        <v>26</v>
      </c>
      <c r="C15">
        <v>-690</v>
      </c>
      <c r="D15">
        <v>690</v>
      </c>
      <c r="E15">
        <v>108.49144474885848</v>
      </c>
      <c r="F15">
        <v>52</v>
      </c>
      <c r="G15">
        <v>62</v>
      </c>
      <c r="H15" s="4">
        <v>4093.5043500000006</v>
      </c>
      <c r="J15" t="s">
        <v>7</v>
      </c>
      <c r="K15" t="s">
        <v>26</v>
      </c>
      <c r="L15">
        <v>-690</v>
      </c>
      <c r="M15">
        <v>690</v>
      </c>
      <c r="N15">
        <v>108.49144474885848</v>
      </c>
      <c r="O15">
        <v>52</v>
      </c>
      <c r="P15">
        <v>62</v>
      </c>
      <c r="Q15" s="4">
        <v>4093.5043500000006</v>
      </c>
    </row>
    <row r="16" spans="1:17" x14ac:dyDescent="0.25">
      <c r="A16" t="s">
        <v>7</v>
      </c>
      <c r="B16" t="s">
        <v>21</v>
      </c>
      <c r="C16">
        <v>-3000</v>
      </c>
      <c r="D16">
        <v>4000</v>
      </c>
      <c r="E16">
        <v>881.12090308219388</v>
      </c>
      <c r="F16">
        <v>121</v>
      </c>
      <c r="G16">
        <v>313</v>
      </c>
      <c r="H16" s="4">
        <v>4014.5740000000001</v>
      </c>
      <c r="J16" t="s">
        <v>7</v>
      </c>
      <c r="K16" t="s">
        <v>21</v>
      </c>
      <c r="L16">
        <v>-3000</v>
      </c>
      <c r="M16">
        <v>4000</v>
      </c>
      <c r="N16">
        <v>881.12090308219388</v>
      </c>
      <c r="O16">
        <v>121</v>
      </c>
      <c r="P16">
        <v>313</v>
      </c>
      <c r="Q16" s="4">
        <v>4014.5740000000001</v>
      </c>
    </row>
    <row r="17" spans="1:17" x14ac:dyDescent="0.25">
      <c r="A17" t="s">
        <v>7</v>
      </c>
      <c r="B17" t="s">
        <v>15</v>
      </c>
      <c r="C17">
        <v>-256</v>
      </c>
      <c r="D17">
        <v>337</v>
      </c>
      <c r="E17">
        <v>155.93412853881333</v>
      </c>
      <c r="F17">
        <v>174</v>
      </c>
      <c r="G17">
        <v>0</v>
      </c>
      <c r="H17" s="4">
        <v>3933.274269</v>
      </c>
      <c r="J17" t="s">
        <v>7</v>
      </c>
      <c r="K17" t="s">
        <v>15</v>
      </c>
      <c r="L17">
        <v>-256</v>
      </c>
      <c r="M17">
        <v>337</v>
      </c>
      <c r="N17">
        <v>155.93412853881333</v>
      </c>
      <c r="O17">
        <v>174</v>
      </c>
      <c r="P17">
        <v>0</v>
      </c>
      <c r="Q17" s="4">
        <v>3933.274269</v>
      </c>
    </row>
    <row r="18" spans="1:17" x14ac:dyDescent="0.25">
      <c r="A18" t="s">
        <v>7</v>
      </c>
      <c r="B18" t="s">
        <v>13</v>
      </c>
      <c r="C18">
        <v>-3265</v>
      </c>
      <c r="D18">
        <v>5400</v>
      </c>
      <c r="E18">
        <v>870.46042785388283</v>
      </c>
      <c r="F18">
        <v>221</v>
      </c>
      <c r="G18">
        <v>4</v>
      </c>
      <c r="H18" s="4">
        <v>3715.2560150000008</v>
      </c>
      <c r="J18" t="s">
        <v>7</v>
      </c>
      <c r="K18" t="s">
        <v>13</v>
      </c>
      <c r="L18">
        <v>-3265</v>
      </c>
      <c r="M18">
        <v>5400</v>
      </c>
      <c r="N18">
        <v>870.46042785388283</v>
      </c>
      <c r="O18">
        <v>221</v>
      </c>
      <c r="P18">
        <v>4</v>
      </c>
      <c r="Q18" s="4">
        <v>3715.2560150000008</v>
      </c>
    </row>
    <row r="19" spans="1:17" x14ac:dyDescent="0.25">
      <c r="A19" t="s">
        <v>7</v>
      </c>
      <c r="B19" t="s">
        <v>59</v>
      </c>
      <c r="C19">
        <v>-1503</v>
      </c>
      <c r="D19">
        <v>1503</v>
      </c>
      <c r="E19">
        <v>-50.396950570776241</v>
      </c>
      <c r="F19">
        <v>0</v>
      </c>
      <c r="G19">
        <v>155</v>
      </c>
      <c r="H19" s="4">
        <v>3097.1659679999993</v>
      </c>
      <c r="J19" t="s">
        <v>7</v>
      </c>
      <c r="K19" t="s">
        <v>59</v>
      </c>
      <c r="L19">
        <v>-1503</v>
      </c>
      <c r="M19">
        <v>1503</v>
      </c>
      <c r="N19">
        <v>-50.396950570776241</v>
      </c>
      <c r="O19">
        <v>0</v>
      </c>
      <c r="P19">
        <v>155</v>
      </c>
      <c r="Q19" s="4">
        <v>3097.1659679999993</v>
      </c>
    </row>
    <row r="20" spans="1:17" x14ac:dyDescent="0.25">
      <c r="A20" t="s">
        <v>74</v>
      </c>
      <c r="B20" t="s">
        <v>85</v>
      </c>
      <c r="C20">
        <v>-99999</v>
      </c>
      <c r="D20">
        <v>0</v>
      </c>
      <c r="E20">
        <v>-10.775902397260724</v>
      </c>
      <c r="F20">
        <v>690</v>
      </c>
      <c r="G20">
        <v>0</v>
      </c>
      <c r="H20" s="4">
        <v>2552.5500000000002</v>
      </c>
      <c r="J20" t="s">
        <v>74</v>
      </c>
      <c r="K20" t="s">
        <v>85</v>
      </c>
      <c r="L20">
        <v>-99999</v>
      </c>
      <c r="M20">
        <v>0</v>
      </c>
      <c r="N20">
        <v>-10.775902397260724</v>
      </c>
      <c r="O20">
        <v>690</v>
      </c>
      <c r="P20">
        <v>0</v>
      </c>
      <c r="Q20" s="4">
        <v>2552.5500000000002</v>
      </c>
    </row>
    <row r="21" spans="1:17" x14ac:dyDescent="0.25">
      <c r="A21" t="s">
        <v>7</v>
      </c>
      <c r="B21" t="s">
        <v>56</v>
      </c>
      <c r="C21">
        <v>-2948</v>
      </c>
      <c r="D21">
        <v>4100</v>
      </c>
      <c r="E21">
        <v>-679.81810605022838</v>
      </c>
      <c r="F21">
        <v>0</v>
      </c>
      <c r="G21">
        <v>59</v>
      </c>
      <c r="H21" s="4">
        <v>1808.3945880000006</v>
      </c>
      <c r="J21" t="s">
        <v>7</v>
      </c>
      <c r="K21" t="s">
        <v>56</v>
      </c>
      <c r="L21">
        <v>-2948</v>
      </c>
      <c r="M21">
        <v>4100</v>
      </c>
      <c r="N21">
        <v>-679.81810605022838</v>
      </c>
      <c r="O21">
        <v>0</v>
      </c>
      <c r="P21">
        <v>59</v>
      </c>
      <c r="Q21" s="4">
        <v>1808.3945880000006</v>
      </c>
    </row>
    <row r="22" spans="1:17" x14ac:dyDescent="0.25">
      <c r="A22" t="s">
        <v>7</v>
      </c>
      <c r="B22" t="s">
        <v>24</v>
      </c>
      <c r="C22">
        <v>-200</v>
      </c>
      <c r="D22">
        <v>200</v>
      </c>
      <c r="E22">
        <v>95.626625570776199</v>
      </c>
      <c r="F22">
        <v>445</v>
      </c>
      <c r="G22">
        <v>0</v>
      </c>
      <c r="H22" s="4">
        <v>1217.8377999999991</v>
      </c>
      <c r="J22" t="s">
        <v>7</v>
      </c>
      <c r="K22" t="s">
        <v>24</v>
      </c>
      <c r="L22">
        <v>-200</v>
      </c>
      <c r="M22">
        <v>200</v>
      </c>
      <c r="N22">
        <v>95.626625570776199</v>
      </c>
      <c r="O22">
        <v>445</v>
      </c>
      <c r="P22">
        <v>0</v>
      </c>
      <c r="Q22" s="4">
        <v>1217.8377999999991</v>
      </c>
    </row>
    <row r="23" spans="1:17" x14ac:dyDescent="0.25">
      <c r="A23" t="s">
        <v>7</v>
      </c>
      <c r="B23" t="s">
        <v>29</v>
      </c>
      <c r="C23">
        <v>-580</v>
      </c>
      <c r="D23">
        <v>600</v>
      </c>
      <c r="E23">
        <v>102.86837728310512</v>
      </c>
      <c r="F23">
        <v>317</v>
      </c>
      <c r="G23">
        <v>468</v>
      </c>
      <c r="H23" s="4">
        <v>747.78499999999963</v>
      </c>
      <c r="J23" t="s">
        <v>7</v>
      </c>
      <c r="K23" t="s">
        <v>29</v>
      </c>
      <c r="L23">
        <v>-580</v>
      </c>
      <c r="M23">
        <v>600</v>
      </c>
      <c r="N23">
        <v>102.86837728310512</v>
      </c>
      <c r="O23">
        <v>317</v>
      </c>
      <c r="P23">
        <v>468</v>
      </c>
      <c r="Q23" s="4">
        <v>747.78499999999963</v>
      </c>
    </row>
    <row r="24" spans="1:17" x14ac:dyDescent="0.25">
      <c r="A24" t="s">
        <v>74</v>
      </c>
      <c r="B24" t="s">
        <v>84</v>
      </c>
      <c r="C24">
        <v>-99999</v>
      </c>
      <c r="D24">
        <v>0</v>
      </c>
      <c r="E24">
        <v>-5.5307762557077617E-2</v>
      </c>
      <c r="F24">
        <v>790</v>
      </c>
      <c r="G24">
        <v>0</v>
      </c>
      <c r="H24" s="4">
        <v>589.38</v>
      </c>
      <c r="J24" t="s">
        <v>74</v>
      </c>
      <c r="K24" t="s">
        <v>84</v>
      </c>
      <c r="L24">
        <v>-99999</v>
      </c>
      <c r="M24">
        <v>0</v>
      </c>
      <c r="N24">
        <v>-5.5307762557077617E-2</v>
      </c>
      <c r="O24">
        <v>790</v>
      </c>
      <c r="P24">
        <v>0</v>
      </c>
      <c r="Q24" s="4">
        <v>589.38</v>
      </c>
    </row>
    <row r="25" spans="1:17" x14ac:dyDescent="0.25">
      <c r="A25" t="s">
        <v>7</v>
      </c>
      <c r="B25" t="s">
        <v>48</v>
      </c>
      <c r="C25">
        <v>-300</v>
      </c>
      <c r="D25">
        <v>325</v>
      </c>
      <c r="E25">
        <v>1.8868826484016878</v>
      </c>
      <c r="F25">
        <v>133</v>
      </c>
      <c r="G25">
        <v>78</v>
      </c>
      <c r="H25" s="4">
        <v>583.3447249999997</v>
      </c>
      <c r="J25" t="s">
        <v>7</v>
      </c>
      <c r="K25" t="s">
        <v>48</v>
      </c>
      <c r="L25">
        <v>-300</v>
      </c>
      <c r="M25">
        <v>325</v>
      </c>
      <c r="N25">
        <v>1.8868826484016878</v>
      </c>
      <c r="O25">
        <v>133</v>
      </c>
      <c r="P25">
        <v>78</v>
      </c>
      <c r="Q25" s="4">
        <v>583.3447249999997</v>
      </c>
    </row>
    <row r="26" spans="1:17" x14ac:dyDescent="0.25">
      <c r="A26" t="s">
        <v>7</v>
      </c>
      <c r="B26" t="s">
        <v>12</v>
      </c>
      <c r="C26">
        <v>-2250</v>
      </c>
      <c r="D26">
        <v>3400</v>
      </c>
      <c r="E26">
        <v>-267.11025308219081</v>
      </c>
      <c r="F26">
        <v>0</v>
      </c>
      <c r="G26">
        <v>28</v>
      </c>
      <c r="H26" s="4">
        <v>575.27774999999997</v>
      </c>
      <c r="J26" t="s">
        <v>7</v>
      </c>
      <c r="K26" t="s">
        <v>12</v>
      </c>
      <c r="L26">
        <v>-2250</v>
      </c>
      <c r="M26">
        <v>3400</v>
      </c>
      <c r="N26">
        <v>-267.11025308219081</v>
      </c>
      <c r="O26">
        <v>0</v>
      </c>
      <c r="P26">
        <v>28</v>
      </c>
      <c r="Q26" s="4">
        <v>575.27774999999997</v>
      </c>
    </row>
    <row r="27" spans="1:17" x14ac:dyDescent="0.25">
      <c r="A27" t="s">
        <v>7</v>
      </c>
      <c r="B27" t="s">
        <v>23</v>
      </c>
      <c r="C27">
        <v>-1200</v>
      </c>
      <c r="D27">
        <v>1400</v>
      </c>
      <c r="E27">
        <v>488.17886700913266</v>
      </c>
      <c r="F27">
        <v>139</v>
      </c>
      <c r="G27">
        <v>0</v>
      </c>
      <c r="H27" s="4">
        <v>554.1801999999999</v>
      </c>
      <c r="J27" t="s">
        <v>7</v>
      </c>
      <c r="K27" t="s">
        <v>23</v>
      </c>
      <c r="L27">
        <v>-1200</v>
      </c>
      <c r="M27">
        <v>1400</v>
      </c>
      <c r="N27">
        <v>488.17886700913266</v>
      </c>
      <c r="O27">
        <v>139</v>
      </c>
      <c r="P27">
        <v>0</v>
      </c>
      <c r="Q27" s="4">
        <v>554.1801999999999</v>
      </c>
    </row>
    <row r="28" spans="1:17" x14ac:dyDescent="0.25">
      <c r="A28" t="s">
        <v>7</v>
      </c>
      <c r="B28" t="s">
        <v>18</v>
      </c>
      <c r="C28">
        <v>-1000</v>
      </c>
      <c r="D28">
        <v>1000</v>
      </c>
      <c r="E28">
        <v>-281.50507203196332</v>
      </c>
      <c r="F28">
        <v>0</v>
      </c>
      <c r="G28">
        <v>30</v>
      </c>
      <c r="H28" s="4">
        <v>496.988</v>
      </c>
      <c r="J28" t="s">
        <v>7</v>
      </c>
      <c r="K28" t="s">
        <v>18</v>
      </c>
      <c r="L28">
        <v>-1000</v>
      </c>
      <c r="M28">
        <v>1000</v>
      </c>
      <c r="N28">
        <v>-281.50507203196332</v>
      </c>
      <c r="O28">
        <v>0</v>
      </c>
      <c r="P28">
        <v>30</v>
      </c>
      <c r="Q28" s="4">
        <v>496.988</v>
      </c>
    </row>
    <row r="29" spans="1:17" x14ac:dyDescent="0.25">
      <c r="A29" t="s">
        <v>74</v>
      </c>
      <c r="B29" t="s">
        <v>89</v>
      </c>
      <c r="C29">
        <v>-99999</v>
      </c>
      <c r="D29">
        <v>0</v>
      </c>
      <c r="E29">
        <v>-46.164828310507517</v>
      </c>
      <c r="F29">
        <v>217</v>
      </c>
      <c r="G29">
        <v>0</v>
      </c>
      <c r="H29" s="4">
        <v>491.39999999999992</v>
      </c>
      <c r="J29" t="s">
        <v>74</v>
      </c>
      <c r="K29" t="s">
        <v>89</v>
      </c>
      <c r="L29">
        <v>-99999</v>
      </c>
      <c r="M29">
        <v>0</v>
      </c>
      <c r="N29">
        <v>-46.164828310507517</v>
      </c>
      <c r="O29">
        <v>217</v>
      </c>
      <c r="P29">
        <v>0</v>
      </c>
      <c r="Q29" s="4">
        <v>491.39999999999992</v>
      </c>
    </row>
    <row r="30" spans="1:17" x14ac:dyDescent="0.25">
      <c r="A30" t="s">
        <v>7</v>
      </c>
      <c r="B30" t="s">
        <v>25</v>
      </c>
      <c r="C30">
        <v>-650</v>
      </c>
      <c r="D30">
        <v>650</v>
      </c>
      <c r="E30">
        <v>163.38433047945173</v>
      </c>
      <c r="F30">
        <v>6</v>
      </c>
      <c r="G30">
        <v>1</v>
      </c>
      <c r="H30" s="4">
        <v>330.71805000000001</v>
      </c>
      <c r="J30" t="s">
        <v>7</v>
      </c>
      <c r="K30" t="s">
        <v>25</v>
      </c>
      <c r="L30">
        <v>-650</v>
      </c>
      <c r="M30">
        <v>650</v>
      </c>
      <c r="N30">
        <v>163.38433047945173</v>
      </c>
      <c r="O30">
        <v>6</v>
      </c>
      <c r="P30">
        <v>1</v>
      </c>
      <c r="Q30" s="4">
        <v>330.71805000000001</v>
      </c>
    </row>
    <row r="31" spans="1:17" x14ac:dyDescent="0.25">
      <c r="A31" t="s">
        <v>7</v>
      </c>
      <c r="B31" t="s">
        <v>45</v>
      </c>
      <c r="C31">
        <v>-300</v>
      </c>
      <c r="D31">
        <v>300</v>
      </c>
      <c r="E31">
        <v>62.764822146118625</v>
      </c>
      <c r="F31">
        <v>427</v>
      </c>
      <c r="G31">
        <v>272</v>
      </c>
      <c r="H31" s="4">
        <v>321.30389999999989</v>
      </c>
      <c r="J31" t="s">
        <v>7</v>
      </c>
      <c r="K31" t="s">
        <v>45</v>
      </c>
      <c r="L31">
        <v>-300</v>
      </c>
      <c r="M31">
        <v>300</v>
      </c>
      <c r="N31">
        <v>62.764822146118625</v>
      </c>
      <c r="O31">
        <v>427</v>
      </c>
      <c r="P31">
        <v>272</v>
      </c>
      <c r="Q31" s="4">
        <v>321.30389999999989</v>
      </c>
    </row>
    <row r="32" spans="1:17" x14ac:dyDescent="0.25">
      <c r="A32" t="s">
        <v>7</v>
      </c>
      <c r="B32" t="s">
        <v>42</v>
      </c>
      <c r="C32">
        <v>-2400</v>
      </c>
      <c r="D32">
        <v>900</v>
      </c>
      <c r="E32">
        <v>131.9232918949763</v>
      </c>
      <c r="F32">
        <v>30</v>
      </c>
      <c r="G32">
        <v>0</v>
      </c>
      <c r="H32" s="4">
        <v>310.98779999999994</v>
      </c>
      <c r="J32" t="s">
        <v>7</v>
      </c>
      <c r="K32" t="s">
        <v>42</v>
      </c>
      <c r="L32">
        <v>-2400</v>
      </c>
      <c r="M32">
        <v>900</v>
      </c>
      <c r="N32">
        <v>131.9232918949763</v>
      </c>
      <c r="O32">
        <v>30</v>
      </c>
      <c r="P32">
        <v>0</v>
      </c>
      <c r="Q32" s="4">
        <v>310.98779999999994</v>
      </c>
    </row>
    <row r="33" spans="1:17" x14ac:dyDescent="0.25">
      <c r="A33" t="s">
        <v>62</v>
      </c>
      <c r="B33" t="s">
        <v>66</v>
      </c>
      <c r="C33">
        <v>-3464</v>
      </c>
      <c r="D33">
        <v>3464</v>
      </c>
      <c r="E33">
        <v>-402.51076426940534</v>
      </c>
      <c r="F33">
        <v>0</v>
      </c>
      <c r="G33">
        <v>41</v>
      </c>
      <c r="H33" s="4">
        <v>298.10837599999985</v>
      </c>
      <c r="J33" t="s">
        <v>62</v>
      </c>
      <c r="K33" t="s">
        <v>66</v>
      </c>
      <c r="L33">
        <v>-3464</v>
      </c>
      <c r="M33">
        <v>3464</v>
      </c>
      <c r="N33">
        <v>-402.51076426940534</v>
      </c>
      <c r="O33">
        <v>0</v>
      </c>
      <c r="P33">
        <v>41</v>
      </c>
      <c r="Q33" s="4">
        <v>298.10837599999985</v>
      </c>
    </row>
    <row r="34" spans="1:17" x14ac:dyDescent="0.25">
      <c r="A34" t="s">
        <v>7</v>
      </c>
      <c r="B34" t="s">
        <v>43</v>
      </c>
      <c r="C34">
        <v>-3100</v>
      </c>
      <c r="D34">
        <v>3220</v>
      </c>
      <c r="E34">
        <v>-40.603917808219151</v>
      </c>
      <c r="F34">
        <v>0</v>
      </c>
      <c r="G34">
        <v>15</v>
      </c>
      <c r="H34" s="4">
        <v>235.01409999999998</v>
      </c>
      <c r="J34" t="s">
        <v>7</v>
      </c>
      <c r="K34" t="s">
        <v>43</v>
      </c>
      <c r="L34">
        <v>-3100</v>
      </c>
      <c r="M34">
        <v>3220</v>
      </c>
      <c r="N34">
        <v>-40.603917808219151</v>
      </c>
      <c r="O34">
        <v>0</v>
      </c>
      <c r="P34">
        <v>15</v>
      </c>
      <c r="Q34" s="4">
        <v>235.01409999999998</v>
      </c>
    </row>
    <row r="35" spans="1:17" x14ac:dyDescent="0.25">
      <c r="A35" t="s">
        <v>7</v>
      </c>
      <c r="B35" t="s">
        <v>40</v>
      </c>
      <c r="C35">
        <v>-17</v>
      </c>
      <c r="D35">
        <v>17</v>
      </c>
      <c r="E35">
        <v>1.3124695205479437</v>
      </c>
      <c r="F35">
        <v>178</v>
      </c>
      <c r="G35">
        <v>330</v>
      </c>
      <c r="H35" s="4">
        <v>224.05369300000007</v>
      </c>
      <c r="J35" t="s">
        <v>7</v>
      </c>
      <c r="K35" t="s">
        <v>40</v>
      </c>
      <c r="L35">
        <v>-17</v>
      </c>
      <c r="M35">
        <v>17</v>
      </c>
      <c r="N35">
        <v>1.3124695205479437</v>
      </c>
      <c r="O35">
        <v>178</v>
      </c>
      <c r="P35">
        <v>330</v>
      </c>
      <c r="Q35" s="4">
        <v>224.05369300000007</v>
      </c>
    </row>
    <row r="36" spans="1:17" x14ac:dyDescent="0.25">
      <c r="A36" t="s">
        <v>7</v>
      </c>
      <c r="B36" t="s">
        <v>19</v>
      </c>
      <c r="C36">
        <v>-150</v>
      </c>
      <c r="D36">
        <v>160</v>
      </c>
      <c r="E36">
        <v>-1.5718448630136517</v>
      </c>
      <c r="F36">
        <v>561</v>
      </c>
      <c r="G36">
        <v>365</v>
      </c>
      <c r="H36" s="4">
        <v>201.73373000000007</v>
      </c>
      <c r="J36" t="s">
        <v>7</v>
      </c>
      <c r="K36" t="s">
        <v>19</v>
      </c>
      <c r="L36">
        <v>-150</v>
      </c>
      <c r="M36">
        <v>160</v>
      </c>
      <c r="N36">
        <v>-1.5718448630136517</v>
      </c>
      <c r="O36">
        <v>561</v>
      </c>
      <c r="P36">
        <v>365</v>
      </c>
      <c r="Q36" s="4">
        <v>201.73373000000007</v>
      </c>
    </row>
    <row r="37" spans="1:17" x14ac:dyDescent="0.25">
      <c r="A37" t="s">
        <v>7</v>
      </c>
      <c r="B37" t="s">
        <v>50</v>
      </c>
      <c r="C37">
        <v>-400</v>
      </c>
      <c r="D37">
        <v>400</v>
      </c>
      <c r="E37">
        <v>173.85227340182641</v>
      </c>
      <c r="F37">
        <v>426</v>
      </c>
      <c r="G37">
        <v>10</v>
      </c>
      <c r="H37" s="4">
        <v>122.68120000000009</v>
      </c>
      <c r="J37" t="s">
        <v>7</v>
      </c>
      <c r="K37" t="s">
        <v>50</v>
      </c>
      <c r="L37">
        <v>-400</v>
      </c>
      <c r="M37">
        <v>400</v>
      </c>
      <c r="N37">
        <v>173.85227340182641</v>
      </c>
      <c r="O37">
        <v>426</v>
      </c>
      <c r="P37">
        <v>10</v>
      </c>
      <c r="Q37" s="4">
        <v>122.68120000000009</v>
      </c>
    </row>
    <row r="38" spans="1:17" x14ac:dyDescent="0.25">
      <c r="A38" t="s">
        <v>74</v>
      </c>
      <c r="B38" t="s">
        <v>79</v>
      </c>
      <c r="C38">
        <v>-99999</v>
      </c>
      <c r="D38">
        <v>4560</v>
      </c>
      <c r="E38">
        <v>1218.8989948630037</v>
      </c>
      <c r="F38">
        <v>12</v>
      </c>
      <c r="G38">
        <v>0</v>
      </c>
      <c r="H38" s="4">
        <v>119.1528</v>
      </c>
      <c r="J38" t="s">
        <v>74</v>
      </c>
      <c r="K38" t="s">
        <v>79</v>
      </c>
      <c r="L38">
        <v>-99999</v>
      </c>
      <c r="M38">
        <v>4560</v>
      </c>
      <c r="N38">
        <v>1218.8989948630037</v>
      </c>
      <c r="O38">
        <v>12</v>
      </c>
      <c r="P38">
        <v>0</v>
      </c>
      <c r="Q38" s="4">
        <v>119.1528</v>
      </c>
    </row>
    <row r="39" spans="1:17" x14ac:dyDescent="0.25">
      <c r="A39" t="s">
        <v>7</v>
      </c>
      <c r="B39" t="s">
        <v>55</v>
      </c>
      <c r="C39">
        <v>-3100</v>
      </c>
      <c r="D39">
        <v>2780</v>
      </c>
      <c r="E39">
        <v>-40.603917808219151</v>
      </c>
      <c r="F39">
        <v>8</v>
      </c>
      <c r="G39">
        <v>2</v>
      </c>
      <c r="H39" s="4">
        <v>74.418300000000002</v>
      </c>
      <c r="J39" t="s">
        <v>7</v>
      </c>
      <c r="K39" t="s">
        <v>55</v>
      </c>
      <c r="L39">
        <v>-3100</v>
      </c>
      <c r="M39">
        <v>2780</v>
      </c>
      <c r="N39">
        <v>-40.603917808219151</v>
      </c>
      <c r="O39">
        <v>8</v>
      </c>
      <c r="P39">
        <v>2</v>
      </c>
      <c r="Q39" s="4">
        <v>74.418300000000002</v>
      </c>
    </row>
    <row r="40" spans="1:17" x14ac:dyDescent="0.25">
      <c r="A40" t="s">
        <v>74</v>
      </c>
      <c r="B40" t="s">
        <v>86</v>
      </c>
      <c r="C40">
        <v>-99999</v>
      </c>
      <c r="D40">
        <v>0</v>
      </c>
      <c r="E40">
        <v>-2.7854109589041109E-2</v>
      </c>
      <c r="F40">
        <v>10</v>
      </c>
      <c r="G40">
        <v>0</v>
      </c>
      <c r="H40" s="4">
        <v>70.680000000000007</v>
      </c>
      <c r="J40" t="s">
        <v>74</v>
      </c>
      <c r="K40" t="s">
        <v>86</v>
      </c>
      <c r="L40">
        <v>-99999</v>
      </c>
      <c r="M40">
        <v>0</v>
      </c>
      <c r="N40">
        <v>-2.7854109589041109E-2</v>
      </c>
      <c r="O40">
        <v>10</v>
      </c>
      <c r="P40">
        <v>0</v>
      </c>
      <c r="Q40" s="4">
        <v>70.680000000000007</v>
      </c>
    </row>
    <row r="41" spans="1:17" x14ac:dyDescent="0.25">
      <c r="A41" t="s">
        <v>74</v>
      </c>
      <c r="B41" t="s">
        <v>87</v>
      </c>
      <c r="C41">
        <v>-99999</v>
      </c>
      <c r="D41">
        <v>0</v>
      </c>
      <c r="E41">
        <v>-2.472157534246576E-2</v>
      </c>
      <c r="F41">
        <v>9</v>
      </c>
      <c r="G41">
        <v>0</v>
      </c>
      <c r="H41" s="4">
        <v>70.680000000000007</v>
      </c>
      <c r="J41" t="s">
        <v>74</v>
      </c>
      <c r="K41" t="s">
        <v>87</v>
      </c>
      <c r="L41">
        <v>-99999</v>
      </c>
      <c r="M41">
        <v>0</v>
      </c>
      <c r="N41">
        <v>-2.472157534246576E-2</v>
      </c>
      <c r="O41">
        <v>9</v>
      </c>
      <c r="P41">
        <v>0</v>
      </c>
      <c r="Q41" s="4">
        <v>70.680000000000007</v>
      </c>
    </row>
    <row r="42" spans="1:17" x14ac:dyDescent="0.25">
      <c r="A42" t="s">
        <v>74</v>
      </c>
      <c r="B42" t="s">
        <v>78</v>
      </c>
      <c r="C42">
        <v>-99999</v>
      </c>
      <c r="D42">
        <v>6763</v>
      </c>
      <c r="E42">
        <v>2267.4371058219203</v>
      </c>
      <c r="F42">
        <v>4</v>
      </c>
      <c r="G42">
        <v>0</v>
      </c>
      <c r="H42" s="4">
        <v>49.667472000000004</v>
      </c>
      <c r="J42" t="s">
        <v>74</v>
      </c>
      <c r="K42" t="s">
        <v>78</v>
      </c>
      <c r="L42">
        <v>-99999</v>
      </c>
      <c r="M42">
        <v>6763</v>
      </c>
      <c r="N42">
        <v>2267.4371058219203</v>
      </c>
      <c r="O42">
        <v>4</v>
      </c>
      <c r="P42">
        <v>0</v>
      </c>
      <c r="Q42" s="4">
        <v>49.667472000000004</v>
      </c>
    </row>
    <row r="43" spans="1:17" x14ac:dyDescent="0.25">
      <c r="A43" t="s">
        <v>7</v>
      </c>
      <c r="B43" t="s">
        <v>46</v>
      </c>
      <c r="C43">
        <v>-950</v>
      </c>
      <c r="D43">
        <v>950</v>
      </c>
      <c r="E43">
        <v>572.81757283104889</v>
      </c>
      <c r="F43">
        <v>492</v>
      </c>
      <c r="G43">
        <v>96</v>
      </c>
      <c r="H43" s="4">
        <v>37.754899999999999</v>
      </c>
      <c r="J43" t="s">
        <v>7</v>
      </c>
      <c r="K43" t="s">
        <v>46</v>
      </c>
      <c r="L43">
        <v>-950</v>
      </c>
      <c r="M43">
        <v>950</v>
      </c>
      <c r="N43">
        <v>572.81757283104889</v>
      </c>
      <c r="O43">
        <v>492</v>
      </c>
      <c r="P43">
        <v>96</v>
      </c>
      <c r="Q43" s="4">
        <v>37.754899999999999</v>
      </c>
    </row>
    <row r="44" spans="1:17" x14ac:dyDescent="0.25">
      <c r="A44" t="s">
        <v>74</v>
      </c>
      <c r="B44" t="s">
        <v>76</v>
      </c>
      <c r="C44">
        <v>-99999</v>
      </c>
      <c r="D44">
        <v>361</v>
      </c>
      <c r="E44">
        <v>79.269312557077427</v>
      </c>
      <c r="F44">
        <v>20</v>
      </c>
      <c r="G44">
        <v>0</v>
      </c>
      <c r="H44" s="4">
        <v>28.817546999999998</v>
      </c>
      <c r="J44" t="s">
        <v>74</v>
      </c>
      <c r="K44" t="s">
        <v>76</v>
      </c>
      <c r="L44">
        <v>-99999</v>
      </c>
      <c r="M44">
        <v>361</v>
      </c>
      <c r="N44">
        <v>79.269312557077427</v>
      </c>
      <c r="O44">
        <v>20</v>
      </c>
      <c r="P44">
        <v>0</v>
      </c>
      <c r="Q44" s="4">
        <v>28.817546999999998</v>
      </c>
    </row>
    <row r="45" spans="1:17" x14ac:dyDescent="0.25">
      <c r="A45" t="s">
        <v>7</v>
      </c>
      <c r="B45" t="s">
        <v>27</v>
      </c>
      <c r="C45">
        <v>-235</v>
      </c>
      <c r="D45">
        <v>440</v>
      </c>
      <c r="E45">
        <v>163.94403458904173</v>
      </c>
      <c r="F45">
        <v>0</v>
      </c>
      <c r="G45">
        <v>13</v>
      </c>
      <c r="H45" s="4">
        <v>28.089784999999996</v>
      </c>
      <c r="J45" t="s">
        <v>7</v>
      </c>
      <c r="K45" t="s">
        <v>27</v>
      </c>
      <c r="L45">
        <v>-235</v>
      </c>
      <c r="M45">
        <v>440</v>
      </c>
      <c r="N45">
        <v>163.94403458904173</v>
      </c>
      <c r="O45">
        <v>0</v>
      </c>
      <c r="P45">
        <v>13</v>
      </c>
      <c r="Q45" s="4">
        <v>28.089784999999996</v>
      </c>
    </row>
    <row r="46" spans="1:17" x14ac:dyDescent="0.25">
      <c r="A46" t="s">
        <v>62</v>
      </c>
      <c r="B46" t="s">
        <v>72</v>
      </c>
      <c r="C46">
        <v>-119.5</v>
      </c>
      <c r="D46">
        <v>119.5</v>
      </c>
      <c r="E46">
        <v>37.032357305936024</v>
      </c>
      <c r="F46">
        <v>1</v>
      </c>
      <c r="G46">
        <v>0</v>
      </c>
      <c r="H46" s="4">
        <v>27.940892499999997</v>
      </c>
      <c r="J46" t="s">
        <v>62</v>
      </c>
      <c r="K46" t="s">
        <v>72</v>
      </c>
      <c r="L46">
        <v>-119.5</v>
      </c>
      <c r="M46">
        <v>119.5</v>
      </c>
      <c r="N46">
        <v>37.032357305936024</v>
      </c>
      <c r="O46">
        <v>1</v>
      </c>
      <c r="P46">
        <v>0</v>
      </c>
      <c r="Q46" s="4">
        <v>27.940892499999997</v>
      </c>
    </row>
    <row r="47" spans="1:17" x14ac:dyDescent="0.25">
      <c r="A47" t="s">
        <v>7</v>
      </c>
      <c r="B47" t="s">
        <v>10</v>
      </c>
      <c r="C47">
        <v>-2573</v>
      </c>
      <c r="D47">
        <v>2573</v>
      </c>
      <c r="E47">
        <v>1908.0979248858459</v>
      </c>
      <c r="F47">
        <v>11</v>
      </c>
      <c r="G47">
        <v>0</v>
      </c>
      <c r="H47" s="4">
        <v>26.679436999999997</v>
      </c>
      <c r="J47" t="s">
        <v>7</v>
      </c>
      <c r="K47" t="s">
        <v>10</v>
      </c>
      <c r="L47">
        <v>-2573</v>
      </c>
      <c r="M47">
        <v>2573</v>
      </c>
      <c r="N47">
        <v>1908.0979248858459</v>
      </c>
      <c r="O47">
        <v>11</v>
      </c>
      <c r="P47">
        <v>0</v>
      </c>
      <c r="Q47" s="4">
        <v>26.679436999999997</v>
      </c>
    </row>
    <row r="48" spans="1:17" x14ac:dyDescent="0.25">
      <c r="A48" t="s">
        <v>7</v>
      </c>
      <c r="B48" t="s">
        <v>61</v>
      </c>
      <c r="C48">
        <v>-796</v>
      </c>
      <c r="D48">
        <v>796</v>
      </c>
      <c r="E48">
        <v>-54.149380022830947</v>
      </c>
      <c r="F48">
        <v>2</v>
      </c>
      <c r="G48">
        <v>148</v>
      </c>
      <c r="H48" s="4">
        <v>25.373295999999993</v>
      </c>
      <c r="J48" t="s">
        <v>7</v>
      </c>
      <c r="K48" t="s">
        <v>61</v>
      </c>
      <c r="L48">
        <v>-796</v>
      </c>
      <c r="M48">
        <v>796</v>
      </c>
      <c r="N48">
        <v>-54.149380022830947</v>
      </c>
      <c r="O48">
        <v>2</v>
      </c>
      <c r="P48">
        <v>148</v>
      </c>
      <c r="Q48" s="4">
        <v>25.373295999999993</v>
      </c>
    </row>
    <row r="49" spans="1:17" x14ac:dyDescent="0.25">
      <c r="A49" t="s">
        <v>7</v>
      </c>
      <c r="B49" t="s">
        <v>14</v>
      </c>
      <c r="C49">
        <v>-360</v>
      </c>
      <c r="D49">
        <v>500</v>
      </c>
      <c r="E49">
        <v>88.712298173515961</v>
      </c>
      <c r="F49">
        <v>6</v>
      </c>
      <c r="G49">
        <v>2</v>
      </c>
      <c r="H49" s="4">
        <v>23.746539999999996</v>
      </c>
      <c r="J49" t="s">
        <v>7</v>
      </c>
      <c r="K49" t="s">
        <v>14</v>
      </c>
      <c r="L49">
        <v>-360</v>
      </c>
      <c r="M49">
        <v>500</v>
      </c>
      <c r="N49">
        <v>88.712298173515961</v>
      </c>
      <c r="O49">
        <v>6</v>
      </c>
      <c r="P49">
        <v>2</v>
      </c>
      <c r="Q49" s="4">
        <v>23.746539999999996</v>
      </c>
    </row>
    <row r="50" spans="1:17" x14ac:dyDescent="0.25">
      <c r="A50" t="s">
        <v>74</v>
      </c>
      <c r="B50" t="s">
        <v>82</v>
      </c>
      <c r="C50">
        <v>-99999</v>
      </c>
      <c r="D50">
        <v>3450</v>
      </c>
      <c r="E50">
        <v>188.77702990867564</v>
      </c>
      <c r="F50">
        <v>3</v>
      </c>
      <c r="G50">
        <v>0</v>
      </c>
      <c r="H50" s="4">
        <v>20.869049999999998</v>
      </c>
      <c r="J50" t="s">
        <v>74</v>
      </c>
      <c r="K50" t="s">
        <v>82</v>
      </c>
      <c r="L50">
        <v>-99999</v>
      </c>
      <c r="M50">
        <v>3450</v>
      </c>
      <c r="N50">
        <v>188.77702990867564</v>
      </c>
      <c r="O50">
        <v>3</v>
      </c>
      <c r="P50">
        <v>0</v>
      </c>
      <c r="Q50" s="4">
        <v>20.869049999999998</v>
      </c>
    </row>
    <row r="51" spans="1:17" x14ac:dyDescent="0.25">
      <c r="A51" t="s">
        <v>62</v>
      </c>
      <c r="B51" t="s">
        <v>67</v>
      </c>
      <c r="C51">
        <v>-1139</v>
      </c>
      <c r="D51">
        <v>1139</v>
      </c>
      <c r="E51">
        <v>115.87332054794523</v>
      </c>
      <c r="F51">
        <v>22</v>
      </c>
      <c r="G51">
        <v>0</v>
      </c>
      <c r="H51" s="4">
        <v>20.303814000000003</v>
      </c>
      <c r="J51" t="s">
        <v>62</v>
      </c>
      <c r="K51" t="s">
        <v>67</v>
      </c>
      <c r="L51">
        <v>-1139</v>
      </c>
      <c r="M51">
        <v>1139</v>
      </c>
      <c r="N51">
        <v>115.87332054794523</v>
      </c>
      <c r="O51">
        <v>22</v>
      </c>
      <c r="P51">
        <v>0</v>
      </c>
      <c r="Q51" s="4">
        <v>20.303814000000003</v>
      </c>
    </row>
    <row r="52" spans="1:17" x14ac:dyDescent="0.25">
      <c r="A52" t="s">
        <v>7</v>
      </c>
      <c r="B52" t="s">
        <v>60</v>
      </c>
      <c r="C52">
        <v>-1139</v>
      </c>
      <c r="D52">
        <v>1139</v>
      </c>
      <c r="E52">
        <v>133.26557305936055</v>
      </c>
      <c r="F52">
        <v>33</v>
      </c>
      <c r="G52">
        <v>0</v>
      </c>
      <c r="H52" s="4">
        <v>16.532584999999997</v>
      </c>
      <c r="J52" t="s">
        <v>7</v>
      </c>
      <c r="K52" t="s">
        <v>60</v>
      </c>
      <c r="L52">
        <v>-1139</v>
      </c>
      <c r="M52">
        <v>1139</v>
      </c>
      <c r="N52">
        <v>133.26557305936055</v>
      </c>
      <c r="O52">
        <v>33</v>
      </c>
      <c r="P52">
        <v>0</v>
      </c>
      <c r="Q52" s="4">
        <v>16.532584999999997</v>
      </c>
    </row>
    <row r="53" spans="1:17" x14ac:dyDescent="0.25">
      <c r="A53" t="s">
        <v>7</v>
      </c>
      <c r="B53" t="s">
        <v>9</v>
      </c>
      <c r="C53">
        <v>-3150</v>
      </c>
      <c r="D53">
        <v>3000</v>
      </c>
      <c r="E53">
        <v>561.01922876712638</v>
      </c>
      <c r="F53">
        <v>4</v>
      </c>
      <c r="G53">
        <v>0</v>
      </c>
      <c r="H53" s="4">
        <v>14.199</v>
      </c>
      <c r="J53" t="s">
        <v>7</v>
      </c>
      <c r="K53" t="s">
        <v>9</v>
      </c>
      <c r="L53">
        <v>-3150</v>
      </c>
      <c r="M53">
        <v>3000</v>
      </c>
      <c r="N53">
        <v>561.01922876712638</v>
      </c>
      <c r="O53">
        <v>4</v>
      </c>
      <c r="P53">
        <v>0</v>
      </c>
      <c r="Q53" s="4">
        <v>14.199</v>
      </c>
    </row>
    <row r="54" spans="1:17" x14ac:dyDescent="0.25">
      <c r="A54" t="s">
        <v>7</v>
      </c>
      <c r="B54" t="s">
        <v>47</v>
      </c>
      <c r="C54">
        <v>-600</v>
      </c>
      <c r="D54">
        <v>600</v>
      </c>
      <c r="E54">
        <v>-159.86594406392712</v>
      </c>
      <c r="F54">
        <v>6</v>
      </c>
      <c r="G54">
        <v>31</v>
      </c>
      <c r="H54" s="4">
        <v>12.190199999999999</v>
      </c>
      <c r="J54" t="s">
        <v>7</v>
      </c>
      <c r="K54" t="s">
        <v>47</v>
      </c>
      <c r="L54">
        <v>-600</v>
      </c>
      <c r="M54">
        <v>600</v>
      </c>
      <c r="N54">
        <v>-159.86594406392712</v>
      </c>
      <c r="O54">
        <v>6</v>
      </c>
      <c r="P54">
        <v>31</v>
      </c>
      <c r="Q54" s="4">
        <v>12.190199999999999</v>
      </c>
    </row>
    <row r="55" spans="1:17" x14ac:dyDescent="0.25">
      <c r="A55" t="s">
        <v>7</v>
      </c>
      <c r="B55" t="s">
        <v>41</v>
      </c>
      <c r="C55">
        <v>-56</v>
      </c>
      <c r="D55">
        <v>56</v>
      </c>
      <c r="E55">
        <v>-15.150866438356188</v>
      </c>
      <c r="F55">
        <v>7</v>
      </c>
      <c r="G55">
        <v>55</v>
      </c>
      <c r="H55" s="4">
        <v>11.020856</v>
      </c>
      <c r="J55" t="s">
        <v>7</v>
      </c>
      <c r="K55" t="s">
        <v>41</v>
      </c>
      <c r="L55">
        <v>-56</v>
      </c>
      <c r="M55">
        <v>56</v>
      </c>
      <c r="N55">
        <v>-15.150866438356188</v>
      </c>
      <c r="O55">
        <v>7</v>
      </c>
      <c r="P55">
        <v>55</v>
      </c>
      <c r="Q55" s="4">
        <v>11.020856</v>
      </c>
    </row>
    <row r="56" spans="1:17" x14ac:dyDescent="0.25">
      <c r="A56" t="s">
        <v>7</v>
      </c>
      <c r="B56" t="s">
        <v>16</v>
      </c>
      <c r="C56">
        <v>-1250</v>
      </c>
      <c r="D56">
        <v>2400</v>
      </c>
      <c r="E56">
        <v>1662.7614727169005</v>
      </c>
      <c r="F56">
        <v>3</v>
      </c>
      <c r="G56">
        <v>0</v>
      </c>
      <c r="H56" s="4">
        <v>9.6792000000000016</v>
      </c>
      <c r="J56" t="s">
        <v>7</v>
      </c>
      <c r="K56" t="s">
        <v>16</v>
      </c>
      <c r="L56">
        <v>-1250</v>
      </c>
      <c r="M56">
        <v>2400</v>
      </c>
      <c r="N56">
        <v>1662.7614727169005</v>
      </c>
      <c r="O56">
        <v>3</v>
      </c>
      <c r="P56">
        <v>0</v>
      </c>
      <c r="Q56" s="4">
        <v>9.6792000000000016</v>
      </c>
    </row>
    <row r="57" spans="1:17" x14ac:dyDescent="0.25">
      <c r="A57" t="s">
        <v>7</v>
      </c>
      <c r="B57" t="s">
        <v>20</v>
      </c>
      <c r="C57">
        <v>-45</v>
      </c>
      <c r="D57">
        <v>100</v>
      </c>
      <c r="E57">
        <v>14.411703082191735</v>
      </c>
      <c r="F57">
        <v>0</v>
      </c>
      <c r="G57">
        <v>50</v>
      </c>
      <c r="H57" s="4">
        <v>7.8058800000000002</v>
      </c>
      <c r="J57" t="s">
        <v>7</v>
      </c>
      <c r="K57" t="s">
        <v>20</v>
      </c>
      <c r="L57">
        <v>-45</v>
      </c>
      <c r="M57">
        <v>100</v>
      </c>
      <c r="N57">
        <v>14.411703082191735</v>
      </c>
      <c r="O57">
        <v>0</v>
      </c>
      <c r="P57">
        <v>50</v>
      </c>
      <c r="Q57" s="4">
        <v>7.8058800000000002</v>
      </c>
    </row>
    <row r="58" spans="1:17" x14ac:dyDescent="0.25">
      <c r="A58" t="s">
        <v>62</v>
      </c>
      <c r="B58" t="s">
        <v>69</v>
      </c>
      <c r="C58">
        <v>-351</v>
      </c>
      <c r="D58">
        <v>351</v>
      </c>
      <c r="E58">
        <v>-96.534453767123139</v>
      </c>
      <c r="F58">
        <v>0</v>
      </c>
      <c r="G58">
        <v>2</v>
      </c>
      <c r="H58" s="4">
        <v>4.9571730000000001</v>
      </c>
      <c r="J58" t="s">
        <v>62</v>
      </c>
      <c r="K58" t="s">
        <v>69</v>
      </c>
      <c r="L58">
        <v>-351</v>
      </c>
      <c r="M58">
        <v>351</v>
      </c>
      <c r="N58">
        <v>-96.534453767123139</v>
      </c>
      <c r="O58">
        <v>0</v>
      </c>
      <c r="P58">
        <v>2</v>
      </c>
      <c r="Q58" s="4">
        <v>4.9571730000000001</v>
      </c>
    </row>
    <row r="59" spans="1:17" x14ac:dyDescent="0.25">
      <c r="A59" t="s">
        <v>62</v>
      </c>
      <c r="B59" t="s">
        <v>68</v>
      </c>
      <c r="C59">
        <v>-796</v>
      </c>
      <c r="D59">
        <v>796</v>
      </c>
      <c r="E59">
        <v>-36.757129337899435</v>
      </c>
      <c r="F59">
        <v>4</v>
      </c>
      <c r="G59">
        <v>2</v>
      </c>
      <c r="H59" s="4">
        <v>1.7050319999999999</v>
      </c>
      <c r="J59" t="s">
        <v>62</v>
      </c>
      <c r="K59" t="s">
        <v>68</v>
      </c>
      <c r="L59">
        <v>-796</v>
      </c>
      <c r="M59">
        <v>796</v>
      </c>
      <c r="N59">
        <v>-36.757129337899435</v>
      </c>
      <c r="O59">
        <v>4</v>
      </c>
      <c r="P59">
        <v>2</v>
      </c>
      <c r="Q59" s="4">
        <v>1.7050319999999999</v>
      </c>
    </row>
  </sheetData>
  <sortState ref="J3:Q1143">
    <sortCondition descending="1" ref="Q3:Q1143"/>
    <sortCondition ref="J3:J1143"/>
    <sortCondition ref="K3:K1143"/>
  </sortState>
  <conditionalFormatting sqref="J3:Q59">
    <cfRule type="expression" dxfId="19" priority="1">
      <formula>J3&lt;&gt;A3</formula>
    </cfRule>
  </conditionalFormatting>
  <printOptions horizontalCentered="1"/>
  <pageMargins left="0.7" right="0.7" top="0.75" bottom="0.75" header="0.3" footer="0.3"/>
  <pageSetup scale="51" orientation="portrait" r:id="rId1"/>
  <headerFooter>
    <oddHeader>&amp;RConfidential: Subject to SB 350 Study NDA</oddHeader>
    <oddFooter>&amp;L&amp;F [&amp;A]&amp;RPage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zoomScale="85" zoomScaleNormal="85" workbookViewId="0">
      <pane ySplit="2" topLeftCell="A3" activePane="bottomLeft" state="frozen"/>
      <selection pane="bottomLeft"/>
    </sheetView>
  </sheetViews>
  <sheetFormatPr defaultRowHeight="15" x14ac:dyDescent="0.25"/>
  <cols>
    <col min="2" max="2" width="30.28515625" customWidth="1"/>
    <col min="8" max="8" width="9.140625" style="4"/>
    <col min="17" max="17" width="9.140625" style="4"/>
  </cols>
  <sheetData>
    <row r="1" spans="1:17" s="1" customFormat="1" ht="60" x14ac:dyDescent="0.25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K1" s="1" t="s">
        <v>0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Q1" s="3" t="s">
        <v>6</v>
      </c>
    </row>
    <row r="2" spans="1:17" x14ac:dyDescent="0.25">
      <c r="A2" s="5" t="s">
        <v>91</v>
      </c>
      <c r="B2" s="5"/>
      <c r="C2" s="5"/>
      <c r="D2" s="5"/>
      <c r="E2" s="5"/>
      <c r="F2" s="5"/>
      <c r="G2" s="5"/>
      <c r="H2" s="6"/>
      <c r="J2" s="7" t="s">
        <v>149</v>
      </c>
      <c r="K2" s="7"/>
      <c r="L2" s="7"/>
      <c r="M2" s="7"/>
      <c r="N2" s="7"/>
      <c r="O2" s="7"/>
      <c r="P2" s="7"/>
      <c r="Q2" s="8"/>
    </row>
    <row r="3" spans="1:17" x14ac:dyDescent="0.25">
      <c r="A3" t="s">
        <v>74</v>
      </c>
      <c r="B3" t="s">
        <v>83</v>
      </c>
      <c r="C3">
        <v>-99999</v>
      </c>
      <c r="D3">
        <v>2000</v>
      </c>
      <c r="E3">
        <v>-2331.5056222602766</v>
      </c>
      <c r="F3">
        <v>446</v>
      </c>
      <c r="G3">
        <v>0</v>
      </c>
      <c r="H3" s="4">
        <v>335445.44</v>
      </c>
      <c r="J3" t="s">
        <v>74</v>
      </c>
      <c r="K3" t="s">
        <v>83</v>
      </c>
      <c r="L3">
        <v>-99999</v>
      </c>
      <c r="M3">
        <v>8000</v>
      </c>
      <c r="N3">
        <v>-2331.5056222602766</v>
      </c>
      <c r="O3">
        <v>446</v>
      </c>
      <c r="P3">
        <v>0</v>
      </c>
      <c r="Q3" s="4">
        <v>335445.44</v>
      </c>
    </row>
    <row r="4" spans="1:17" x14ac:dyDescent="0.25">
      <c r="A4" t="s">
        <v>74</v>
      </c>
      <c r="B4" t="s">
        <v>80</v>
      </c>
      <c r="C4">
        <v>-99999</v>
      </c>
      <c r="D4">
        <v>999999</v>
      </c>
      <c r="E4">
        <v>1025.6711861872175</v>
      </c>
      <c r="F4">
        <v>0</v>
      </c>
      <c r="G4">
        <v>5463</v>
      </c>
      <c r="H4" s="4">
        <v>211179.88891914932</v>
      </c>
      <c r="J4" t="s">
        <v>74</v>
      </c>
      <c r="K4" t="s">
        <v>80</v>
      </c>
      <c r="L4">
        <v>-99999</v>
      </c>
      <c r="M4">
        <v>999999</v>
      </c>
      <c r="N4">
        <v>1025.6711861872175</v>
      </c>
      <c r="O4">
        <v>0</v>
      </c>
      <c r="P4">
        <v>5463</v>
      </c>
      <c r="Q4" s="4">
        <v>211179.88891914932</v>
      </c>
    </row>
    <row r="5" spans="1:17" x14ac:dyDescent="0.25">
      <c r="A5" t="s">
        <v>7</v>
      </c>
      <c r="B5" t="s">
        <v>54</v>
      </c>
      <c r="C5">
        <v>-8010</v>
      </c>
      <c r="D5">
        <v>8010</v>
      </c>
      <c r="E5">
        <v>5378.0073402968119</v>
      </c>
      <c r="F5">
        <v>937</v>
      </c>
      <c r="G5">
        <v>0</v>
      </c>
      <c r="H5" s="4">
        <v>151204.66586999988</v>
      </c>
      <c r="J5" t="s">
        <v>7</v>
      </c>
      <c r="K5" t="s">
        <v>54</v>
      </c>
      <c r="L5">
        <v>-8010</v>
      </c>
      <c r="M5">
        <v>8010</v>
      </c>
      <c r="N5">
        <v>5378.0073402968119</v>
      </c>
      <c r="O5">
        <v>937</v>
      </c>
      <c r="P5">
        <v>0</v>
      </c>
      <c r="Q5" s="4">
        <v>151204.66586999988</v>
      </c>
    </row>
    <row r="6" spans="1:17" x14ac:dyDescent="0.25">
      <c r="A6" t="s">
        <v>7</v>
      </c>
      <c r="B6" t="s">
        <v>35</v>
      </c>
      <c r="C6">
        <v>-800</v>
      </c>
      <c r="D6">
        <v>408</v>
      </c>
      <c r="E6">
        <v>81.034697488584328</v>
      </c>
      <c r="F6">
        <v>1470</v>
      </c>
      <c r="G6">
        <v>2</v>
      </c>
      <c r="H6" s="4">
        <v>110986.67729600011</v>
      </c>
      <c r="J6" t="s">
        <v>7</v>
      </c>
      <c r="K6" t="s">
        <v>35</v>
      </c>
      <c r="L6">
        <v>-800</v>
      </c>
      <c r="M6">
        <v>408</v>
      </c>
      <c r="N6">
        <v>81.034697488584328</v>
      </c>
      <c r="O6">
        <v>1470</v>
      </c>
      <c r="P6">
        <v>2</v>
      </c>
      <c r="Q6" s="4">
        <v>110986.67729600011</v>
      </c>
    </row>
    <row r="7" spans="1:17" x14ac:dyDescent="0.25">
      <c r="A7" t="s">
        <v>74</v>
      </c>
      <c r="B7" t="s">
        <v>75</v>
      </c>
      <c r="C7">
        <v>0</v>
      </c>
      <c r="D7">
        <v>3500</v>
      </c>
      <c r="E7">
        <v>752.70790559360728</v>
      </c>
      <c r="F7">
        <v>5878</v>
      </c>
      <c r="G7">
        <v>0</v>
      </c>
      <c r="H7" s="4">
        <v>78867.289420008761</v>
      </c>
      <c r="J7" t="s">
        <v>74</v>
      </c>
      <c r="K7" t="s">
        <v>75</v>
      </c>
      <c r="L7">
        <v>0</v>
      </c>
      <c r="M7">
        <v>3500</v>
      </c>
      <c r="N7">
        <v>752.70790559360728</v>
      </c>
      <c r="O7">
        <v>5878</v>
      </c>
      <c r="P7">
        <v>0</v>
      </c>
      <c r="Q7" s="4">
        <v>78867.289420008761</v>
      </c>
    </row>
    <row r="8" spans="1:17" x14ac:dyDescent="0.25">
      <c r="A8" t="s">
        <v>7</v>
      </c>
      <c r="B8" t="s">
        <v>8</v>
      </c>
      <c r="C8">
        <v>-1200</v>
      </c>
      <c r="D8">
        <v>1000</v>
      </c>
      <c r="E8">
        <v>208.5068149543375</v>
      </c>
      <c r="F8">
        <v>454</v>
      </c>
      <c r="G8">
        <v>26</v>
      </c>
      <c r="H8" s="4">
        <v>57003.230799999998</v>
      </c>
      <c r="J8" t="s">
        <v>7</v>
      </c>
      <c r="K8" t="s">
        <v>8</v>
      </c>
      <c r="L8">
        <v>-1200</v>
      </c>
      <c r="M8">
        <v>1000</v>
      </c>
      <c r="N8">
        <v>208.5068149543375</v>
      </c>
      <c r="O8">
        <v>454</v>
      </c>
      <c r="P8">
        <v>26</v>
      </c>
      <c r="Q8" s="4">
        <v>57003.230799999998</v>
      </c>
    </row>
    <row r="9" spans="1:17" x14ac:dyDescent="0.25">
      <c r="A9" t="s">
        <v>74</v>
      </c>
      <c r="B9" t="s">
        <v>90</v>
      </c>
      <c r="C9">
        <v>-99999</v>
      </c>
      <c r="D9">
        <v>0</v>
      </c>
      <c r="E9">
        <v>-51.149817009123247</v>
      </c>
      <c r="F9">
        <v>613</v>
      </c>
      <c r="G9">
        <v>0</v>
      </c>
      <c r="H9" s="4">
        <v>35699.4</v>
      </c>
      <c r="J9" t="s">
        <v>74</v>
      </c>
      <c r="K9" t="s">
        <v>90</v>
      </c>
      <c r="L9">
        <v>-99999</v>
      </c>
      <c r="M9">
        <v>0</v>
      </c>
      <c r="N9">
        <v>-51.149817009123247</v>
      </c>
      <c r="O9">
        <v>613</v>
      </c>
      <c r="P9">
        <v>0</v>
      </c>
      <c r="Q9" s="4">
        <v>35699.4</v>
      </c>
    </row>
    <row r="10" spans="1:17" x14ac:dyDescent="0.25">
      <c r="A10" t="s">
        <v>7</v>
      </c>
      <c r="B10" t="s">
        <v>33</v>
      </c>
      <c r="C10">
        <v>-1680</v>
      </c>
      <c r="D10">
        <v>1680</v>
      </c>
      <c r="E10">
        <v>256.13238219178044</v>
      </c>
      <c r="F10">
        <v>14</v>
      </c>
      <c r="G10">
        <v>0</v>
      </c>
      <c r="H10" s="4">
        <v>33068.70912</v>
      </c>
      <c r="J10" t="s">
        <v>7</v>
      </c>
      <c r="K10" t="s">
        <v>33</v>
      </c>
      <c r="L10">
        <v>-1680</v>
      </c>
      <c r="M10">
        <v>1680</v>
      </c>
      <c r="N10">
        <v>256.13238219178044</v>
      </c>
      <c r="O10">
        <v>14</v>
      </c>
      <c r="P10">
        <v>0</v>
      </c>
      <c r="Q10" s="4">
        <v>33068.70912</v>
      </c>
    </row>
    <row r="11" spans="1:17" x14ac:dyDescent="0.25">
      <c r="A11" t="s">
        <v>7</v>
      </c>
      <c r="B11" t="s">
        <v>30</v>
      </c>
      <c r="C11">
        <v>-1680</v>
      </c>
      <c r="D11">
        <v>1680</v>
      </c>
      <c r="E11">
        <v>813.40356552511423</v>
      </c>
      <c r="F11">
        <v>51</v>
      </c>
      <c r="G11">
        <v>0</v>
      </c>
      <c r="H11" s="4">
        <v>30361.070159999992</v>
      </c>
      <c r="J11" t="s">
        <v>7</v>
      </c>
      <c r="K11" t="s">
        <v>30</v>
      </c>
      <c r="L11">
        <v>-1680</v>
      </c>
      <c r="M11">
        <v>1680</v>
      </c>
      <c r="N11">
        <v>813.40356552511423</v>
      </c>
      <c r="O11">
        <v>51</v>
      </c>
      <c r="P11">
        <v>0</v>
      </c>
      <c r="Q11" s="4">
        <v>30361.070159999992</v>
      </c>
    </row>
    <row r="12" spans="1:17" x14ac:dyDescent="0.25">
      <c r="A12" t="s">
        <v>7</v>
      </c>
      <c r="B12" t="s">
        <v>59</v>
      </c>
      <c r="C12">
        <v>-1503</v>
      </c>
      <c r="D12">
        <v>1503</v>
      </c>
      <c r="E12">
        <v>-160.20311392694023</v>
      </c>
      <c r="F12">
        <v>0</v>
      </c>
      <c r="G12">
        <v>405</v>
      </c>
      <c r="H12" s="4">
        <v>29932.966440000004</v>
      </c>
      <c r="J12" t="s">
        <v>7</v>
      </c>
      <c r="K12" t="s">
        <v>59</v>
      </c>
      <c r="L12">
        <v>-1503</v>
      </c>
      <c r="M12">
        <v>1503</v>
      </c>
      <c r="N12">
        <v>-160.20311392694023</v>
      </c>
      <c r="O12">
        <v>0</v>
      </c>
      <c r="P12">
        <v>405</v>
      </c>
      <c r="Q12" s="4">
        <v>29932.966440000004</v>
      </c>
    </row>
    <row r="13" spans="1:17" x14ac:dyDescent="0.25">
      <c r="A13" t="s">
        <v>7</v>
      </c>
      <c r="B13" t="s">
        <v>21</v>
      </c>
      <c r="C13">
        <v>-3000</v>
      </c>
      <c r="D13">
        <v>4000</v>
      </c>
      <c r="E13">
        <v>537.08522363013628</v>
      </c>
      <c r="F13">
        <v>92</v>
      </c>
      <c r="G13">
        <v>583</v>
      </c>
      <c r="H13" s="4">
        <v>12667.877</v>
      </c>
      <c r="J13" t="s">
        <v>7</v>
      </c>
      <c r="K13" t="s">
        <v>21</v>
      </c>
      <c r="L13">
        <v>-3000</v>
      </c>
      <c r="M13">
        <v>4000</v>
      </c>
      <c r="N13">
        <v>537.08522363013628</v>
      </c>
      <c r="O13">
        <v>92</v>
      </c>
      <c r="P13">
        <v>583</v>
      </c>
      <c r="Q13" s="4">
        <v>12667.877</v>
      </c>
    </row>
    <row r="14" spans="1:17" x14ac:dyDescent="0.25">
      <c r="A14" t="s">
        <v>62</v>
      </c>
      <c r="B14" t="s">
        <v>66</v>
      </c>
      <c r="C14">
        <v>-3464</v>
      </c>
      <c r="D14">
        <v>3464</v>
      </c>
      <c r="E14">
        <v>-694.53720616438568</v>
      </c>
      <c r="F14">
        <v>0</v>
      </c>
      <c r="G14">
        <v>276</v>
      </c>
      <c r="H14" s="4">
        <v>11609.384696000005</v>
      </c>
      <c r="J14" t="s">
        <v>62</v>
      </c>
      <c r="K14" t="s">
        <v>66</v>
      </c>
      <c r="L14">
        <v>-3464</v>
      </c>
      <c r="M14">
        <v>3464</v>
      </c>
      <c r="N14">
        <v>-694.53720616438568</v>
      </c>
      <c r="O14">
        <v>0</v>
      </c>
      <c r="P14">
        <v>276</v>
      </c>
      <c r="Q14" s="4">
        <v>11609.384696000005</v>
      </c>
    </row>
    <row r="15" spans="1:17" x14ac:dyDescent="0.25">
      <c r="A15" t="s">
        <v>7</v>
      </c>
      <c r="B15" t="s">
        <v>57</v>
      </c>
      <c r="C15">
        <v>-300</v>
      </c>
      <c r="D15">
        <v>325</v>
      </c>
      <c r="E15">
        <v>0.23056289954338366</v>
      </c>
      <c r="F15">
        <v>274</v>
      </c>
      <c r="G15">
        <v>286</v>
      </c>
      <c r="H15" s="4">
        <v>11285.51854999999</v>
      </c>
      <c r="J15" t="s">
        <v>7</v>
      </c>
      <c r="K15" t="s">
        <v>57</v>
      </c>
      <c r="L15">
        <v>-300</v>
      </c>
      <c r="M15">
        <v>325</v>
      </c>
      <c r="N15">
        <v>0.23056289954338366</v>
      </c>
      <c r="O15">
        <v>274</v>
      </c>
      <c r="P15">
        <v>286</v>
      </c>
      <c r="Q15" s="4">
        <v>11285.51854999999</v>
      </c>
    </row>
    <row r="16" spans="1:17" x14ac:dyDescent="0.25">
      <c r="A16" t="s">
        <v>7</v>
      </c>
      <c r="B16" t="s">
        <v>56</v>
      </c>
      <c r="C16">
        <v>-2948</v>
      </c>
      <c r="D16">
        <v>4100</v>
      </c>
      <c r="E16">
        <v>-696.704114041097</v>
      </c>
      <c r="F16">
        <v>0</v>
      </c>
      <c r="G16">
        <v>157</v>
      </c>
      <c r="H16" s="4">
        <v>9848.8994999999959</v>
      </c>
      <c r="J16" t="s">
        <v>7</v>
      </c>
      <c r="K16" t="s">
        <v>56</v>
      </c>
      <c r="L16">
        <v>-2948</v>
      </c>
      <c r="M16">
        <v>4100</v>
      </c>
      <c r="N16">
        <v>-696.704114041097</v>
      </c>
      <c r="O16">
        <v>0</v>
      </c>
      <c r="P16">
        <v>157</v>
      </c>
      <c r="Q16" s="4">
        <v>9848.8994999999959</v>
      </c>
    </row>
    <row r="17" spans="1:17" x14ac:dyDescent="0.25">
      <c r="A17" t="s">
        <v>7</v>
      </c>
      <c r="B17" t="s">
        <v>42</v>
      </c>
      <c r="C17">
        <v>-2400</v>
      </c>
      <c r="D17">
        <v>900</v>
      </c>
      <c r="E17">
        <v>148.94068367579874</v>
      </c>
      <c r="F17">
        <v>378</v>
      </c>
      <c r="G17">
        <v>0</v>
      </c>
      <c r="H17" s="4">
        <v>8582.0364000000009</v>
      </c>
      <c r="J17" t="s">
        <v>7</v>
      </c>
      <c r="K17" t="s">
        <v>42</v>
      </c>
      <c r="L17">
        <v>-2400</v>
      </c>
      <c r="M17">
        <v>900</v>
      </c>
      <c r="N17">
        <v>148.94068367579874</v>
      </c>
      <c r="O17">
        <v>378</v>
      </c>
      <c r="P17">
        <v>0</v>
      </c>
      <c r="Q17" s="4">
        <v>8582.0364000000009</v>
      </c>
    </row>
    <row r="18" spans="1:17" x14ac:dyDescent="0.25">
      <c r="A18" t="s">
        <v>7</v>
      </c>
      <c r="B18" t="s">
        <v>43</v>
      </c>
      <c r="C18">
        <v>-3100</v>
      </c>
      <c r="D18">
        <v>3220</v>
      </c>
      <c r="E18">
        <v>-171.92053276255564</v>
      </c>
      <c r="F18">
        <v>0</v>
      </c>
      <c r="G18">
        <v>138</v>
      </c>
      <c r="H18" s="4">
        <v>6846.8955999999998</v>
      </c>
      <c r="J18" t="s">
        <v>7</v>
      </c>
      <c r="K18" t="s">
        <v>43</v>
      </c>
      <c r="L18">
        <v>-3100</v>
      </c>
      <c r="M18">
        <v>3220</v>
      </c>
      <c r="N18">
        <v>-171.92053276255564</v>
      </c>
      <c r="O18">
        <v>0</v>
      </c>
      <c r="P18">
        <v>138</v>
      </c>
      <c r="Q18" s="4">
        <v>6846.8955999999998</v>
      </c>
    </row>
    <row r="19" spans="1:17" x14ac:dyDescent="0.25">
      <c r="A19" t="s">
        <v>7</v>
      </c>
      <c r="B19" t="s">
        <v>26</v>
      </c>
      <c r="C19">
        <v>-690</v>
      </c>
      <c r="D19">
        <v>690</v>
      </c>
      <c r="E19">
        <v>79.891748858447428</v>
      </c>
      <c r="F19">
        <v>66</v>
      </c>
      <c r="G19">
        <v>365</v>
      </c>
      <c r="H19" s="4">
        <v>6576.530759999996</v>
      </c>
      <c r="J19" t="s">
        <v>7</v>
      </c>
      <c r="K19" t="s">
        <v>26</v>
      </c>
      <c r="L19">
        <v>-690</v>
      </c>
      <c r="M19">
        <v>690</v>
      </c>
      <c r="N19">
        <v>79.891748858447428</v>
      </c>
      <c r="O19">
        <v>66</v>
      </c>
      <c r="P19">
        <v>365</v>
      </c>
      <c r="Q19" s="4">
        <v>6576.530759999996</v>
      </c>
    </row>
    <row r="20" spans="1:17" x14ac:dyDescent="0.25">
      <c r="A20" t="s">
        <v>7</v>
      </c>
      <c r="B20" t="s">
        <v>48</v>
      </c>
      <c r="C20">
        <v>-300</v>
      </c>
      <c r="D20">
        <v>325</v>
      </c>
      <c r="E20">
        <v>0.23056289954338366</v>
      </c>
      <c r="F20">
        <v>84</v>
      </c>
      <c r="G20">
        <v>85</v>
      </c>
      <c r="H20" s="4">
        <v>6247.3611750000009</v>
      </c>
      <c r="J20" t="s">
        <v>7</v>
      </c>
      <c r="K20" t="s">
        <v>48</v>
      </c>
      <c r="L20">
        <v>-300</v>
      </c>
      <c r="M20">
        <v>325</v>
      </c>
      <c r="N20">
        <v>0.23056289954338366</v>
      </c>
      <c r="O20">
        <v>84</v>
      </c>
      <c r="P20">
        <v>85</v>
      </c>
      <c r="Q20" s="4">
        <v>6247.3611750000009</v>
      </c>
    </row>
    <row r="21" spans="1:17" x14ac:dyDescent="0.25">
      <c r="A21" t="s">
        <v>7</v>
      </c>
      <c r="B21" t="s">
        <v>18</v>
      </c>
      <c r="C21">
        <v>-1000</v>
      </c>
      <c r="D21">
        <v>1000</v>
      </c>
      <c r="E21">
        <v>-329.0136793378993</v>
      </c>
      <c r="F21">
        <v>0</v>
      </c>
      <c r="G21">
        <v>234</v>
      </c>
      <c r="H21" s="4">
        <v>4338.7860000000001</v>
      </c>
      <c r="J21" t="s">
        <v>7</v>
      </c>
      <c r="K21" t="s">
        <v>18</v>
      </c>
      <c r="L21">
        <v>-1000</v>
      </c>
      <c r="M21">
        <v>1000</v>
      </c>
      <c r="N21">
        <v>-329.0136793378993</v>
      </c>
      <c r="O21">
        <v>0</v>
      </c>
      <c r="P21">
        <v>234</v>
      </c>
      <c r="Q21" s="4">
        <v>4338.7860000000001</v>
      </c>
    </row>
    <row r="22" spans="1:17" x14ac:dyDescent="0.25">
      <c r="A22" t="s">
        <v>7</v>
      </c>
      <c r="B22" t="s">
        <v>15</v>
      </c>
      <c r="C22">
        <v>-256</v>
      </c>
      <c r="D22">
        <v>337</v>
      </c>
      <c r="E22">
        <v>148.15432294520525</v>
      </c>
      <c r="F22">
        <v>133</v>
      </c>
      <c r="G22">
        <v>0</v>
      </c>
      <c r="H22" s="4">
        <v>4270.7410140000002</v>
      </c>
      <c r="J22" t="s">
        <v>7</v>
      </c>
      <c r="K22" t="s">
        <v>15</v>
      </c>
      <c r="L22">
        <v>-256</v>
      </c>
      <c r="M22">
        <v>337</v>
      </c>
      <c r="N22">
        <v>148.15432294520525</v>
      </c>
      <c r="O22">
        <v>133</v>
      </c>
      <c r="P22">
        <v>0</v>
      </c>
      <c r="Q22" s="4">
        <v>4270.7410140000002</v>
      </c>
    </row>
    <row r="23" spans="1:17" x14ac:dyDescent="0.25">
      <c r="A23" t="s">
        <v>7</v>
      </c>
      <c r="B23" t="s">
        <v>29</v>
      </c>
      <c r="C23">
        <v>-580</v>
      </c>
      <c r="D23">
        <v>600</v>
      </c>
      <c r="E23">
        <v>53.18519052511423</v>
      </c>
      <c r="F23">
        <v>304</v>
      </c>
      <c r="G23">
        <v>901</v>
      </c>
      <c r="H23" s="4">
        <v>2480.9674600000008</v>
      </c>
      <c r="J23" t="s">
        <v>7</v>
      </c>
      <c r="K23" t="s">
        <v>29</v>
      </c>
      <c r="L23">
        <v>-580</v>
      </c>
      <c r="M23">
        <v>600</v>
      </c>
      <c r="N23">
        <v>53.18519052511423</v>
      </c>
      <c r="O23">
        <v>304</v>
      </c>
      <c r="P23">
        <v>901</v>
      </c>
      <c r="Q23" s="4">
        <v>2480.9674600000008</v>
      </c>
    </row>
    <row r="24" spans="1:17" x14ac:dyDescent="0.25">
      <c r="A24" t="s">
        <v>7</v>
      </c>
      <c r="B24" t="s">
        <v>44</v>
      </c>
      <c r="C24">
        <v>-3675</v>
      </c>
      <c r="D24">
        <v>4800</v>
      </c>
      <c r="E24">
        <v>823.96439121004482</v>
      </c>
      <c r="F24">
        <v>0</v>
      </c>
      <c r="G24">
        <v>138</v>
      </c>
      <c r="H24" s="4">
        <v>1563.8778749999999</v>
      </c>
      <c r="J24" t="s">
        <v>7</v>
      </c>
      <c r="K24" t="s">
        <v>44</v>
      </c>
      <c r="L24">
        <v>-3675</v>
      </c>
      <c r="M24">
        <v>4800</v>
      </c>
      <c r="N24">
        <v>823.96439121004482</v>
      </c>
      <c r="O24">
        <v>0</v>
      </c>
      <c r="P24">
        <v>138</v>
      </c>
      <c r="Q24" s="4">
        <v>1563.8778749999999</v>
      </c>
    </row>
    <row r="25" spans="1:17" x14ac:dyDescent="0.25">
      <c r="A25" t="s">
        <v>7</v>
      </c>
      <c r="B25" t="s">
        <v>58</v>
      </c>
      <c r="C25">
        <v>-99999</v>
      </c>
      <c r="D25">
        <v>2000</v>
      </c>
      <c r="E25">
        <v>-2895.4266786529647</v>
      </c>
      <c r="F25">
        <v>44</v>
      </c>
      <c r="G25">
        <v>0</v>
      </c>
      <c r="H25" s="4">
        <v>1312.6845083320002</v>
      </c>
      <c r="J25" t="s">
        <v>7</v>
      </c>
      <c r="K25" t="s">
        <v>58</v>
      </c>
      <c r="L25">
        <v>-99999</v>
      </c>
      <c r="M25">
        <v>8000</v>
      </c>
      <c r="N25">
        <v>-2895.4266786529647</v>
      </c>
      <c r="O25">
        <v>44</v>
      </c>
      <c r="P25">
        <v>0</v>
      </c>
      <c r="Q25" s="4">
        <v>1312.6845083320002</v>
      </c>
    </row>
    <row r="26" spans="1:17" x14ac:dyDescent="0.25">
      <c r="A26" t="s">
        <v>7</v>
      </c>
      <c r="B26" t="s">
        <v>24</v>
      </c>
      <c r="C26">
        <v>-200</v>
      </c>
      <c r="D26">
        <v>200</v>
      </c>
      <c r="E26">
        <v>97.45665410958901</v>
      </c>
      <c r="F26">
        <v>516</v>
      </c>
      <c r="G26">
        <v>0</v>
      </c>
      <c r="H26" s="4">
        <v>1221.5820000000003</v>
      </c>
      <c r="J26" t="s">
        <v>7</v>
      </c>
      <c r="K26" t="s">
        <v>24</v>
      </c>
      <c r="L26">
        <v>-200</v>
      </c>
      <c r="M26">
        <v>200</v>
      </c>
      <c r="N26">
        <v>97.45665410958901</v>
      </c>
      <c r="O26">
        <v>516</v>
      </c>
      <c r="P26">
        <v>0</v>
      </c>
      <c r="Q26" s="4">
        <v>1221.5820000000003</v>
      </c>
    </row>
    <row r="27" spans="1:17" x14ac:dyDescent="0.25">
      <c r="A27" t="s">
        <v>74</v>
      </c>
      <c r="B27" t="s">
        <v>85</v>
      </c>
      <c r="C27">
        <v>-99999</v>
      </c>
      <c r="D27">
        <v>0</v>
      </c>
      <c r="E27">
        <v>-10.92331655251181</v>
      </c>
      <c r="F27">
        <v>597</v>
      </c>
      <c r="G27">
        <v>0</v>
      </c>
      <c r="H27" s="4">
        <v>1113.8399999999999</v>
      </c>
      <c r="J27" t="s">
        <v>74</v>
      </c>
      <c r="K27" t="s">
        <v>85</v>
      </c>
      <c r="L27">
        <v>-99999</v>
      </c>
      <c r="M27">
        <v>0</v>
      </c>
      <c r="N27">
        <v>-10.92331655251181</v>
      </c>
      <c r="O27">
        <v>597</v>
      </c>
      <c r="P27">
        <v>0</v>
      </c>
      <c r="Q27" s="4">
        <v>1113.8399999999999</v>
      </c>
    </row>
    <row r="28" spans="1:17" x14ac:dyDescent="0.25">
      <c r="A28" t="s">
        <v>7</v>
      </c>
      <c r="B28" t="s">
        <v>23</v>
      </c>
      <c r="C28">
        <v>-1200</v>
      </c>
      <c r="D28">
        <v>1400</v>
      </c>
      <c r="E28">
        <v>494.97632351598145</v>
      </c>
      <c r="F28">
        <v>160</v>
      </c>
      <c r="G28">
        <v>3</v>
      </c>
      <c r="H28" s="4">
        <v>906.10979999999938</v>
      </c>
      <c r="J28" t="s">
        <v>7</v>
      </c>
      <c r="K28" t="s">
        <v>23</v>
      </c>
      <c r="L28">
        <v>-1200</v>
      </c>
      <c r="M28">
        <v>1400</v>
      </c>
      <c r="N28">
        <v>494.97632351598145</v>
      </c>
      <c r="O28">
        <v>160</v>
      </c>
      <c r="P28">
        <v>3</v>
      </c>
      <c r="Q28" s="4">
        <v>906.10979999999938</v>
      </c>
    </row>
    <row r="29" spans="1:17" x14ac:dyDescent="0.25">
      <c r="A29" t="s">
        <v>74</v>
      </c>
      <c r="B29" t="s">
        <v>82</v>
      </c>
      <c r="C29">
        <v>-99999</v>
      </c>
      <c r="D29">
        <v>3450</v>
      </c>
      <c r="E29">
        <v>-155.61856187214653</v>
      </c>
      <c r="F29">
        <v>12</v>
      </c>
      <c r="G29">
        <v>0</v>
      </c>
      <c r="H29" s="4">
        <v>648.99329999999998</v>
      </c>
      <c r="J29" t="s">
        <v>74</v>
      </c>
      <c r="K29" t="s">
        <v>82</v>
      </c>
      <c r="L29">
        <v>-99999</v>
      </c>
      <c r="M29">
        <v>3450</v>
      </c>
      <c r="N29">
        <v>-155.61856187214653</v>
      </c>
      <c r="O29">
        <v>12</v>
      </c>
      <c r="P29">
        <v>0</v>
      </c>
      <c r="Q29" s="4">
        <v>648.99329999999998</v>
      </c>
    </row>
    <row r="30" spans="1:17" x14ac:dyDescent="0.25">
      <c r="A30" t="s">
        <v>7</v>
      </c>
      <c r="B30" t="s">
        <v>55</v>
      </c>
      <c r="C30">
        <v>-3100</v>
      </c>
      <c r="D30">
        <v>2780</v>
      </c>
      <c r="E30">
        <v>-171.92053253424515</v>
      </c>
      <c r="F30">
        <v>16</v>
      </c>
      <c r="G30">
        <v>7</v>
      </c>
      <c r="H30" s="4">
        <v>604.36485999999991</v>
      </c>
      <c r="J30" t="s">
        <v>7</v>
      </c>
      <c r="K30" t="s">
        <v>55</v>
      </c>
      <c r="L30">
        <v>-3100</v>
      </c>
      <c r="M30">
        <v>2780</v>
      </c>
      <c r="N30">
        <v>-171.92053253424515</v>
      </c>
      <c r="O30">
        <v>16</v>
      </c>
      <c r="P30">
        <v>7</v>
      </c>
      <c r="Q30" s="4">
        <v>604.36485999999991</v>
      </c>
    </row>
    <row r="31" spans="1:17" x14ac:dyDescent="0.25">
      <c r="A31" t="s">
        <v>7</v>
      </c>
      <c r="B31" t="s">
        <v>45</v>
      </c>
      <c r="C31">
        <v>-300</v>
      </c>
      <c r="D31">
        <v>300</v>
      </c>
      <c r="E31">
        <v>37.087241438356315</v>
      </c>
      <c r="F31">
        <v>492</v>
      </c>
      <c r="G31">
        <v>472</v>
      </c>
      <c r="H31" s="4">
        <v>524.63669999999979</v>
      </c>
      <c r="J31" t="s">
        <v>7</v>
      </c>
      <c r="K31" t="s">
        <v>45</v>
      </c>
      <c r="L31">
        <v>-300</v>
      </c>
      <c r="M31">
        <v>300</v>
      </c>
      <c r="N31">
        <v>37.087241438356315</v>
      </c>
      <c r="O31">
        <v>492</v>
      </c>
      <c r="P31">
        <v>472</v>
      </c>
      <c r="Q31" s="4">
        <v>524.63669999999979</v>
      </c>
    </row>
    <row r="32" spans="1:17" x14ac:dyDescent="0.25">
      <c r="A32" t="s">
        <v>7</v>
      </c>
      <c r="B32" t="s">
        <v>12</v>
      </c>
      <c r="C32">
        <v>-2250</v>
      </c>
      <c r="D32">
        <v>3400</v>
      </c>
      <c r="E32">
        <v>-224.87175353881261</v>
      </c>
      <c r="F32">
        <v>0</v>
      </c>
      <c r="G32">
        <v>25</v>
      </c>
      <c r="H32" s="4">
        <v>494.53874999999999</v>
      </c>
      <c r="J32" t="s">
        <v>7</v>
      </c>
      <c r="K32" t="s">
        <v>12</v>
      </c>
      <c r="L32">
        <v>-2250</v>
      </c>
      <c r="M32">
        <v>3400</v>
      </c>
      <c r="N32">
        <v>-224.87175353881261</v>
      </c>
      <c r="O32">
        <v>0</v>
      </c>
      <c r="P32">
        <v>25</v>
      </c>
      <c r="Q32" s="4">
        <v>494.53874999999999</v>
      </c>
    </row>
    <row r="33" spans="1:17" x14ac:dyDescent="0.25">
      <c r="A33" t="s">
        <v>74</v>
      </c>
      <c r="B33" t="s">
        <v>84</v>
      </c>
      <c r="C33">
        <v>-99999</v>
      </c>
      <c r="D33">
        <v>0</v>
      </c>
      <c r="E33">
        <v>-3.3934132420091336E-2</v>
      </c>
      <c r="F33">
        <v>293</v>
      </c>
      <c r="G33">
        <v>0</v>
      </c>
      <c r="H33" s="4">
        <v>403.26</v>
      </c>
      <c r="J33" t="s">
        <v>74</v>
      </c>
      <c r="K33" t="s">
        <v>84</v>
      </c>
      <c r="L33">
        <v>-99999</v>
      </c>
      <c r="M33">
        <v>0</v>
      </c>
      <c r="N33">
        <v>-3.3934132420091336E-2</v>
      </c>
      <c r="O33">
        <v>293</v>
      </c>
      <c r="P33">
        <v>0</v>
      </c>
      <c r="Q33" s="4">
        <v>403.26</v>
      </c>
    </row>
    <row r="34" spans="1:17" x14ac:dyDescent="0.25">
      <c r="A34" t="s">
        <v>74</v>
      </c>
      <c r="B34" t="s">
        <v>88</v>
      </c>
      <c r="C34">
        <v>-99999</v>
      </c>
      <c r="D34">
        <v>0</v>
      </c>
      <c r="E34">
        <v>-12.929853995434174</v>
      </c>
      <c r="F34">
        <v>1777</v>
      </c>
      <c r="G34">
        <v>0</v>
      </c>
      <c r="H34" s="4">
        <v>380.25</v>
      </c>
      <c r="J34" t="s">
        <v>74</v>
      </c>
      <c r="K34" t="s">
        <v>88</v>
      </c>
      <c r="L34">
        <v>-99999</v>
      </c>
      <c r="M34">
        <v>0</v>
      </c>
      <c r="N34">
        <v>-12.929853995434174</v>
      </c>
      <c r="O34">
        <v>1777</v>
      </c>
      <c r="P34">
        <v>0</v>
      </c>
      <c r="Q34" s="4">
        <v>380.25</v>
      </c>
    </row>
    <row r="35" spans="1:17" x14ac:dyDescent="0.25">
      <c r="A35" t="s">
        <v>7</v>
      </c>
      <c r="B35" t="s">
        <v>19</v>
      </c>
      <c r="C35">
        <v>-150</v>
      </c>
      <c r="D35">
        <v>160</v>
      </c>
      <c r="E35">
        <v>-4.3316853881278989</v>
      </c>
      <c r="F35">
        <v>799</v>
      </c>
      <c r="G35">
        <v>467</v>
      </c>
      <c r="H35" s="4">
        <v>373.69445999999982</v>
      </c>
      <c r="J35" t="s">
        <v>7</v>
      </c>
      <c r="K35" t="s">
        <v>19</v>
      </c>
      <c r="L35">
        <v>-150</v>
      </c>
      <c r="M35">
        <v>160</v>
      </c>
      <c r="N35">
        <v>-4.3316853881278989</v>
      </c>
      <c r="O35">
        <v>799</v>
      </c>
      <c r="P35">
        <v>467</v>
      </c>
      <c r="Q35" s="4">
        <v>373.69445999999982</v>
      </c>
    </row>
    <row r="36" spans="1:17" x14ac:dyDescent="0.25">
      <c r="A36" t="s">
        <v>7</v>
      </c>
      <c r="B36" t="s">
        <v>40</v>
      </c>
      <c r="C36">
        <v>-17</v>
      </c>
      <c r="D36">
        <v>17</v>
      </c>
      <c r="E36">
        <v>0.41470194063926985</v>
      </c>
      <c r="F36">
        <v>228</v>
      </c>
      <c r="G36">
        <v>745</v>
      </c>
      <c r="H36" s="4">
        <v>357.41889700000047</v>
      </c>
      <c r="J36" t="s">
        <v>7</v>
      </c>
      <c r="K36" t="s">
        <v>40</v>
      </c>
      <c r="L36">
        <v>-17</v>
      </c>
      <c r="M36">
        <v>17</v>
      </c>
      <c r="N36">
        <v>0.41470194063926985</v>
      </c>
      <c r="O36">
        <v>228</v>
      </c>
      <c r="P36">
        <v>745</v>
      </c>
      <c r="Q36" s="4">
        <v>357.41889700000047</v>
      </c>
    </row>
    <row r="37" spans="1:17" x14ac:dyDescent="0.25">
      <c r="A37" t="s">
        <v>7</v>
      </c>
      <c r="B37" t="s">
        <v>25</v>
      </c>
      <c r="C37">
        <v>-650</v>
      </c>
      <c r="D37">
        <v>650</v>
      </c>
      <c r="E37">
        <v>159.79096655251195</v>
      </c>
      <c r="F37">
        <v>8</v>
      </c>
      <c r="G37">
        <v>1</v>
      </c>
      <c r="H37" s="4">
        <v>325.96785</v>
      </c>
      <c r="J37" t="s">
        <v>7</v>
      </c>
      <c r="K37" t="s">
        <v>25</v>
      </c>
      <c r="L37">
        <v>-650</v>
      </c>
      <c r="M37">
        <v>650</v>
      </c>
      <c r="N37">
        <v>159.79096655251195</v>
      </c>
      <c r="O37">
        <v>8</v>
      </c>
      <c r="P37">
        <v>1</v>
      </c>
      <c r="Q37" s="4">
        <v>325.96785</v>
      </c>
    </row>
    <row r="38" spans="1:17" x14ac:dyDescent="0.25">
      <c r="A38" t="s">
        <v>7</v>
      </c>
      <c r="B38" t="s">
        <v>50</v>
      </c>
      <c r="C38">
        <v>-400</v>
      </c>
      <c r="D38">
        <v>400</v>
      </c>
      <c r="E38">
        <v>159.99543493150659</v>
      </c>
      <c r="F38">
        <v>601</v>
      </c>
      <c r="G38">
        <v>24</v>
      </c>
      <c r="H38" s="4">
        <v>308.32639999999986</v>
      </c>
      <c r="J38" t="s">
        <v>7</v>
      </c>
      <c r="K38" t="s">
        <v>50</v>
      </c>
      <c r="L38">
        <v>-400</v>
      </c>
      <c r="M38">
        <v>400</v>
      </c>
      <c r="N38">
        <v>159.99543493150659</v>
      </c>
      <c r="O38">
        <v>601</v>
      </c>
      <c r="P38">
        <v>24</v>
      </c>
      <c r="Q38" s="4">
        <v>308.32639999999986</v>
      </c>
    </row>
    <row r="39" spans="1:17" x14ac:dyDescent="0.25">
      <c r="A39" t="s">
        <v>7</v>
      </c>
      <c r="B39" t="s">
        <v>60</v>
      </c>
      <c r="C39">
        <v>-1139</v>
      </c>
      <c r="D39">
        <v>1139</v>
      </c>
      <c r="E39">
        <v>299.438673972603</v>
      </c>
      <c r="F39">
        <v>173</v>
      </c>
      <c r="G39">
        <v>0</v>
      </c>
      <c r="H39" s="4">
        <v>270.98974100000015</v>
      </c>
      <c r="J39" t="s">
        <v>7</v>
      </c>
      <c r="K39" t="s">
        <v>60</v>
      </c>
      <c r="L39">
        <v>-1139</v>
      </c>
      <c r="M39">
        <v>1139</v>
      </c>
      <c r="N39">
        <v>299.438673972603</v>
      </c>
      <c r="O39">
        <v>173</v>
      </c>
      <c r="P39">
        <v>0</v>
      </c>
      <c r="Q39" s="4">
        <v>270.98974100000015</v>
      </c>
    </row>
    <row r="40" spans="1:17" x14ac:dyDescent="0.25">
      <c r="A40" t="s">
        <v>74</v>
      </c>
      <c r="B40" t="s">
        <v>76</v>
      </c>
      <c r="C40">
        <v>-99999</v>
      </c>
      <c r="D40">
        <v>361</v>
      </c>
      <c r="E40">
        <v>75.372873401826794</v>
      </c>
      <c r="F40">
        <v>229</v>
      </c>
      <c r="G40">
        <v>0</v>
      </c>
      <c r="H40" s="4">
        <v>200.07558600000004</v>
      </c>
      <c r="J40" t="s">
        <v>74</v>
      </c>
      <c r="K40" t="s">
        <v>76</v>
      </c>
      <c r="L40">
        <v>-99999</v>
      </c>
      <c r="M40">
        <v>361</v>
      </c>
      <c r="N40">
        <v>75.372873401826794</v>
      </c>
      <c r="O40">
        <v>229</v>
      </c>
      <c r="P40">
        <v>0</v>
      </c>
      <c r="Q40" s="4">
        <v>200.07558600000004</v>
      </c>
    </row>
    <row r="41" spans="1:17" x14ac:dyDescent="0.25">
      <c r="A41" t="s">
        <v>7</v>
      </c>
      <c r="B41" t="s">
        <v>46</v>
      </c>
      <c r="C41">
        <v>-950</v>
      </c>
      <c r="D41">
        <v>950</v>
      </c>
      <c r="E41">
        <v>24.055492922374569</v>
      </c>
      <c r="F41">
        <v>447</v>
      </c>
      <c r="G41">
        <v>802</v>
      </c>
      <c r="H41" s="4">
        <v>150.44865000000001</v>
      </c>
      <c r="J41" t="s">
        <v>7</v>
      </c>
      <c r="K41" t="s">
        <v>46</v>
      </c>
      <c r="L41">
        <v>-950</v>
      </c>
      <c r="M41">
        <v>950</v>
      </c>
      <c r="N41">
        <v>24.055492922374569</v>
      </c>
      <c r="O41">
        <v>447</v>
      </c>
      <c r="P41">
        <v>802</v>
      </c>
      <c r="Q41" s="4">
        <v>150.44865000000001</v>
      </c>
    </row>
    <row r="42" spans="1:17" x14ac:dyDescent="0.25">
      <c r="A42" t="s">
        <v>7</v>
      </c>
      <c r="B42" t="s">
        <v>9</v>
      </c>
      <c r="C42">
        <v>-3150</v>
      </c>
      <c r="D42">
        <v>3000</v>
      </c>
      <c r="E42">
        <v>558.21390216894804</v>
      </c>
      <c r="F42">
        <v>20</v>
      </c>
      <c r="G42">
        <v>0</v>
      </c>
      <c r="H42" s="4">
        <v>131.34299999999999</v>
      </c>
      <c r="J42" t="s">
        <v>7</v>
      </c>
      <c r="K42" t="s">
        <v>9</v>
      </c>
      <c r="L42">
        <v>-3150</v>
      </c>
      <c r="M42">
        <v>3000</v>
      </c>
      <c r="N42">
        <v>558.21390216894804</v>
      </c>
      <c r="O42">
        <v>20</v>
      </c>
      <c r="P42">
        <v>0</v>
      </c>
      <c r="Q42" s="4">
        <v>131.34299999999999</v>
      </c>
    </row>
    <row r="43" spans="1:17" x14ac:dyDescent="0.25">
      <c r="A43" t="s">
        <v>7</v>
      </c>
      <c r="B43" t="s">
        <v>27</v>
      </c>
      <c r="C43">
        <v>-235</v>
      </c>
      <c r="D43">
        <v>440</v>
      </c>
      <c r="E43">
        <v>171.30611586757999</v>
      </c>
      <c r="F43">
        <v>0</v>
      </c>
      <c r="G43">
        <v>40</v>
      </c>
      <c r="H43" s="4">
        <v>123.47769500000001</v>
      </c>
      <c r="J43" t="s">
        <v>7</v>
      </c>
      <c r="K43" t="s">
        <v>27</v>
      </c>
      <c r="L43">
        <v>-235</v>
      </c>
      <c r="M43">
        <v>440</v>
      </c>
      <c r="N43">
        <v>171.30611586757999</v>
      </c>
      <c r="O43">
        <v>0</v>
      </c>
      <c r="P43">
        <v>40</v>
      </c>
      <c r="Q43" s="4">
        <v>123.47769500000001</v>
      </c>
    </row>
    <row r="44" spans="1:17" x14ac:dyDescent="0.25">
      <c r="A44" t="s">
        <v>7</v>
      </c>
      <c r="B44" t="s">
        <v>61</v>
      </c>
      <c r="C44">
        <v>-796</v>
      </c>
      <c r="D44">
        <v>796</v>
      </c>
      <c r="E44">
        <v>-218.40397465753455</v>
      </c>
      <c r="F44">
        <v>6</v>
      </c>
      <c r="G44">
        <v>416</v>
      </c>
      <c r="H44" s="4">
        <v>102.91404400000003</v>
      </c>
      <c r="J44" t="s">
        <v>7</v>
      </c>
      <c r="K44" t="s">
        <v>61</v>
      </c>
      <c r="L44">
        <v>-796</v>
      </c>
      <c r="M44">
        <v>796</v>
      </c>
      <c r="N44">
        <v>-218.40397465753455</v>
      </c>
      <c r="O44">
        <v>6</v>
      </c>
      <c r="P44">
        <v>416</v>
      </c>
      <c r="Q44" s="4">
        <v>102.91404400000003</v>
      </c>
    </row>
    <row r="45" spans="1:17" x14ac:dyDescent="0.25">
      <c r="A45" t="s">
        <v>62</v>
      </c>
      <c r="B45" t="s">
        <v>69</v>
      </c>
      <c r="C45">
        <v>-351</v>
      </c>
      <c r="D45">
        <v>351</v>
      </c>
      <c r="E45">
        <v>-99.703056164383611</v>
      </c>
      <c r="F45">
        <v>0</v>
      </c>
      <c r="G45">
        <v>5</v>
      </c>
      <c r="H45" s="4">
        <v>77.46920999999999</v>
      </c>
      <c r="J45" t="s">
        <v>62</v>
      </c>
      <c r="K45" t="s">
        <v>69</v>
      </c>
      <c r="L45">
        <v>-351</v>
      </c>
      <c r="M45">
        <v>351</v>
      </c>
      <c r="N45">
        <v>-99.703056164383611</v>
      </c>
      <c r="O45">
        <v>0</v>
      </c>
      <c r="P45">
        <v>5</v>
      </c>
      <c r="Q45" s="4">
        <v>77.46920999999999</v>
      </c>
    </row>
    <row r="46" spans="1:17" x14ac:dyDescent="0.25">
      <c r="A46" t="s">
        <v>62</v>
      </c>
      <c r="B46" t="s">
        <v>67</v>
      </c>
      <c r="C46">
        <v>-1139</v>
      </c>
      <c r="D46">
        <v>1139</v>
      </c>
      <c r="E46">
        <v>280.78075376712241</v>
      </c>
      <c r="F46">
        <v>41</v>
      </c>
      <c r="G46">
        <v>0</v>
      </c>
      <c r="H46" s="4">
        <v>76.373367000000002</v>
      </c>
      <c r="J46" t="s">
        <v>62</v>
      </c>
      <c r="K46" t="s">
        <v>67</v>
      </c>
      <c r="L46">
        <v>-1139</v>
      </c>
      <c r="M46">
        <v>1139</v>
      </c>
      <c r="N46">
        <v>280.78075376712241</v>
      </c>
      <c r="O46">
        <v>41</v>
      </c>
      <c r="P46">
        <v>0</v>
      </c>
      <c r="Q46" s="4">
        <v>76.373367000000002</v>
      </c>
    </row>
    <row r="47" spans="1:17" x14ac:dyDescent="0.25">
      <c r="A47" t="s">
        <v>7</v>
      </c>
      <c r="B47" t="s">
        <v>41</v>
      </c>
      <c r="C47">
        <v>-56</v>
      </c>
      <c r="D47">
        <v>56</v>
      </c>
      <c r="E47">
        <v>-26.208825799086704</v>
      </c>
      <c r="F47">
        <v>3</v>
      </c>
      <c r="G47">
        <v>276</v>
      </c>
      <c r="H47" s="4">
        <v>60.554816000000002</v>
      </c>
      <c r="J47" t="s">
        <v>7</v>
      </c>
      <c r="K47" t="s">
        <v>41</v>
      </c>
      <c r="L47">
        <v>-56</v>
      </c>
      <c r="M47">
        <v>56</v>
      </c>
      <c r="N47">
        <v>-26.208825799086704</v>
      </c>
      <c r="O47">
        <v>3</v>
      </c>
      <c r="P47">
        <v>276</v>
      </c>
      <c r="Q47" s="4">
        <v>60.554816000000002</v>
      </c>
    </row>
    <row r="48" spans="1:17" x14ac:dyDescent="0.25">
      <c r="A48" t="s">
        <v>74</v>
      </c>
      <c r="B48" t="s">
        <v>79</v>
      </c>
      <c r="C48">
        <v>-99999</v>
      </c>
      <c r="D48">
        <v>4560</v>
      </c>
      <c r="E48">
        <v>880.47129920091368</v>
      </c>
      <c r="F48">
        <v>6</v>
      </c>
      <c r="G48">
        <v>0</v>
      </c>
      <c r="H48" s="4">
        <v>54.706319999999991</v>
      </c>
      <c r="J48" t="s">
        <v>74</v>
      </c>
      <c r="K48" t="s">
        <v>79</v>
      </c>
      <c r="L48">
        <v>-99999</v>
      </c>
      <c r="M48">
        <v>4560</v>
      </c>
      <c r="N48">
        <v>880.47129920091368</v>
      </c>
      <c r="O48">
        <v>6</v>
      </c>
      <c r="P48">
        <v>0</v>
      </c>
      <c r="Q48" s="4">
        <v>54.706319999999991</v>
      </c>
    </row>
    <row r="49" spans="1:17" x14ac:dyDescent="0.25">
      <c r="A49" t="s">
        <v>7</v>
      </c>
      <c r="B49" t="s">
        <v>10</v>
      </c>
      <c r="C49">
        <v>-2573</v>
      </c>
      <c r="D49">
        <v>2573</v>
      </c>
      <c r="E49">
        <v>1890.4594340182705</v>
      </c>
      <c r="F49">
        <v>22</v>
      </c>
      <c r="G49">
        <v>0</v>
      </c>
      <c r="H49" s="4">
        <v>46.187922999999998</v>
      </c>
      <c r="J49" t="s">
        <v>7</v>
      </c>
      <c r="K49" t="s">
        <v>10</v>
      </c>
      <c r="L49">
        <v>-2573</v>
      </c>
      <c r="M49">
        <v>2573</v>
      </c>
      <c r="N49">
        <v>1890.4594340182705</v>
      </c>
      <c r="O49">
        <v>22</v>
      </c>
      <c r="P49">
        <v>0</v>
      </c>
      <c r="Q49" s="4">
        <v>46.187922999999998</v>
      </c>
    </row>
    <row r="50" spans="1:17" x14ac:dyDescent="0.25">
      <c r="A50" t="s">
        <v>7</v>
      </c>
      <c r="B50" t="s">
        <v>14</v>
      </c>
      <c r="C50">
        <v>-360</v>
      </c>
      <c r="D50">
        <v>500</v>
      </c>
      <c r="E50">
        <v>72.855226712328871</v>
      </c>
      <c r="F50">
        <v>3</v>
      </c>
      <c r="G50">
        <v>13</v>
      </c>
      <c r="H50" s="4">
        <v>36.719279999999998</v>
      </c>
      <c r="J50" t="s">
        <v>7</v>
      </c>
      <c r="K50" t="s">
        <v>14</v>
      </c>
      <c r="L50">
        <v>-360</v>
      </c>
      <c r="M50">
        <v>500</v>
      </c>
      <c r="N50">
        <v>72.855226712328871</v>
      </c>
      <c r="O50">
        <v>3</v>
      </c>
      <c r="P50">
        <v>13</v>
      </c>
      <c r="Q50" s="4">
        <v>36.719279999999998</v>
      </c>
    </row>
    <row r="51" spans="1:17" x14ac:dyDescent="0.25">
      <c r="A51" t="s">
        <v>7</v>
      </c>
      <c r="B51" t="s">
        <v>20</v>
      </c>
      <c r="C51">
        <v>-45</v>
      </c>
      <c r="D51">
        <v>100</v>
      </c>
      <c r="E51">
        <v>7.3448662100456499</v>
      </c>
      <c r="F51">
        <v>0</v>
      </c>
      <c r="G51">
        <v>151</v>
      </c>
      <c r="H51" s="4">
        <v>28.410569999999993</v>
      </c>
      <c r="J51" t="s">
        <v>7</v>
      </c>
      <c r="K51" t="s">
        <v>20</v>
      </c>
      <c r="L51">
        <v>-45</v>
      </c>
      <c r="M51">
        <v>100</v>
      </c>
      <c r="N51">
        <v>7.3448662100456499</v>
      </c>
      <c r="O51">
        <v>0</v>
      </c>
      <c r="P51">
        <v>151</v>
      </c>
      <c r="Q51" s="4">
        <v>28.410569999999993</v>
      </c>
    </row>
    <row r="52" spans="1:17" x14ac:dyDescent="0.25">
      <c r="A52" t="s">
        <v>7</v>
      </c>
      <c r="B52" t="s">
        <v>37</v>
      </c>
      <c r="C52">
        <v>-1048</v>
      </c>
      <c r="D52">
        <v>1048</v>
      </c>
      <c r="E52">
        <v>318.39908995433814</v>
      </c>
      <c r="F52">
        <v>4</v>
      </c>
      <c r="G52">
        <v>0</v>
      </c>
      <c r="H52" s="4">
        <v>23.248832000000004</v>
      </c>
      <c r="J52" t="s">
        <v>7</v>
      </c>
      <c r="K52" t="s">
        <v>37</v>
      </c>
      <c r="L52">
        <v>-1048</v>
      </c>
      <c r="M52">
        <v>1048</v>
      </c>
      <c r="N52">
        <v>318.39908995433814</v>
      </c>
      <c r="O52">
        <v>4</v>
      </c>
      <c r="P52">
        <v>0</v>
      </c>
      <c r="Q52" s="4">
        <v>23.248832000000004</v>
      </c>
    </row>
    <row r="53" spans="1:17" x14ac:dyDescent="0.25">
      <c r="A53" t="s">
        <v>7</v>
      </c>
      <c r="B53" t="s">
        <v>47</v>
      </c>
      <c r="C53">
        <v>-600</v>
      </c>
      <c r="D53">
        <v>600</v>
      </c>
      <c r="E53">
        <v>-139.74471415525119</v>
      </c>
      <c r="F53">
        <v>7</v>
      </c>
      <c r="G53">
        <v>28</v>
      </c>
      <c r="H53" s="4">
        <v>21.800999999999998</v>
      </c>
      <c r="J53" t="s">
        <v>7</v>
      </c>
      <c r="K53" t="s">
        <v>47</v>
      </c>
      <c r="L53">
        <v>-600</v>
      </c>
      <c r="M53">
        <v>600</v>
      </c>
      <c r="N53">
        <v>-139.74471415525119</v>
      </c>
      <c r="O53">
        <v>7</v>
      </c>
      <c r="P53">
        <v>28</v>
      </c>
      <c r="Q53" s="4">
        <v>21.800999999999998</v>
      </c>
    </row>
    <row r="54" spans="1:17" x14ac:dyDescent="0.25">
      <c r="A54" t="s">
        <v>7</v>
      </c>
      <c r="B54" t="s">
        <v>16</v>
      </c>
      <c r="C54">
        <v>-1250</v>
      </c>
      <c r="D54">
        <v>2400</v>
      </c>
      <c r="E54">
        <v>1636.981432534252</v>
      </c>
      <c r="F54">
        <v>4</v>
      </c>
      <c r="G54">
        <v>0</v>
      </c>
      <c r="H54" s="4">
        <v>16.519200000000001</v>
      </c>
      <c r="J54" t="s">
        <v>7</v>
      </c>
      <c r="K54" t="s">
        <v>16</v>
      </c>
      <c r="L54">
        <v>-1250</v>
      </c>
      <c r="M54">
        <v>2400</v>
      </c>
      <c r="N54">
        <v>1636.981432534252</v>
      </c>
      <c r="O54">
        <v>4</v>
      </c>
      <c r="P54">
        <v>0</v>
      </c>
      <c r="Q54" s="4">
        <v>16.519200000000001</v>
      </c>
    </row>
    <row r="55" spans="1:17" x14ac:dyDescent="0.25">
      <c r="A55" t="s">
        <v>74</v>
      </c>
      <c r="B55" t="s">
        <v>78</v>
      </c>
      <c r="C55">
        <v>-99999</v>
      </c>
      <c r="D55">
        <v>6763</v>
      </c>
      <c r="E55">
        <v>1929.1335405251118</v>
      </c>
      <c r="F55">
        <v>1</v>
      </c>
      <c r="G55">
        <v>0</v>
      </c>
      <c r="H55" s="4">
        <v>15.832183000000001</v>
      </c>
      <c r="J55" t="s">
        <v>74</v>
      </c>
      <c r="K55" t="s">
        <v>78</v>
      </c>
      <c r="L55">
        <v>-99999</v>
      </c>
      <c r="M55">
        <v>6763</v>
      </c>
      <c r="N55">
        <v>1929.1335405251118</v>
      </c>
      <c r="O55">
        <v>1</v>
      </c>
      <c r="P55">
        <v>0</v>
      </c>
      <c r="Q55" s="4">
        <v>15.832183000000001</v>
      </c>
    </row>
    <row r="56" spans="1:17" x14ac:dyDescent="0.25">
      <c r="A56" t="s">
        <v>7</v>
      </c>
      <c r="B56" t="s">
        <v>13</v>
      </c>
      <c r="C56">
        <v>-3265</v>
      </c>
      <c r="D56">
        <v>5400</v>
      </c>
      <c r="E56">
        <v>995.8243656392666</v>
      </c>
      <c r="F56">
        <v>0</v>
      </c>
      <c r="G56">
        <v>3</v>
      </c>
      <c r="H56" s="4">
        <v>12.20457</v>
      </c>
      <c r="J56" t="s">
        <v>7</v>
      </c>
      <c r="K56" t="s">
        <v>13</v>
      </c>
      <c r="L56">
        <v>-3265</v>
      </c>
      <c r="M56">
        <v>5400</v>
      </c>
      <c r="N56">
        <v>995.8243656392666</v>
      </c>
      <c r="O56">
        <v>0</v>
      </c>
      <c r="P56">
        <v>3</v>
      </c>
      <c r="Q56" s="4">
        <v>12.20457</v>
      </c>
    </row>
    <row r="57" spans="1:17" x14ac:dyDescent="0.25">
      <c r="A57" t="s">
        <v>7</v>
      </c>
      <c r="B57" t="s">
        <v>11</v>
      </c>
      <c r="C57">
        <v>-2598</v>
      </c>
      <c r="D57">
        <v>2598</v>
      </c>
      <c r="E57">
        <v>1922.8840012557137</v>
      </c>
      <c r="F57">
        <v>6</v>
      </c>
      <c r="G57">
        <v>0</v>
      </c>
      <c r="H57" s="4">
        <v>5.9520180000000007</v>
      </c>
      <c r="J57" t="s">
        <v>7</v>
      </c>
      <c r="K57" t="s">
        <v>11</v>
      </c>
      <c r="L57">
        <v>-2598</v>
      </c>
      <c r="M57">
        <v>2598</v>
      </c>
      <c r="N57">
        <v>1922.8840012557137</v>
      </c>
      <c r="O57">
        <v>6</v>
      </c>
      <c r="P57">
        <v>0</v>
      </c>
      <c r="Q57" s="4">
        <v>5.9520180000000007</v>
      </c>
    </row>
    <row r="58" spans="1:17" x14ac:dyDescent="0.25">
      <c r="A58" t="s">
        <v>62</v>
      </c>
      <c r="B58" t="s">
        <v>68</v>
      </c>
      <c r="C58">
        <v>-796</v>
      </c>
      <c r="D58">
        <v>796</v>
      </c>
      <c r="E58">
        <v>-199.74605331050233</v>
      </c>
      <c r="F58">
        <v>1</v>
      </c>
      <c r="G58">
        <v>4</v>
      </c>
      <c r="H58" s="4">
        <v>2.653864</v>
      </c>
      <c r="J58" t="s">
        <v>62</v>
      </c>
      <c r="K58" t="s">
        <v>68</v>
      </c>
      <c r="L58">
        <v>-796</v>
      </c>
      <c r="M58">
        <v>796</v>
      </c>
      <c r="N58">
        <v>-199.74605331050233</v>
      </c>
      <c r="O58">
        <v>1</v>
      </c>
      <c r="P58">
        <v>4</v>
      </c>
      <c r="Q58" s="4">
        <v>2.653864</v>
      </c>
    </row>
  </sheetData>
  <sortState ref="J3:Q1152">
    <sortCondition descending="1" ref="Q3:Q1152"/>
    <sortCondition ref="J3:J1152"/>
    <sortCondition ref="K3:K1152"/>
  </sortState>
  <conditionalFormatting sqref="J3:Q58">
    <cfRule type="expression" dxfId="18" priority="1">
      <formula>J3&lt;&gt;A3</formula>
    </cfRule>
  </conditionalFormatting>
  <printOptions horizontalCentered="1"/>
  <pageMargins left="0.7" right="0.7" top="0.75" bottom="0.75" header="0.3" footer="0.3"/>
  <pageSetup scale="51" orientation="portrait" r:id="rId1"/>
  <headerFooter>
    <oddHeader>&amp;RConfidential: Subject to SB 350 Study NDA</oddHeader>
    <oddFooter>&amp;L&amp;F [&amp;A]&amp;RPage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zoomScale="85" zoomScaleNormal="85" workbookViewId="0">
      <pane ySplit="2" topLeftCell="A3" activePane="bottomLeft" state="frozen"/>
      <selection pane="bottomLeft"/>
    </sheetView>
  </sheetViews>
  <sheetFormatPr defaultRowHeight="15" x14ac:dyDescent="0.25"/>
  <cols>
    <col min="2" max="2" width="30.28515625" customWidth="1"/>
    <col min="8" max="8" width="9.140625" style="4"/>
    <col min="17" max="17" width="9.140625" style="4"/>
  </cols>
  <sheetData>
    <row r="1" spans="1:17" s="1" customFormat="1" ht="60" x14ac:dyDescent="0.25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K1" s="1" t="s">
        <v>0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Q1" s="3" t="s">
        <v>6</v>
      </c>
    </row>
    <row r="2" spans="1:17" x14ac:dyDescent="0.25">
      <c r="A2" s="5" t="s">
        <v>91</v>
      </c>
      <c r="B2" s="5"/>
      <c r="C2" s="5"/>
      <c r="D2" s="5"/>
      <c r="E2" s="5"/>
      <c r="F2" s="5"/>
      <c r="G2" s="5"/>
      <c r="H2" s="6"/>
      <c r="J2" s="7" t="s">
        <v>149</v>
      </c>
      <c r="K2" s="7"/>
      <c r="L2" s="7"/>
      <c r="M2" s="7"/>
      <c r="N2" s="7"/>
      <c r="O2" s="7"/>
      <c r="P2" s="7"/>
      <c r="Q2" s="8"/>
    </row>
    <row r="3" spans="1:17" x14ac:dyDescent="0.25">
      <c r="A3" t="s">
        <v>7</v>
      </c>
      <c r="B3" t="s">
        <v>38</v>
      </c>
      <c r="C3">
        <v>-1970</v>
      </c>
      <c r="D3">
        <v>1970</v>
      </c>
      <c r="E3">
        <v>-234.59400148401809</v>
      </c>
      <c r="F3">
        <v>4227</v>
      </c>
      <c r="G3">
        <v>4533</v>
      </c>
      <c r="H3" s="4">
        <v>534313.55880999984</v>
      </c>
      <c r="J3" t="s">
        <v>7</v>
      </c>
      <c r="K3" t="s">
        <v>38</v>
      </c>
      <c r="L3">
        <v>-1970</v>
      </c>
      <c r="M3">
        <v>1970</v>
      </c>
      <c r="N3">
        <v>-234.59400148401809</v>
      </c>
      <c r="O3">
        <v>1</v>
      </c>
      <c r="P3">
        <v>1523</v>
      </c>
      <c r="Q3" s="4">
        <v>534313.55880999984</v>
      </c>
    </row>
    <row r="4" spans="1:17" x14ac:dyDescent="0.25">
      <c r="A4" t="s">
        <v>7</v>
      </c>
      <c r="B4" t="s">
        <v>54</v>
      </c>
      <c r="C4">
        <v>-8010</v>
      </c>
      <c r="D4">
        <v>8010</v>
      </c>
      <c r="E4">
        <v>5252.6695727168926</v>
      </c>
      <c r="F4">
        <v>8760</v>
      </c>
      <c r="G4">
        <v>0</v>
      </c>
      <c r="H4" s="4">
        <v>258268.92912000016</v>
      </c>
      <c r="J4" t="s">
        <v>7</v>
      </c>
      <c r="K4" t="s">
        <v>54</v>
      </c>
      <c r="L4">
        <v>-8010</v>
      </c>
      <c r="M4">
        <v>8010</v>
      </c>
      <c r="N4">
        <v>5252.6695727168926</v>
      </c>
      <c r="O4">
        <v>1116</v>
      </c>
      <c r="P4">
        <v>0</v>
      </c>
      <c r="Q4" s="4">
        <v>258268.92912000016</v>
      </c>
    </row>
    <row r="5" spans="1:17" x14ac:dyDescent="0.25">
      <c r="A5" t="s">
        <v>7</v>
      </c>
      <c r="B5" t="s">
        <v>30</v>
      </c>
      <c r="C5">
        <v>-1680</v>
      </c>
      <c r="D5">
        <v>1680</v>
      </c>
      <c r="E5">
        <v>1309.6524549086719</v>
      </c>
      <c r="F5">
        <v>8737</v>
      </c>
      <c r="G5">
        <v>23</v>
      </c>
      <c r="H5" s="4">
        <v>239526.15215999979</v>
      </c>
      <c r="J5" t="s">
        <v>7</v>
      </c>
      <c r="K5" t="s">
        <v>30</v>
      </c>
      <c r="L5">
        <v>-1680</v>
      </c>
      <c r="M5">
        <v>1680</v>
      </c>
      <c r="N5">
        <v>1309.6524549086719</v>
      </c>
      <c r="O5">
        <v>3065</v>
      </c>
      <c r="P5">
        <v>0</v>
      </c>
      <c r="Q5" s="4">
        <v>239526.15215999979</v>
      </c>
    </row>
    <row r="6" spans="1:17" x14ac:dyDescent="0.25">
      <c r="A6" t="s">
        <v>7</v>
      </c>
      <c r="B6" t="s">
        <v>16</v>
      </c>
      <c r="C6">
        <v>-1250</v>
      </c>
      <c r="D6">
        <v>2400</v>
      </c>
      <c r="E6">
        <v>1839.6325167808188</v>
      </c>
      <c r="F6">
        <v>8760</v>
      </c>
      <c r="G6">
        <v>0</v>
      </c>
      <c r="H6" s="4">
        <v>228507.58200000008</v>
      </c>
      <c r="J6" t="s">
        <v>7</v>
      </c>
      <c r="K6" t="s">
        <v>16</v>
      </c>
      <c r="L6">
        <v>-1250</v>
      </c>
      <c r="M6">
        <v>2400</v>
      </c>
      <c r="N6">
        <v>1839.6325167808188</v>
      </c>
      <c r="O6">
        <v>1892</v>
      </c>
      <c r="P6">
        <v>0</v>
      </c>
      <c r="Q6" s="4">
        <v>228507.58200000008</v>
      </c>
    </row>
    <row r="7" spans="1:17" x14ac:dyDescent="0.25">
      <c r="A7" t="s">
        <v>7</v>
      </c>
      <c r="B7" t="s">
        <v>58</v>
      </c>
      <c r="C7">
        <v>-99999</v>
      </c>
      <c r="D7">
        <v>2000</v>
      </c>
      <c r="E7">
        <v>-3832.722726826481</v>
      </c>
      <c r="F7">
        <v>1689</v>
      </c>
      <c r="G7">
        <v>7071</v>
      </c>
      <c r="H7" s="4">
        <v>169988.31806060002</v>
      </c>
      <c r="J7" t="s">
        <v>7</v>
      </c>
      <c r="K7" t="s">
        <v>58</v>
      </c>
      <c r="L7">
        <v>-99999</v>
      </c>
      <c r="M7">
        <v>8000</v>
      </c>
      <c r="N7">
        <v>-3832.722726826481</v>
      </c>
      <c r="O7">
        <v>238</v>
      </c>
      <c r="P7">
        <v>0</v>
      </c>
      <c r="Q7" s="4">
        <v>169988.31806060002</v>
      </c>
    </row>
    <row r="8" spans="1:17" x14ac:dyDescent="0.25">
      <c r="A8" t="s">
        <v>74</v>
      </c>
      <c r="B8" t="s">
        <v>80</v>
      </c>
      <c r="C8">
        <v>-99999</v>
      </c>
      <c r="D8">
        <v>999999</v>
      </c>
      <c r="E8">
        <v>1038.5526792237445</v>
      </c>
      <c r="F8">
        <v>8760</v>
      </c>
      <c r="G8">
        <v>0</v>
      </c>
      <c r="H8" s="4">
        <v>102235.08155624993</v>
      </c>
      <c r="J8" t="s">
        <v>74</v>
      </c>
      <c r="K8" t="s">
        <v>80</v>
      </c>
      <c r="L8">
        <v>-99999</v>
      </c>
      <c r="M8">
        <v>999999</v>
      </c>
      <c r="N8">
        <v>1038.5526792237445</v>
      </c>
      <c r="O8">
        <v>0</v>
      </c>
      <c r="P8">
        <v>6038</v>
      </c>
      <c r="Q8" s="4">
        <v>102235.08155624993</v>
      </c>
    </row>
    <row r="9" spans="1:17" x14ac:dyDescent="0.25">
      <c r="A9" t="s">
        <v>7</v>
      </c>
      <c r="B9" t="s">
        <v>35</v>
      </c>
      <c r="C9">
        <v>-800</v>
      </c>
      <c r="D9">
        <v>408</v>
      </c>
      <c r="E9">
        <v>45.2814784246576</v>
      </c>
      <c r="F9">
        <v>2674</v>
      </c>
      <c r="G9">
        <v>746</v>
      </c>
      <c r="H9" s="4">
        <v>82254.520104000112</v>
      </c>
      <c r="J9" t="s">
        <v>7</v>
      </c>
      <c r="K9" t="s">
        <v>35</v>
      </c>
      <c r="L9">
        <v>-800</v>
      </c>
      <c r="M9">
        <v>408</v>
      </c>
      <c r="N9">
        <v>45.2814784246576</v>
      </c>
      <c r="O9">
        <v>725</v>
      </c>
      <c r="P9">
        <v>1</v>
      </c>
      <c r="Q9" s="4">
        <v>82254.520104000112</v>
      </c>
    </row>
    <row r="10" spans="1:17" x14ac:dyDescent="0.25">
      <c r="A10" t="s">
        <v>7</v>
      </c>
      <c r="B10" t="s">
        <v>32</v>
      </c>
      <c r="C10">
        <v>-880</v>
      </c>
      <c r="D10">
        <v>880</v>
      </c>
      <c r="E10">
        <v>565.12413447488643</v>
      </c>
      <c r="F10">
        <v>8747</v>
      </c>
      <c r="G10">
        <v>13</v>
      </c>
      <c r="H10" s="4">
        <v>81250.629679999925</v>
      </c>
      <c r="J10" t="s">
        <v>7</v>
      </c>
      <c r="K10" t="s">
        <v>32</v>
      </c>
      <c r="L10">
        <v>-880</v>
      </c>
      <c r="M10">
        <v>880</v>
      </c>
      <c r="N10">
        <v>565.12413447488643</v>
      </c>
      <c r="O10">
        <v>877</v>
      </c>
      <c r="P10">
        <v>0</v>
      </c>
      <c r="Q10" s="4">
        <v>81250.629679999925</v>
      </c>
    </row>
    <row r="11" spans="1:17" x14ac:dyDescent="0.25">
      <c r="A11" t="s">
        <v>74</v>
      </c>
      <c r="B11" t="s">
        <v>75</v>
      </c>
      <c r="C11">
        <v>0</v>
      </c>
      <c r="D11">
        <v>3500</v>
      </c>
      <c r="E11">
        <v>689.82753002283073</v>
      </c>
      <c r="F11">
        <v>5772</v>
      </c>
      <c r="G11">
        <v>0</v>
      </c>
      <c r="H11" s="4">
        <v>77337.262955005426</v>
      </c>
      <c r="J11" t="s">
        <v>74</v>
      </c>
      <c r="K11" t="s">
        <v>75</v>
      </c>
      <c r="L11">
        <v>0</v>
      </c>
      <c r="M11">
        <v>3500</v>
      </c>
      <c r="N11">
        <v>689.82753002283073</v>
      </c>
      <c r="O11">
        <v>5345</v>
      </c>
      <c r="P11">
        <v>0</v>
      </c>
      <c r="Q11" s="4">
        <v>77337.262955005426</v>
      </c>
    </row>
    <row r="12" spans="1:17" x14ac:dyDescent="0.25">
      <c r="A12" t="s">
        <v>7</v>
      </c>
      <c r="B12" t="s">
        <v>8</v>
      </c>
      <c r="C12">
        <v>-1200</v>
      </c>
      <c r="D12">
        <v>1000</v>
      </c>
      <c r="E12">
        <v>230.91681073059283</v>
      </c>
      <c r="F12">
        <v>6714</v>
      </c>
      <c r="G12">
        <v>2045</v>
      </c>
      <c r="H12" s="4">
        <v>67370.83140000001</v>
      </c>
      <c r="J12" t="s">
        <v>7</v>
      </c>
      <c r="K12" t="s">
        <v>8</v>
      </c>
      <c r="L12">
        <v>-1200</v>
      </c>
      <c r="M12">
        <v>1000</v>
      </c>
      <c r="N12">
        <v>230.91681073059283</v>
      </c>
      <c r="O12">
        <v>597</v>
      </c>
      <c r="P12">
        <v>64</v>
      </c>
      <c r="Q12" s="4">
        <v>67370.83140000001</v>
      </c>
    </row>
    <row r="13" spans="1:17" x14ac:dyDescent="0.25">
      <c r="A13" t="s">
        <v>7</v>
      </c>
      <c r="B13" t="s">
        <v>59</v>
      </c>
      <c r="C13">
        <v>-1503</v>
      </c>
      <c r="D13">
        <v>1503</v>
      </c>
      <c r="E13">
        <v>-241.86772557077691</v>
      </c>
      <c r="F13">
        <v>4225</v>
      </c>
      <c r="G13">
        <v>4535</v>
      </c>
      <c r="H13" s="4">
        <v>43496.16318899997</v>
      </c>
      <c r="J13" t="s">
        <v>7</v>
      </c>
      <c r="K13" t="s">
        <v>59</v>
      </c>
      <c r="L13">
        <v>-1503</v>
      </c>
      <c r="M13">
        <v>1503</v>
      </c>
      <c r="N13">
        <v>-241.86772557077691</v>
      </c>
      <c r="O13">
        <v>0</v>
      </c>
      <c r="P13">
        <v>421</v>
      </c>
      <c r="Q13" s="4">
        <v>43496.16318899997</v>
      </c>
    </row>
    <row r="14" spans="1:17" x14ac:dyDescent="0.25">
      <c r="A14" t="s">
        <v>7</v>
      </c>
      <c r="B14" t="s">
        <v>59</v>
      </c>
      <c r="C14">
        <v>-1503</v>
      </c>
      <c r="D14">
        <v>1503</v>
      </c>
      <c r="E14">
        <v>-241.86772557077691</v>
      </c>
      <c r="F14">
        <v>4225</v>
      </c>
      <c r="G14">
        <v>4535</v>
      </c>
      <c r="H14" s="4">
        <v>43496.16318899997</v>
      </c>
      <c r="J14" t="s">
        <v>150</v>
      </c>
    </row>
    <row r="15" spans="1:17" x14ac:dyDescent="0.25">
      <c r="A15" t="s">
        <v>7</v>
      </c>
      <c r="B15" t="s">
        <v>37</v>
      </c>
      <c r="C15">
        <v>-1048</v>
      </c>
      <c r="D15">
        <v>1048</v>
      </c>
      <c r="E15">
        <v>320.77818150684908</v>
      </c>
      <c r="F15">
        <v>7288</v>
      </c>
      <c r="G15">
        <v>1472</v>
      </c>
      <c r="H15" s="4">
        <v>41897.488367999998</v>
      </c>
      <c r="J15" t="s">
        <v>7</v>
      </c>
      <c r="K15" t="s">
        <v>37</v>
      </c>
      <c r="L15">
        <v>-1048</v>
      </c>
      <c r="M15">
        <v>1048</v>
      </c>
      <c r="N15">
        <v>320.77818150684908</v>
      </c>
      <c r="O15">
        <v>84</v>
      </c>
      <c r="P15">
        <v>0</v>
      </c>
      <c r="Q15" s="4">
        <v>41897.488367999998</v>
      </c>
    </row>
    <row r="16" spans="1:17" x14ac:dyDescent="0.25">
      <c r="A16" t="s">
        <v>7</v>
      </c>
      <c r="B16" t="s">
        <v>56</v>
      </c>
      <c r="C16">
        <v>-2948</v>
      </c>
      <c r="D16">
        <v>4100</v>
      </c>
      <c r="E16">
        <v>-728.45133721461343</v>
      </c>
      <c r="F16">
        <v>2034</v>
      </c>
      <c r="G16">
        <v>6726</v>
      </c>
      <c r="H16" s="4">
        <v>38344.977967999992</v>
      </c>
      <c r="J16" t="s">
        <v>7</v>
      </c>
      <c r="K16" t="s">
        <v>56</v>
      </c>
      <c r="L16">
        <v>-2948</v>
      </c>
      <c r="M16">
        <v>4100</v>
      </c>
      <c r="N16">
        <v>-728.45133721461343</v>
      </c>
      <c r="O16">
        <v>0</v>
      </c>
      <c r="P16">
        <v>261</v>
      </c>
      <c r="Q16" s="4">
        <v>38344.977967999992</v>
      </c>
    </row>
    <row r="17" spans="1:17" x14ac:dyDescent="0.25">
      <c r="A17" t="s">
        <v>62</v>
      </c>
      <c r="B17" t="s">
        <v>66</v>
      </c>
      <c r="C17">
        <v>-3464</v>
      </c>
      <c r="D17">
        <v>3464</v>
      </c>
      <c r="E17">
        <v>-892.92257694064142</v>
      </c>
      <c r="F17">
        <v>3153</v>
      </c>
      <c r="G17">
        <v>5607</v>
      </c>
      <c r="H17" s="4">
        <v>25291.845224000008</v>
      </c>
      <c r="J17" t="s">
        <v>62</v>
      </c>
      <c r="K17" t="s">
        <v>66</v>
      </c>
      <c r="L17">
        <v>-3464</v>
      </c>
      <c r="M17">
        <v>3464</v>
      </c>
      <c r="N17">
        <v>-892.92257694064142</v>
      </c>
      <c r="O17">
        <v>0</v>
      </c>
      <c r="P17">
        <v>524</v>
      </c>
      <c r="Q17" s="4">
        <v>25291.845224000008</v>
      </c>
    </row>
    <row r="18" spans="1:17" x14ac:dyDescent="0.25">
      <c r="A18" t="s">
        <v>7</v>
      </c>
      <c r="B18" t="s">
        <v>10</v>
      </c>
      <c r="C18">
        <v>-2573</v>
      </c>
      <c r="D18">
        <v>2573</v>
      </c>
      <c r="E18">
        <v>2082.2442823059409</v>
      </c>
      <c r="F18">
        <v>8760</v>
      </c>
      <c r="G18">
        <v>0</v>
      </c>
      <c r="H18" s="4">
        <v>21748.725055999981</v>
      </c>
      <c r="J18" t="s">
        <v>7</v>
      </c>
      <c r="K18" t="s">
        <v>10</v>
      </c>
      <c r="L18">
        <v>-2573</v>
      </c>
      <c r="M18">
        <v>2573</v>
      </c>
      <c r="N18">
        <v>2082.2442823059409</v>
      </c>
      <c r="O18">
        <v>917</v>
      </c>
      <c r="P18">
        <v>0</v>
      </c>
      <c r="Q18" s="4">
        <v>21748.725055999981</v>
      </c>
    </row>
    <row r="19" spans="1:17" x14ac:dyDescent="0.25">
      <c r="A19" t="s">
        <v>7</v>
      </c>
      <c r="B19" t="s">
        <v>53</v>
      </c>
      <c r="C19">
        <v>-2670</v>
      </c>
      <c r="D19">
        <v>2670</v>
      </c>
      <c r="E19">
        <v>731.70126198630635</v>
      </c>
      <c r="F19">
        <v>6769</v>
      </c>
      <c r="G19">
        <v>1991</v>
      </c>
      <c r="H19" s="4">
        <v>19869.758189999997</v>
      </c>
      <c r="J19" t="s">
        <v>7</v>
      </c>
      <c r="K19" t="s">
        <v>53</v>
      </c>
      <c r="L19">
        <v>-2670</v>
      </c>
      <c r="M19">
        <v>2670</v>
      </c>
      <c r="N19">
        <v>731.70126198630635</v>
      </c>
      <c r="O19">
        <v>113</v>
      </c>
      <c r="P19">
        <v>0</v>
      </c>
      <c r="Q19" s="4">
        <v>19869.758189999997</v>
      </c>
    </row>
    <row r="20" spans="1:17" x14ac:dyDescent="0.25">
      <c r="A20" t="s">
        <v>7</v>
      </c>
      <c r="B20" t="s">
        <v>57</v>
      </c>
      <c r="C20">
        <v>-300</v>
      </c>
      <c r="D20">
        <v>325</v>
      </c>
      <c r="E20">
        <v>-61.806976484018165</v>
      </c>
      <c r="F20">
        <v>3432</v>
      </c>
      <c r="G20">
        <v>5327</v>
      </c>
      <c r="H20" s="4">
        <v>19630.164375000015</v>
      </c>
      <c r="J20" t="s">
        <v>7</v>
      </c>
      <c r="K20" t="s">
        <v>57</v>
      </c>
      <c r="L20">
        <v>-300</v>
      </c>
      <c r="M20">
        <v>325</v>
      </c>
      <c r="N20">
        <v>-61.806976484018165</v>
      </c>
      <c r="O20">
        <v>278</v>
      </c>
      <c r="P20">
        <v>729</v>
      </c>
      <c r="Q20" s="4">
        <v>19630.164375000015</v>
      </c>
    </row>
    <row r="21" spans="1:17" x14ac:dyDescent="0.25">
      <c r="A21" t="s">
        <v>7</v>
      </c>
      <c r="B21" t="s">
        <v>42</v>
      </c>
      <c r="C21">
        <v>-2400</v>
      </c>
      <c r="D21">
        <v>900</v>
      </c>
      <c r="E21">
        <v>49.318437328767025</v>
      </c>
      <c r="F21">
        <v>4281</v>
      </c>
      <c r="G21">
        <v>4478</v>
      </c>
      <c r="H21" s="4">
        <v>16653.352500000008</v>
      </c>
      <c r="J21" t="s">
        <v>7</v>
      </c>
      <c r="K21" t="s">
        <v>42</v>
      </c>
      <c r="L21">
        <v>-2400</v>
      </c>
      <c r="M21">
        <v>900</v>
      </c>
      <c r="N21">
        <v>49.318437328767025</v>
      </c>
      <c r="O21">
        <v>572</v>
      </c>
      <c r="P21">
        <v>0</v>
      </c>
      <c r="Q21" s="4">
        <v>16653.352500000008</v>
      </c>
    </row>
    <row r="22" spans="1:17" x14ac:dyDescent="0.25">
      <c r="A22" t="s">
        <v>7</v>
      </c>
      <c r="B22" t="s">
        <v>47</v>
      </c>
      <c r="C22">
        <v>-600</v>
      </c>
      <c r="D22">
        <v>600</v>
      </c>
      <c r="E22">
        <v>-241.9641894977166</v>
      </c>
      <c r="F22">
        <v>1917</v>
      </c>
      <c r="G22">
        <v>6843</v>
      </c>
      <c r="H22" s="4">
        <v>12249.898800000004</v>
      </c>
      <c r="J22" t="s">
        <v>7</v>
      </c>
      <c r="K22" t="s">
        <v>47</v>
      </c>
      <c r="L22">
        <v>-600</v>
      </c>
      <c r="M22">
        <v>600</v>
      </c>
      <c r="N22">
        <v>-241.9641894977166</v>
      </c>
      <c r="O22">
        <v>50</v>
      </c>
      <c r="P22">
        <v>1184</v>
      </c>
      <c r="Q22" s="4">
        <v>12249.898800000004</v>
      </c>
    </row>
    <row r="23" spans="1:17" x14ac:dyDescent="0.25">
      <c r="A23" t="s">
        <v>7</v>
      </c>
      <c r="B23" t="s">
        <v>43</v>
      </c>
      <c r="C23">
        <v>-3100</v>
      </c>
      <c r="D23">
        <v>3220</v>
      </c>
      <c r="E23">
        <v>-209.99314440638136</v>
      </c>
      <c r="F23">
        <v>4332</v>
      </c>
      <c r="G23">
        <v>3905</v>
      </c>
      <c r="H23" s="4">
        <v>11355.145</v>
      </c>
      <c r="J23" t="s">
        <v>7</v>
      </c>
      <c r="K23" t="s">
        <v>43</v>
      </c>
      <c r="L23">
        <v>-3100</v>
      </c>
      <c r="M23">
        <v>3220</v>
      </c>
      <c r="N23">
        <v>-209.99314440638136</v>
      </c>
      <c r="O23">
        <v>0</v>
      </c>
      <c r="P23">
        <v>212</v>
      </c>
      <c r="Q23" s="4">
        <v>11355.145</v>
      </c>
    </row>
    <row r="24" spans="1:17" x14ac:dyDescent="0.25">
      <c r="A24" t="s">
        <v>7</v>
      </c>
      <c r="B24" t="s">
        <v>21</v>
      </c>
      <c r="C24">
        <v>-3000</v>
      </c>
      <c r="D24">
        <v>4000</v>
      </c>
      <c r="E24">
        <v>236.53319634703161</v>
      </c>
      <c r="F24">
        <v>5089</v>
      </c>
      <c r="G24">
        <v>3671</v>
      </c>
      <c r="H24" s="4">
        <v>8726.9529999999995</v>
      </c>
      <c r="J24" t="s">
        <v>7</v>
      </c>
      <c r="K24" t="s">
        <v>21</v>
      </c>
      <c r="L24">
        <v>-3000</v>
      </c>
      <c r="M24">
        <v>4000</v>
      </c>
      <c r="N24">
        <v>236.53319634703161</v>
      </c>
      <c r="O24">
        <v>173</v>
      </c>
      <c r="P24">
        <v>530</v>
      </c>
      <c r="Q24" s="4">
        <v>8726.9529999999995</v>
      </c>
    </row>
    <row r="25" spans="1:17" x14ac:dyDescent="0.25">
      <c r="A25" t="s">
        <v>7</v>
      </c>
      <c r="B25" t="s">
        <v>26</v>
      </c>
      <c r="C25">
        <v>-690</v>
      </c>
      <c r="D25">
        <v>690</v>
      </c>
      <c r="E25">
        <v>-37.785620319634646</v>
      </c>
      <c r="F25">
        <v>4137</v>
      </c>
      <c r="G25">
        <v>4623</v>
      </c>
      <c r="H25" s="4">
        <v>8472.1953600000124</v>
      </c>
      <c r="J25" t="s">
        <v>7</v>
      </c>
      <c r="K25" t="s">
        <v>26</v>
      </c>
      <c r="L25">
        <v>-690</v>
      </c>
      <c r="M25">
        <v>690</v>
      </c>
      <c r="N25">
        <v>-37.785620319634646</v>
      </c>
      <c r="O25">
        <v>472</v>
      </c>
      <c r="P25">
        <v>856</v>
      </c>
      <c r="Q25" s="4">
        <v>8472.1953600000124</v>
      </c>
    </row>
    <row r="26" spans="1:17" x14ac:dyDescent="0.25">
      <c r="A26" t="s">
        <v>7</v>
      </c>
      <c r="B26" t="s">
        <v>18</v>
      </c>
      <c r="C26">
        <v>-1000</v>
      </c>
      <c r="D26">
        <v>1000</v>
      </c>
      <c r="E26">
        <v>-144.9133416666663</v>
      </c>
      <c r="F26">
        <v>3305</v>
      </c>
      <c r="G26">
        <v>5455</v>
      </c>
      <c r="H26" s="4">
        <v>7501.7619999999997</v>
      </c>
      <c r="J26" t="s">
        <v>7</v>
      </c>
      <c r="K26" t="s">
        <v>18</v>
      </c>
      <c r="L26">
        <v>-1000</v>
      </c>
      <c r="M26">
        <v>1000</v>
      </c>
      <c r="N26">
        <v>-144.9133416666663</v>
      </c>
      <c r="O26">
        <v>43</v>
      </c>
      <c r="P26">
        <v>248</v>
      </c>
      <c r="Q26" s="4">
        <v>7501.7619999999997</v>
      </c>
    </row>
    <row r="27" spans="1:17" x14ac:dyDescent="0.25">
      <c r="A27" t="s">
        <v>7</v>
      </c>
      <c r="B27" t="s">
        <v>28</v>
      </c>
      <c r="C27">
        <v>-785</v>
      </c>
      <c r="D27">
        <v>785</v>
      </c>
      <c r="E27">
        <v>277.43303436073001</v>
      </c>
      <c r="F27">
        <v>7409</v>
      </c>
      <c r="G27">
        <v>1351</v>
      </c>
      <c r="H27" s="4">
        <v>7380.0157900000013</v>
      </c>
      <c r="J27" t="s">
        <v>7</v>
      </c>
      <c r="K27" t="s">
        <v>28</v>
      </c>
      <c r="L27">
        <v>-785</v>
      </c>
      <c r="M27">
        <v>785</v>
      </c>
      <c r="N27">
        <v>277.43303436073001</v>
      </c>
      <c r="O27">
        <v>277</v>
      </c>
      <c r="P27">
        <v>0</v>
      </c>
      <c r="Q27" s="4">
        <v>7380.0157900000013</v>
      </c>
    </row>
    <row r="28" spans="1:17" x14ac:dyDescent="0.25">
      <c r="A28" t="s">
        <v>7</v>
      </c>
      <c r="B28" t="s">
        <v>29</v>
      </c>
      <c r="C28">
        <v>-580</v>
      </c>
      <c r="D28">
        <v>600</v>
      </c>
      <c r="E28">
        <v>126.50075182648422</v>
      </c>
      <c r="F28">
        <v>5424</v>
      </c>
      <c r="G28">
        <v>3335</v>
      </c>
      <c r="H28" s="4">
        <v>5905.8596599999973</v>
      </c>
      <c r="J28" t="s">
        <v>7</v>
      </c>
      <c r="K28" t="s">
        <v>29</v>
      </c>
      <c r="L28">
        <v>-580</v>
      </c>
      <c r="M28">
        <v>600</v>
      </c>
      <c r="N28">
        <v>126.50075182648422</v>
      </c>
      <c r="O28">
        <v>1630</v>
      </c>
      <c r="P28">
        <v>1032</v>
      </c>
      <c r="Q28" s="4">
        <v>5905.8596599999973</v>
      </c>
    </row>
    <row r="29" spans="1:17" x14ac:dyDescent="0.25">
      <c r="A29" t="s">
        <v>7</v>
      </c>
      <c r="B29" t="s">
        <v>44</v>
      </c>
      <c r="C29">
        <v>-3675</v>
      </c>
      <c r="D29">
        <v>4800</v>
      </c>
      <c r="E29">
        <v>936.40239828767358</v>
      </c>
      <c r="F29">
        <v>6367</v>
      </c>
      <c r="G29">
        <v>2393</v>
      </c>
      <c r="H29" s="4">
        <v>4636.5564000000022</v>
      </c>
      <c r="J29" t="s">
        <v>7</v>
      </c>
      <c r="K29" t="s">
        <v>44</v>
      </c>
      <c r="L29">
        <v>-3675</v>
      </c>
      <c r="M29">
        <v>4800</v>
      </c>
      <c r="N29">
        <v>936.40239828767358</v>
      </c>
      <c r="O29">
        <v>0</v>
      </c>
      <c r="P29">
        <v>187</v>
      </c>
      <c r="Q29" s="4">
        <v>4636.5564000000022</v>
      </c>
    </row>
    <row r="30" spans="1:17" x14ac:dyDescent="0.25">
      <c r="A30" t="s">
        <v>74</v>
      </c>
      <c r="B30" t="s">
        <v>77</v>
      </c>
      <c r="C30">
        <v>-99999</v>
      </c>
      <c r="D30">
        <v>3113</v>
      </c>
      <c r="E30">
        <v>1238.9872315068508</v>
      </c>
      <c r="F30">
        <v>7519</v>
      </c>
      <c r="G30">
        <v>1241</v>
      </c>
      <c r="H30" s="4">
        <v>4547.1186310000003</v>
      </c>
      <c r="J30" t="s">
        <v>74</v>
      </c>
      <c r="K30" t="s">
        <v>77</v>
      </c>
      <c r="L30">
        <v>-99999</v>
      </c>
      <c r="M30">
        <v>3113</v>
      </c>
      <c r="N30">
        <v>1238.9872315068508</v>
      </c>
      <c r="O30">
        <v>228</v>
      </c>
      <c r="P30">
        <v>0</v>
      </c>
      <c r="Q30" s="4">
        <v>4547.1186310000003</v>
      </c>
    </row>
    <row r="31" spans="1:17" x14ac:dyDescent="0.25">
      <c r="A31" t="s">
        <v>7</v>
      </c>
      <c r="B31" t="s">
        <v>15</v>
      </c>
      <c r="C31">
        <v>-256</v>
      </c>
      <c r="D31">
        <v>337</v>
      </c>
      <c r="E31">
        <v>139.31860662100553</v>
      </c>
      <c r="F31">
        <v>8170</v>
      </c>
      <c r="G31">
        <v>590</v>
      </c>
      <c r="H31" s="4">
        <v>3908.0649839999987</v>
      </c>
      <c r="J31" t="s">
        <v>7</v>
      </c>
      <c r="K31" t="s">
        <v>15</v>
      </c>
      <c r="L31">
        <v>-256</v>
      </c>
      <c r="M31">
        <v>337</v>
      </c>
      <c r="N31">
        <v>139.31860662100553</v>
      </c>
      <c r="O31">
        <v>240</v>
      </c>
      <c r="P31">
        <v>0</v>
      </c>
      <c r="Q31" s="4">
        <v>3908.0649839999987</v>
      </c>
    </row>
    <row r="32" spans="1:17" x14ac:dyDescent="0.25">
      <c r="A32" t="s">
        <v>7</v>
      </c>
      <c r="B32" t="s">
        <v>24</v>
      </c>
      <c r="C32">
        <v>-200</v>
      </c>
      <c r="D32">
        <v>200</v>
      </c>
      <c r="E32">
        <v>102.71189566210036</v>
      </c>
      <c r="F32">
        <v>7436</v>
      </c>
      <c r="G32">
        <v>1324</v>
      </c>
      <c r="H32" s="4">
        <v>3278.7844000000018</v>
      </c>
      <c r="J32" t="s">
        <v>7</v>
      </c>
      <c r="K32" t="s">
        <v>24</v>
      </c>
      <c r="L32">
        <v>-200</v>
      </c>
      <c r="M32">
        <v>200</v>
      </c>
      <c r="N32">
        <v>102.71189566210036</v>
      </c>
      <c r="O32">
        <v>1245</v>
      </c>
      <c r="P32">
        <v>0</v>
      </c>
      <c r="Q32" s="4">
        <v>3278.7844000000018</v>
      </c>
    </row>
    <row r="33" spans="1:17" x14ac:dyDescent="0.25">
      <c r="A33" t="s">
        <v>7</v>
      </c>
      <c r="B33" t="s">
        <v>48</v>
      </c>
      <c r="C33">
        <v>-300</v>
      </c>
      <c r="D33">
        <v>325</v>
      </c>
      <c r="E33">
        <v>-61.806976484018165</v>
      </c>
      <c r="F33">
        <v>3432</v>
      </c>
      <c r="G33">
        <v>5327</v>
      </c>
      <c r="H33" s="4">
        <v>2840.8323</v>
      </c>
      <c r="J33" t="s">
        <v>7</v>
      </c>
      <c r="K33" t="s">
        <v>48</v>
      </c>
      <c r="L33">
        <v>-300</v>
      </c>
      <c r="M33">
        <v>325</v>
      </c>
      <c r="N33">
        <v>-61.806976484018165</v>
      </c>
      <c r="O33">
        <v>101</v>
      </c>
      <c r="P33">
        <v>325</v>
      </c>
      <c r="Q33" s="4">
        <v>2840.8323</v>
      </c>
    </row>
    <row r="34" spans="1:17" x14ac:dyDescent="0.25">
      <c r="A34" t="s">
        <v>7</v>
      </c>
      <c r="B34" t="s">
        <v>33</v>
      </c>
      <c r="C34">
        <v>-1680</v>
      </c>
      <c r="D34">
        <v>1680</v>
      </c>
      <c r="E34">
        <v>469.36615707762792</v>
      </c>
      <c r="F34">
        <v>6558</v>
      </c>
      <c r="G34">
        <v>2202</v>
      </c>
      <c r="H34" s="4">
        <v>2434.9953600000022</v>
      </c>
      <c r="J34" t="s">
        <v>7</v>
      </c>
      <c r="K34" t="s">
        <v>33</v>
      </c>
      <c r="L34">
        <v>-1680</v>
      </c>
      <c r="M34">
        <v>1680</v>
      </c>
      <c r="N34">
        <v>469.36615707762792</v>
      </c>
      <c r="O34">
        <v>259</v>
      </c>
      <c r="P34">
        <v>0</v>
      </c>
      <c r="Q34" s="4">
        <v>2434.9953600000022</v>
      </c>
    </row>
    <row r="35" spans="1:17" x14ac:dyDescent="0.25">
      <c r="A35" t="s">
        <v>7</v>
      </c>
      <c r="B35" t="s">
        <v>23</v>
      </c>
      <c r="C35">
        <v>-1200</v>
      </c>
      <c r="D35">
        <v>1400</v>
      </c>
      <c r="E35">
        <v>366.80497694063899</v>
      </c>
      <c r="F35">
        <v>6534</v>
      </c>
      <c r="G35">
        <v>2226</v>
      </c>
      <c r="H35" s="4">
        <v>2172.4371999999994</v>
      </c>
      <c r="J35" t="s">
        <v>7</v>
      </c>
      <c r="K35" t="s">
        <v>23</v>
      </c>
      <c r="L35">
        <v>-1200</v>
      </c>
      <c r="M35">
        <v>1400</v>
      </c>
      <c r="N35">
        <v>366.80497694063899</v>
      </c>
      <c r="O35">
        <v>131</v>
      </c>
      <c r="P35">
        <v>20</v>
      </c>
      <c r="Q35" s="4">
        <v>2172.4371999999994</v>
      </c>
    </row>
    <row r="36" spans="1:17" x14ac:dyDescent="0.25">
      <c r="A36" t="s">
        <v>7</v>
      </c>
      <c r="B36" t="s">
        <v>17</v>
      </c>
      <c r="C36">
        <v>-2325</v>
      </c>
      <c r="D36">
        <v>2325</v>
      </c>
      <c r="E36">
        <v>918.04288778538955</v>
      </c>
      <c r="F36">
        <v>7520</v>
      </c>
      <c r="G36">
        <v>1240</v>
      </c>
      <c r="H36" s="4">
        <v>1653.3586499999999</v>
      </c>
      <c r="J36" t="s">
        <v>7</v>
      </c>
      <c r="K36" t="s">
        <v>17</v>
      </c>
      <c r="L36">
        <v>-2325</v>
      </c>
      <c r="M36">
        <v>2325</v>
      </c>
      <c r="N36">
        <v>918.04288778538955</v>
      </c>
      <c r="O36">
        <v>130</v>
      </c>
      <c r="P36">
        <v>0</v>
      </c>
      <c r="Q36" s="4">
        <v>1653.3586499999999</v>
      </c>
    </row>
    <row r="37" spans="1:17" x14ac:dyDescent="0.25">
      <c r="A37" t="s">
        <v>7</v>
      </c>
      <c r="B37" t="s">
        <v>50</v>
      </c>
      <c r="C37">
        <v>-400</v>
      </c>
      <c r="D37">
        <v>400</v>
      </c>
      <c r="E37">
        <v>215.88771894977148</v>
      </c>
      <c r="F37">
        <v>7440</v>
      </c>
      <c r="G37">
        <v>1320</v>
      </c>
      <c r="H37" s="4">
        <v>1196.0516</v>
      </c>
      <c r="J37" t="s">
        <v>7</v>
      </c>
      <c r="K37" t="s">
        <v>50</v>
      </c>
      <c r="L37">
        <v>-400</v>
      </c>
      <c r="M37">
        <v>400</v>
      </c>
      <c r="N37">
        <v>215.88771894977148</v>
      </c>
      <c r="O37">
        <v>1374</v>
      </c>
      <c r="P37">
        <v>20</v>
      </c>
      <c r="Q37" s="4">
        <v>1196.0516</v>
      </c>
    </row>
    <row r="38" spans="1:17" x14ac:dyDescent="0.25">
      <c r="A38" t="s">
        <v>7</v>
      </c>
      <c r="B38" t="s">
        <v>55</v>
      </c>
      <c r="C38">
        <v>-3100</v>
      </c>
      <c r="D38">
        <v>2780</v>
      </c>
      <c r="E38">
        <v>-209.99314440638136</v>
      </c>
      <c r="F38">
        <v>4332</v>
      </c>
      <c r="G38">
        <v>3905</v>
      </c>
      <c r="H38" s="4">
        <v>1108.2639799999999</v>
      </c>
      <c r="J38" t="s">
        <v>7</v>
      </c>
      <c r="K38" t="s">
        <v>55</v>
      </c>
      <c r="L38">
        <v>-3100</v>
      </c>
      <c r="M38">
        <v>2780</v>
      </c>
      <c r="N38">
        <v>-209.99314440638136</v>
      </c>
      <c r="O38">
        <v>16</v>
      </c>
      <c r="P38">
        <v>11</v>
      </c>
      <c r="Q38" s="4">
        <v>1108.2639799999999</v>
      </c>
    </row>
    <row r="39" spans="1:17" x14ac:dyDescent="0.25">
      <c r="A39" t="s">
        <v>74</v>
      </c>
      <c r="B39" t="s">
        <v>79</v>
      </c>
      <c r="C39">
        <v>-99999</v>
      </c>
      <c r="D39">
        <v>4560</v>
      </c>
      <c r="E39">
        <v>1040.2494144977215</v>
      </c>
      <c r="F39">
        <v>6391</v>
      </c>
      <c r="G39">
        <v>2369</v>
      </c>
      <c r="H39" s="4">
        <v>816.26735999999994</v>
      </c>
      <c r="J39" t="s">
        <v>74</v>
      </c>
      <c r="K39" t="s">
        <v>79</v>
      </c>
      <c r="L39">
        <v>-99999</v>
      </c>
      <c r="M39">
        <v>4560</v>
      </c>
      <c r="N39">
        <v>1040.2494144977215</v>
      </c>
      <c r="O39">
        <v>85</v>
      </c>
      <c r="P39">
        <v>0</v>
      </c>
      <c r="Q39" s="4">
        <v>816.26735999999994</v>
      </c>
    </row>
    <row r="40" spans="1:17" x14ac:dyDescent="0.25">
      <c r="A40" t="s">
        <v>7</v>
      </c>
      <c r="B40" t="s">
        <v>45</v>
      </c>
      <c r="C40">
        <v>-300</v>
      </c>
      <c r="D40">
        <v>300</v>
      </c>
      <c r="E40">
        <v>84.426756849315126</v>
      </c>
      <c r="F40">
        <v>5753</v>
      </c>
      <c r="G40">
        <v>3007</v>
      </c>
      <c r="H40" s="4">
        <v>801.00120000000049</v>
      </c>
      <c r="J40" t="s">
        <v>7</v>
      </c>
      <c r="K40" t="s">
        <v>45</v>
      </c>
      <c r="L40">
        <v>-300</v>
      </c>
      <c r="M40">
        <v>300</v>
      </c>
      <c r="N40">
        <v>84.426756849315126</v>
      </c>
      <c r="O40">
        <v>1050</v>
      </c>
      <c r="P40">
        <v>476</v>
      </c>
      <c r="Q40" s="4">
        <v>801.00120000000049</v>
      </c>
    </row>
    <row r="41" spans="1:17" x14ac:dyDescent="0.25">
      <c r="A41" t="s">
        <v>7</v>
      </c>
      <c r="B41" t="s">
        <v>25</v>
      </c>
      <c r="C41">
        <v>-650</v>
      </c>
      <c r="D41">
        <v>650</v>
      </c>
      <c r="E41">
        <v>101.98733242009074</v>
      </c>
      <c r="F41">
        <v>5569</v>
      </c>
      <c r="G41">
        <v>3191</v>
      </c>
      <c r="H41" s="4">
        <v>781.74330000000054</v>
      </c>
      <c r="J41" t="s">
        <v>7</v>
      </c>
      <c r="K41" t="s">
        <v>25</v>
      </c>
      <c r="L41">
        <v>-650</v>
      </c>
      <c r="M41">
        <v>650</v>
      </c>
      <c r="N41">
        <v>101.98733242009074</v>
      </c>
      <c r="O41">
        <v>109</v>
      </c>
      <c r="P41">
        <v>3</v>
      </c>
      <c r="Q41" s="4">
        <v>781.74330000000054</v>
      </c>
    </row>
    <row r="42" spans="1:17" x14ac:dyDescent="0.25">
      <c r="A42" t="s">
        <v>7</v>
      </c>
      <c r="B42" t="s">
        <v>19</v>
      </c>
      <c r="C42">
        <v>-150</v>
      </c>
      <c r="D42">
        <v>160</v>
      </c>
      <c r="E42">
        <v>27.475559703196414</v>
      </c>
      <c r="F42">
        <v>5178</v>
      </c>
      <c r="G42">
        <v>3582</v>
      </c>
      <c r="H42" s="4">
        <v>725.79975000000036</v>
      </c>
      <c r="J42" t="s">
        <v>7</v>
      </c>
      <c r="K42" t="s">
        <v>19</v>
      </c>
      <c r="L42">
        <v>-150</v>
      </c>
      <c r="M42">
        <v>160</v>
      </c>
      <c r="N42">
        <v>27.475559703196414</v>
      </c>
      <c r="O42">
        <v>1435</v>
      </c>
      <c r="P42">
        <v>630</v>
      </c>
      <c r="Q42" s="4">
        <v>725.79975000000036</v>
      </c>
    </row>
    <row r="43" spans="1:17" x14ac:dyDescent="0.25">
      <c r="A43" t="s">
        <v>7</v>
      </c>
      <c r="B43" t="s">
        <v>12</v>
      </c>
      <c r="C43">
        <v>-2250</v>
      </c>
      <c r="D43">
        <v>3400</v>
      </c>
      <c r="E43">
        <v>-53.173135730593522</v>
      </c>
      <c r="F43">
        <v>4471</v>
      </c>
      <c r="G43">
        <v>4289</v>
      </c>
      <c r="H43" s="4">
        <v>716.64525000000003</v>
      </c>
      <c r="J43" t="s">
        <v>7</v>
      </c>
      <c r="K43" t="s">
        <v>12</v>
      </c>
      <c r="L43">
        <v>-2250</v>
      </c>
      <c r="M43">
        <v>3400</v>
      </c>
      <c r="N43">
        <v>-53.173135730593522</v>
      </c>
      <c r="O43">
        <v>0</v>
      </c>
      <c r="P43">
        <v>27</v>
      </c>
      <c r="Q43" s="4">
        <v>716.64525000000003</v>
      </c>
    </row>
    <row r="44" spans="1:17" x14ac:dyDescent="0.25">
      <c r="A44" t="s">
        <v>7</v>
      </c>
      <c r="B44" t="s">
        <v>40</v>
      </c>
      <c r="C44">
        <v>-17</v>
      </c>
      <c r="D44">
        <v>17</v>
      </c>
      <c r="E44">
        <v>0.64205856164383501</v>
      </c>
      <c r="F44">
        <v>4863</v>
      </c>
      <c r="G44">
        <v>3897</v>
      </c>
      <c r="H44" s="4">
        <v>576.57330900000011</v>
      </c>
      <c r="J44" t="s">
        <v>7</v>
      </c>
      <c r="K44" t="s">
        <v>40</v>
      </c>
      <c r="L44">
        <v>-17</v>
      </c>
      <c r="M44">
        <v>17</v>
      </c>
      <c r="N44">
        <v>0.64205856164383501</v>
      </c>
      <c r="O44">
        <v>456</v>
      </c>
      <c r="P44">
        <v>1026</v>
      </c>
      <c r="Q44" s="4">
        <v>576.57330900000011</v>
      </c>
    </row>
    <row r="45" spans="1:17" x14ac:dyDescent="0.25">
      <c r="A45" t="s">
        <v>7</v>
      </c>
      <c r="B45" t="s">
        <v>49</v>
      </c>
      <c r="C45">
        <v>-6455</v>
      </c>
      <c r="D45">
        <v>7900</v>
      </c>
      <c r="E45">
        <v>726.40925456621005</v>
      </c>
      <c r="F45">
        <v>6217</v>
      </c>
      <c r="G45">
        <v>2543</v>
      </c>
      <c r="H45" s="4">
        <v>569.91840500000012</v>
      </c>
      <c r="J45" t="s">
        <v>7</v>
      </c>
      <c r="K45" t="s">
        <v>49</v>
      </c>
      <c r="L45">
        <v>-6455</v>
      </c>
      <c r="M45">
        <v>7900</v>
      </c>
      <c r="N45">
        <v>726.40925456621005</v>
      </c>
      <c r="O45">
        <v>0</v>
      </c>
      <c r="P45">
        <v>13</v>
      </c>
      <c r="Q45" s="4">
        <v>569.91840500000012</v>
      </c>
    </row>
    <row r="46" spans="1:17" x14ac:dyDescent="0.25">
      <c r="A46" t="s">
        <v>7</v>
      </c>
      <c r="B46" t="s">
        <v>60</v>
      </c>
      <c r="C46">
        <v>-1139</v>
      </c>
      <c r="D46">
        <v>1139</v>
      </c>
      <c r="E46">
        <v>243.86203835616405</v>
      </c>
      <c r="F46">
        <v>5323</v>
      </c>
      <c r="G46">
        <v>3437</v>
      </c>
      <c r="H46" s="4">
        <v>445.38772599999993</v>
      </c>
      <c r="J46" t="s">
        <v>7</v>
      </c>
      <c r="K46" t="s">
        <v>60</v>
      </c>
      <c r="L46">
        <v>-1139</v>
      </c>
      <c r="M46">
        <v>1139</v>
      </c>
      <c r="N46">
        <v>243.86203835616405</v>
      </c>
      <c r="O46">
        <v>180</v>
      </c>
      <c r="P46">
        <v>0</v>
      </c>
      <c r="Q46" s="4">
        <v>445.38772599999993</v>
      </c>
    </row>
    <row r="47" spans="1:17" x14ac:dyDescent="0.25">
      <c r="A47" t="s">
        <v>74</v>
      </c>
      <c r="B47" t="s">
        <v>76</v>
      </c>
      <c r="C47">
        <v>-99999</v>
      </c>
      <c r="D47">
        <v>361</v>
      </c>
      <c r="E47">
        <v>41.727614155250805</v>
      </c>
      <c r="F47">
        <v>6530</v>
      </c>
      <c r="G47">
        <v>2059</v>
      </c>
      <c r="H47" s="4">
        <v>353.46304200000037</v>
      </c>
      <c r="J47" t="s">
        <v>74</v>
      </c>
      <c r="K47" t="s">
        <v>76</v>
      </c>
      <c r="L47">
        <v>-99999</v>
      </c>
      <c r="M47">
        <v>361</v>
      </c>
      <c r="N47">
        <v>41.727614155250805</v>
      </c>
      <c r="O47">
        <v>310</v>
      </c>
      <c r="P47">
        <v>0</v>
      </c>
      <c r="Q47" s="4">
        <v>353.46304200000037</v>
      </c>
    </row>
    <row r="48" spans="1:17" x14ac:dyDescent="0.25">
      <c r="A48" t="s">
        <v>7</v>
      </c>
      <c r="B48" t="s">
        <v>46</v>
      </c>
      <c r="C48">
        <v>-950</v>
      </c>
      <c r="D48">
        <v>950</v>
      </c>
      <c r="E48">
        <v>-225.86183527397333</v>
      </c>
      <c r="F48">
        <v>3366</v>
      </c>
      <c r="G48">
        <v>5393</v>
      </c>
      <c r="H48" s="4">
        <v>316.04980000000052</v>
      </c>
      <c r="J48" t="s">
        <v>7</v>
      </c>
      <c r="K48" t="s">
        <v>46</v>
      </c>
      <c r="L48">
        <v>-950</v>
      </c>
      <c r="M48">
        <v>950</v>
      </c>
      <c r="N48">
        <v>-225.86183527397333</v>
      </c>
      <c r="O48">
        <v>533</v>
      </c>
      <c r="P48">
        <v>1762</v>
      </c>
      <c r="Q48" s="4">
        <v>316.04980000000052</v>
      </c>
    </row>
    <row r="49" spans="1:17" x14ac:dyDescent="0.25">
      <c r="A49" t="s">
        <v>7</v>
      </c>
      <c r="B49" t="s">
        <v>27</v>
      </c>
      <c r="C49">
        <v>-235</v>
      </c>
      <c r="D49">
        <v>440</v>
      </c>
      <c r="E49">
        <v>188.41514566210068</v>
      </c>
      <c r="F49">
        <v>7658</v>
      </c>
      <c r="G49">
        <v>1102</v>
      </c>
      <c r="H49" s="4">
        <v>276.08340499999997</v>
      </c>
      <c r="J49" t="s">
        <v>7</v>
      </c>
      <c r="K49" t="s">
        <v>27</v>
      </c>
      <c r="L49">
        <v>-235</v>
      </c>
      <c r="M49">
        <v>440</v>
      </c>
      <c r="N49">
        <v>188.41514566210068</v>
      </c>
      <c r="O49">
        <v>0</v>
      </c>
      <c r="P49">
        <v>76</v>
      </c>
      <c r="Q49" s="4">
        <v>276.08340499999997</v>
      </c>
    </row>
    <row r="50" spans="1:17" x14ac:dyDescent="0.25">
      <c r="A50" t="s">
        <v>7</v>
      </c>
      <c r="B50" t="s">
        <v>61</v>
      </c>
      <c r="C50">
        <v>-796</v>
      </c>
      <c r="D50">
        <v>796</v>
      </c>
      <c r="E50">
        <v>-198.58056335616374</v>
      </c>
      <c r="F50">
        <v>3432</v>
      </c>
      <c r="G50">
        <v>5328</v>
      </c>
      <c r="H50" s="4">
        <v>271.14944000000025</v>
      </c>
      <c r="J50" t="s">
        <v>7</v>
      </c>
      <c r="K50" t="s">
        <v>61</v>
      </c>
      <c r="L50">
        <v>-796</v>
      </c>
      <c r="M50">
        <v>796</v>
      </c>
      <c r="N50">
        <v>-198.58056335616374</v>
      </c>
      <c r="O50">
        <v>3</v>
      </c>
      <c r="P50">
        <v>689</v>
      </c>
      <c r="Q50" s="4">
        <v>271.14944000000025</v>
      </c>
    </row>
    <row r="51" spans="1:17" x14ac:dyDescent="0.25">
      <c r="A51" t="s">
        <v>7</v>
      </c>
      <c r="B51" t="s">
        <v>9</v>
      </c>
      <c r="C51">
        <v>-3150</v>
      </c>
      <c r="D51">
        <v>3000</v>
      </c>
      <c r="E51">
        <v>544.43917705479066</v>
      </c>
      <c r="F51">
        <v>5854</v>
      </c>
      <c r="G51">
        <v>2906</v>
      </c>
      <c r="H51" s="4">
        <v>244.58099999999999</v>
      </c>
      <c r="J51" t="s">
        <v>7</v>
      </c>
      <c r="K51" t="s">
        <v>9</v>
      </c>
      <c r="L51">
        <v>-3150</v>
      </c>
      <c r="M51">
        <v>3000</v>
      </c>
      <c r="N51">
        <v>544.43917705479066</v>
      </c>
      <c r="O51">
        <v>31</v>
      </c>
      <c r="P51">
        <v>0</v>
      </c>
      <c r="Q51" s="4">
        <v>244.58099999999999</v>
      </c>
    </row>
    <row r="52" spans="1:17" x14ac:dyDescent="0.25">
      <c r="A52" t="s">
        <v>62</v>
      </c>
      <c r="B52" t="s">
        <v>67</v>
      </c>
      <c r="C52">
        <v>-1139</v>
      </c>
      <c r="D52">
        <v>1139</v>
      </c>
      <c r="E52">
        <v>217.66850228310483</v>
      </c>
      <c r="F52">
        <v>5310</v>
      </c>
      <c r="G52">
        <v>3450</v>
      </c>
      <c r="H52" s="4">
        <v>137.24494399999998</v>
      </c>
      <c r="J52" t="s">
        <v>62</v>
      </c>
      <c r="K52" t="s">
        <v>67</v>
      </c>
      <c r="L52">
        <v>-1139</v>
      </c>
      <c r="M52">
        <v>1139</v>
      </c>
      <c r="N52">
        <v>217.66850228310483</v>
      </c>
      <c r="O52">
        <v>42</v>
      </c>
      <c r="P52">
        <v>0</v>
      </c>
      <c r="Q52" s="4">
        <v>137.24494399999998</v>
      </c>
    </row>
    <row r="53" spans="1:17" x14ac:dyDescent="0.25">
      <c r="A53" t="s">
        <v>62</v>
      </c>
      <c r="B53" t="s">
        <v>64</v>
      </c>
      <c r="C53">
        <v>-1195</v>
      </c>
      <c r="D53">
        <v>1195</v>
      </c>
      <c r="E53">
        <v>204.95212990867611</v>
      </c>
      <c r="F53">
        <v>7149</v>
      </c>
      <c r="G53">
        <v>1611</v>
      </c>
      <c r="H53" s="4">
        <v>111.4696</v>
      </c>
      <c r="J53" t="s">
        <v>62</v>
      </c>
      <c r="K53" t="s">
        <v>64</v>
      </c>
      <c r="L53">
        <v>-1195</v>
      </c>
      <c r="M53">
        <v>1195</v>
      </c>
      <c r="N53">
        <v>204.95212990867611</v>
      </c>
      <c r="O53">
        <v>1</v>
      </c>
      <c r="P53">
        <v>0</v>
      </c>
      <c r="Q53" s="4">
        <v>111.4696</v>
      </c>
    </row>
    <row r="54" spans="1:17" x14ac:dyDescent="0.25">
      <c r="A54" t="s">
        <v>74</v>
      </c>
      <c r="B54" t="s">
        <v>78</v>
      </c>
      <c r="C54">
        <v>-99999</v>
      </c>
      <c r="D54">
        <v>6763</v>
      </c>
      <c r="E54">
        <v>2088.9433150684972</v>
      </c>
      <c r="F54">
        <v>7101</v>
      </c>
      <c r="G54">
        <v>1659</v>
      </c>
      <c r="H54" s="4">
        <v>104.20430399999999</v>
      </c>
      <c r="J54" t="s">
        <v>74</v>
      </c>
      <c r="K54" t="s">
        <v>78</v>
      </c>
      <c r="L54">
        <v>-99999</v>
      </c>
      <c r="M54">
        <v>6763</v>
      </c>
      <c r="N54">
        <v>2088.9433150684972</v>
      </c>
      <c r="O54">
        <v>8</v>
      </c>
      <c r="P54">
        <v>0</v>
      </c>
      <c r="Q54" s="4">
        <v>104.20430399999999</v>
      </c>
    </row>
    <row r="55" spans="1:17" x14ac:dyDescent="0.25">
      <c r="A55" t="s">
        <v>7</v>
      </c>
      <c r="B55" t="s">
        <v>41</v>
      </c>
      <c r="C55">
        <v>-56</v>
      </c>
      <c r="D55">
        <v>56</v>
      </c>
      <c r="E55">
        <v>-25.537076369863005</v>
      </c>
      <c r="F55">
        <v>1426</v>
      </c>
      <c r="G55">
        <v>7334</v>
      </c>
      <c r="H55" s="4">
        <v>93.049431999999953</v>
      </c>
      <c r="J55" t="s">
        <v>7</v>
      </c>
      <c r="K55" t="s">
        <v>41</v>
      </c>
      <c r="L55">
        <v>-56</v>
      </c>
      <c r="M55">
        <v>56</v>
      </c>
      <c r="N55">
        <v>-25.537076369863005</v>
      </c>
      <c r="O55">
        <v>2</v>
      </c>
      <c r="P55">
        <v>447</v>
      </c>
      <c r="Q55" s="4">
        <v>93.049431999999953</v>
      </c>
    </row>
    <row r="56" spans="1:17" x14ac:dyDescent="0.25">
      <c r="A56" t="s">
        <v>62</v>
      </c>
      <c r="B56" t="s">
        <v>65</v>
      </c>
      <c r="C56">
        <v>-1012</v>
      </c>
      <c r="D56">
        <v>1012</v>
      </c>
      <c r="E56">
        <v>-552.64330136986405</v>
      </c>
      <c r="F56">
        <v>0</v>
      </c>
      <c r="G56">
        <v>8760</v>
      </c>
      <c r="H56" s="4">
        <v>84.978651999999997</v>
      </c>
      <c r="J56" t="s">
        <v>62</v>
      </c>
      <c r="K56" t="s">
        <v>65</v>
      </c>
      <c r="L56">
        <v>-1012</v>
      </c>
      <c r="M56">
        <v>1012</v>
      </c>
      <c r="N56">
        <v>-552.64330136986405</v>
      </c>
      <c r="O56">
        <v>0</v>
      </c>
      <c r="P56">
        <v>2</v>
      </c>
      <c r="Q56" s="4">
        <v>84.978651999999997</v>
      </c>
    </row>
    <row r="57" spans="1:17" x14ac:dyDescent="0.25">
      <c r="A57" t="s">
        <v>7</v>
      </c>
      <c r="B57" t="s">
        <v>14</v>
      </c>
      <c r="C57">
        <v>-360</v>
      </c>
      <c r="D57">
        <v>500</v>
      </c>
      <c r="E57">
        <v>95.595426712328603</v>
      </c>
      <c r="F57">
        <v>6341</v>
      </c>
      <c r="G57">
        <v>2419</v>
      </c>
      <c r="H57" s="4">
        <v>79.267719999999997</v>
      </c>
      <c r="J57" t="s">
        <v>7</v>
      </c>
      <c r="K57" t="s">
        <v>14</v>
      </c>
      <c r="L57">
        <v>-360</v>
      </c>
      <c r="M57">
        <v>500</v>
      </c>
      <c r="N57">
        <v>95.595426712328603</v>
      </c>
      <c r="O57">
        <v>19</v>
      </c>
      <c r="P57">
        <v>1</v>
      </c>
      <c r="Q57" s="4">
        <v>79.267719999999997</v>
      </c>
    </row>
    <row r="58" spans="1:17" x14ac:dyDescent="0.25">
      <c r="A58" t="s">
        <v>7</v>
      </c>
      <c r="B58" t="s">
        <v>13</v>
      </c>
      <c r="C58">
        <v>-3265</v>
      </c>
      <c r="D58">
        <v>5400</v>
      </c>
      <c r="E58">
        <v>1271.1612752283133</v>
      </c>
      <c r="F58">
        <v>5510</v>
      </c>
      <c r="G58">
        <v>3250</v>
      </c>
      <c r="H58" s="4">
        <v>72.110790000000009</v>
      </c>
      <c r="J58" t="s">
        <v>7</v>
      </c>
      <c r="K58" t="s">
        <v>13</v>
      </c>
      <c r="L58">
        <v>-3265</v>
      </c>
      <c r="M58">
        <v>5400</v>
      </c>
      <c r="N58">
        <v>1271.1612752283133</v>
      </c>
      <c r="O58">
        <v>0</v>
      </c>
      <c r="P58">
        <v>11</v>
      </c>
      <c r="Q58" s="4">
        <v>72.110790000000009</v>
      </c>
    </row>
    <row r="59" spans="1:17" x14ac:dyDescent="0.25">
      <c r="A59" t="s">
        <v>7</v>
      </c>
      <c r="B59" t="s">
        <v>39</v>
      </c>
      <c r="C59">
        <v>-10200</v>
      </c>
      <c r="D59">
        <v>9900</v>
      </c>
      <c r="E59">
        <v>4792.2881002283248</v>
      </c>
      <c r="F59">
        <v>8130</v>
      </c>
      <c r="G59">
        <v>630</v>
      </c>
      <c r="H59" s="4">
        <v>69.7851</v>
      </c>
      <c r="J59" t="s">
        <v>7</v>
      </c>
      <c r="K59" t="s">
        <v>39</v>
      </c>
      <c r="L59">
        <v>-10200</v>
      </c>
      <c r="M59">
        <v>9900</v>
      </c>
      <c r="N59">
        <v>4792.2881002283248</v>
      </c>
      <c r="O59">
        <v>5</v>
      </c>
      <c r="P59">
        <v>0</v>
      </c>
      <c r="Q59" s="4">
        <v>69.7851</v>
      </c>
    </row>
    <row r="60" spans="1:17" x14ac:dyDescent="0.25">
      <c r="A60" t="s">
        <v>7</v>
      </c>
      <c r="B60" t="s">
        <v>11</v>
      </c>
      <c r="C60">
        <v>-2598</v>
      </c>
      <c r="D60">
        <v>2598</v>
      </c>
      <c r="E60">
        <v>1985.777230936066</v>
      </c>
      <c r="F60">
        <v>8760</v>
      </c>
      <c r="G60">
        <v>0</v>
      </c>
      <c r="H60" s="4">
        <v>65.308523999999991</v>
      </c>
      <c r="J60" t="s">
        <v>7</v>
      </c>
      <c r="K60" t="s">
        <v>11</v>
      </c>
      <c r="L60">
        <v>-2598</v>
      </c>
      <c r="M60">
        <v>2598</v>
      </c>
      <c r="N60">
        <v>1985.777230936066</v>
      </c>
      <c r="O60">
        <v>51</v>
      </c>
      <c r="P60">
        <v>0</v>
      </c>
      <c r="Q60" s="4">
        <v>65.308523999999991</v>
      </c>
    </row>
    <row r="61" spans="1:17" x14ac:dyDescent="0.25">
      <c r="A61" t="s">
        <v>7</v>
      </c>
      <c r="B61" t="s">
        <v>20</v>
      </c>
      <c r="C61">
        <v>-45</v>
      </c>
      <c r="D61">
        <v>100</v>
      </c>
      <c r="E61">
        <v>22.196107762557101</v>
      </c>
      <c r="F61">
        <v>6233</v>
      </c>
      <c r="G61">
        <v>2526</v>
      </c>
      <c r="H61" s="4">
        <v>58.96602</v>
      </c>
      <c r="J61" t="s">
        <v>7</v>
      </c>
      <c r="K61" t="s">
        <v>20</v>
      </c>
      <c r="L61">
        <v>-45</v>
      </c>
      <c r="M61">
        <v>100</v>
      </c>
      <c r="N61">
        <v>22.196107762557101</v>
      </c>
      <c r="O61">
        <v>1</v>
      </c>
      <c r="P61">
        <v>165</v>
      </c>
      <c r="Q61" s="4">
        <v>58.96602</v>
      </c>
    </row>
    <row r="62" spans="1:17" x14ac:dyDescent="0.25">
      <c r="A62" t="s">
        <v>74</v>
      </c>
      <c r="B62" t="s">
        <v>81</v>
      </c>
      <c r="C62">
        <v>-99999</v>
      </c>
      <c r="D62">
        <v>3265</v>
      </c>
      <c r="E62">
        <v>-1271.1612752283133</v>
      </c>
      <c r="F62">
        <v>3250</v>
      </c>
      <c r="G62">
        <v>5510</v>
      </c>
      <c r="H62" s="4">
        <v>49.464750000000009</v>
      </c>
      <c r="J62" t="s">
        <v>74</v>
      </c>
      <c r="K62" t="s">
        <v>81</v>
      </c>
      <c r="L62">
        <v>-99999</v>
      </c>
      <c r="M62">
        <v>3265</v>
      </c>
      <c r="N62">
        <v>-1271.1612752283133</v>
      </c>
      <c r="O62">
        <v>9</v>
      </c>
      <c r="P62">
        <v>0</v>
      </c>
      <c r="Q62" s="4">
        <v>49.464750000000009</v>
      </c>
    </row>
    <row r="63" spans="1:17" x14ac:dyDescent="0.25">
      <c r="A63" t="s">
        <v>7</v>
      </c>
      <c r="B63" t="s">
        <v>22</v>
      </c>
      <c r="C63">
        <v>-1400</v>
      </c>
      <c r="D63">
        <v>2400</v>
      </c>
      <c r="E63">
        <v>39.418560502283583</v>
      </c>
      <c r="F63">
        <v>5012</v>
      </c>
      <c r="G63">
        <v>3225</v>
      </c>
      <c r="H63" s="4">
        <v>36.432000000000002</v>
      </c>
      <c r="J63" t="s">
        <v>7</v>
      </c>
      <c r="K63" t="s">
        <v>22</v>
      </c>
      <c r="L63">
        <v>-1400</v>
      </c>
      <c r="M63">
        <v>2400</v>
      </c>
      <c r="N63">
        <v>39.418560502283583</v>
      </c>
      <c r="O63">
        <v>3</v>
      </c>
      <c r="P63">
        <v>0</v>
      </c>
      <c r="Q63" s="4">
        <v>36.432000000000002</v>
      </c>
    </row>
    <row r="64" spans="1:17" x14ac:dyDescent="0.25">
      <c r="A64" t="s">
        <v>7</v>
      </c>
      <c r="B64" t="s">
        <v>34</v>
      </c>
      <c r="C64">
        <v>-890</v>
      </c>
      <c r="D64">
        <v>890</v>
      </c>
      <c r="E64">
        <v>373.54642762557046</v>
      </c>
      <c r="F64">
        <v>8412</v>
      </c>
      <c r="G64">
        <v>348</v>
      </c>
      <c r="H64" s="4">
        <v>35.728160000000003</v>
      </c>
      <c r="J64" t="s">
        <v>7</v>
      </c>
      <c r="K64" t="s">
        <v>34</v>
      </c>
      <c r="L64">
        <v>-890</v>
      </c>
      <c r="M64">
        <v>890</v>
      </c>
      <c r="N64">
        <v>373.54642762557046</v>
      </c>
      <c r="O64">
        <v>3</v>
      </c>
      <c r="P64">
        <v>0</v>
      </c>
      <c r="Q64" s="4">
        <v>35.728160000000003</v>
      </c>
    </row>
    <row r="65" spans="1:17" x14ac:dyDescent="0.25">
      <c r="A65" t="s">
        <v>62</v>
      </c>
      <c r="B65" t="s">
        <v>68</v>
      </c>
      <c r="C65">
        <v>-796</v>
      </c>
      <c r="D65">
        <v>796</v>
      </c>
      <c r="E65">
        <v>-172.38702933789932</v>
      </c>
      <c r="F65">
        <v>3445</v>
      </c>
      <c r="G65">
        <v>5315</v>
      </c>
      <c r="H65" s="4">
        <v>11.728264000000001</v>
      </c>
      <c r="J65" t="s">
        <v>62</v>
      </c>
      <c r="K65" t="s">
        <v>68</v>
      </c>
      <c r="L65">
        <v>-796</v>
      </c>
      <c r="M65">
        <v>796</v>
      </c>
      <c r="N65">
        <v>-172.38702933789932</v>
      </c>
      <c r="O65">
        <v>0</v>
      </c>
      <c r="P65">
        <v>36</v>
      </c>
      <c r="Q65" s="4">
        <v>11.728264000000001</v>
      </c>
    </row>
    <row r="66" spans="1:17" x14ac:dyDescent="0.25">
      <c r="A66" t="s">
        <v>74</v>
      </c>
      <c r="B66" t="s">
        <v>82</v>
      </c>
      <c r="C66">
        <v>-99999</v>
      </c>
      <c r="D66">
        <v>3450</v>
      </c>
      <c r="E66">
        <v>-451.94947511415234</v>
      </c>
      <c r="F66">
        <v>3958</v>
      </c>
      <c r="G66">
        <v>4802</v>
      </c>
      <c r="H66" s="4">
        <v>7.1518499999999996</v>
      </c>
      <c r="J66" t="s">
        <v>74</v>
      </c>
      <c r="K66" t="s">
        <v>82</v>
      </c>
      <c r="L66">
        <v>-99999</v>
      </c>
      <c r="M66">
        <v>3450</v>
      </c>
      <c r="N66">
        <v>-451.94947511415234</v>
      </c>
      <c r="O66">
        <v>1</v>
      </c>
      <c r="P66">
        <v>0</v>
      </c>
      <c r="Q66" s="4">
        <v>7.1518499999999996</v>
      </c>
    </row>
    <row r="67" spans="1:17" x14ac:dyDescent="0.25">
      <c r="A67" t="s">
        <v>62</v>
      </c>
      <c r="B67" t="s">
        <v>69</v>
      </c>
      <c r="C67">
        <v>-351</v>
      </c>
      <c r="D67">
        <v>351</v>
      </c>
      <c r="E67">
        <v>-111.63469041095904</v>
      </c>
      <c r="F67">
        <v>681</v>
      </c>
      <c r="G67">
        <v>8079</v>
      </c>
      <c r="H67" s="4">
        <v>3.9505050000000002</v>
      </c>
      <c r="J67" t="s">
        <v>62</v>
      </c>
      <c r="K67" t="s">
        <v>69</v>
      </c>
      <c r="L67">
        <v>-351</v>
      </c>
      <c r="M67">
        <v>351</v>
      </c>
      <c r="N67">
        <v>-111.63469041095904</v>
      </c>
      <c r="O67">
        <v>0</v>
      </c>
      <c r="P67">
        <v>2</v>
      </c>
      <c r="Q67" s="4">
        <v>3.9505050000000002</v>
      </c>
    </row>
    <row r="68" spans="1:17" x14ac:dyDescent="0.25">
      <c r="A68" t="s">
        <v>62</v>
      </c>
      <c r="B68" t="s">
        <v>71</v>
      </c>
      <c r="C68">
        <v>-120</v>
      </c>
      <c r="D68">
        <v>120</v>
      </c>
      <c r="E68">
        <v>46.669629109589103</v>
      </c>
      <c r="F68">
        <v>8127</v>
      </c>
      <c r="G68">
        <v>633</v>
      </c>
      <c r="H68" s="4">
        <v>0.21719999999999998</v>
      </c>
      <c r="J68" t="s">
        <v>62</v>
      </c>
      <c r="K68" t="s">
        <v>71</v>
      </c>
      <c r="L68">
        <v>-120</v>
      </c>
      <c r="M68">
        <v>120</v>
      </c>
      <c r="N68">
        <v>46.669629109589103</v>
      </c>
      <c r="O68">
        <v>3</v>
      </c>
      <c r="P68">
        <v>0</v>
      </c>
      <c r="Q68" s="4">
        <v>0.21719999999999998</v>
      </c>
    </row>
  </sheetData>
  <sortState ref="J3:Q1171">
    <sortCondition descending="1" ref="Q3:Q1171"/>
    <sortCondition ref="J3:J1171"/>
    <sortCondition ref="K3:K1171"/>
  </sortState>
  <conditionalFormatting sqref="J3:Q68">
    <cfRule type="expression" dxfId="17" priority="1">
      <formula>J3&lt;&gt;A3</formula>
    </cfRule>
  </conditionalFormatting>
  <printOptions horizontalCentered="1"/>
  <pageMargins left="0.7" right="0.7" top="0.75" bottom="0.75" header="0.3" footer="0.3"/>
  <pageSetup scale="51" orientation="portrait" r:id="rId1"/>
  <headerFooter>
    <oddHeader>&amp;RConfidential: Subject to SB 350 Study NDA</oddHeader>
    <oddFooter>&amp;L&amp;F [&amp;A]&amp;RPage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="85" zoomScaleNormal="85" workbookViewId="0">
      <pane ySplit="2" topLeftCell="A3" activePane="bottomLeft" state="frozen"/>
      <selection pane="bottomLeft"/>
    </sheetView>
  </sheetViews>
  <sheetFormatPr defaultRowHeight="15" x14ac:dyDescent="0.25"/>
  <cols>
    <col min="2" max="2" width="30.28515625" customWidth="1"/>
    <col min="8" max="8" width="9.140625" style="4"/>
    <col min="17" max="17" width="9.140625" style="4"/>
  </cols>
  <sheetData>
    <row r="1" spans="1:17" s="1" customFormat="1" ht="60" x14ac:dyDescent="0.25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K1" s="1" t="s">
        <v>0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Q1" s="3" t="s">
        <v>6</v>
      </c>
    </row>
    <row r="2" spans="1:17" x14ac:dyDescent="0.25">
      <c r="A2" s="5" t="s">
        <v>91</v>
      </c>
      <c r="B2" s="5"/>
      <c r="C2" s="5"/>
      <c r="D2" s="5"/>
      <c r="E2" s="5"/>
      <c r="F2" s="5"/>
      <c r="G2" s="5"/>
      <c r="H2" s="6"/>
      <c r="J2" s="7" t="s">
        <v>149</v>
      </c>
      <c r="K2" s="7"/>
      <c r="L2" s="7"/>
      <c r="M2" s="7"/>
      <c r="N2" s="7"/>
      <c r="O2" s="7"/>
      <c r="P2" s="7"/>
      <c r="Q2" s="8"/>
    </row>
    <row r="3" spans="1:17" x14ac:dyDescent="0.25">
      <c r="A3" t="s">
        <v>7</v>
      </c>
      <c r="B3" t="s">
        <v>53</v>
      </c>
      <c r="C3">
        <v>-2670</v>
      </c>
      <c r="D3">
        <v>2670</v>
      </c>
      <c r="E3">
        <v>1210.0857423516006</v>
      </c>
      <c r="F3">
        <v>1322</v>
      </c>
      <c r="G3">
        <v>0</v>
      </c>
      <c r="H3" s="4">
        <v>604683.91566000052</v>
      </c>
      <c r="J3" t="s">
        <v>7</v>
      </c>
      <c r="K3" t="s">
        <v>53</v>
      </c>
      <c r="L3">
        <v>-2670</v>
      </c>
      <c r="M3">
        <v>2670</v>
      </c>
      <c r="N3">
        <v>1210.0857423516006</v>
      </c>
      <c r="O3">
        <v>1322</v>
      </c>
      <c r="P3">
        <v>0</v>
      </c>
      <c r="Q3" s="4">
        <v>604683.91566000052</v>
      </c>
    </row>
    <row r="4" spans="1:17" x14ac:dyDescent="0.25">
      <c r="A4" t="s">
        <v>7</v>
      </c>
      <c r="B4" t="s">
        <v>38</v>
      </c>
      <c r="C4">
        <v>-1970</v>
      </c>
      <c r="D4">
        <v>1970</v>
      </c>
      <c r="E4">
        <v>-238.85279417808212</v>
      </c>
      <c r="F4">
        <v>1</v>
      </c>
      <c r="G4">
        <v>1536</v>
      </c>
      <c r="H4" s="4">
        <v>482631.40233000065</v>
      </c>
      <c r="J4" t="s">
        <v>7</v>
      </c>
      <c r="K4" t="s">
        <v>38</v>
      </c>
      <c r="L4">
        <v>-1970</v>
      </c>
      <c r="M4">
        <v>1970</v>
      </c>
      <c r="N4">
        <v>-238.85279417808212</v>
      </c>
      <c r="O4">
        <v>1</v>
      </c>
      <c r="P4">
        <v>1536</v>
      </c>
      <c r="Q4" s="4">
        <v>482631.40233000065</v>
      </c>
    </row>
    <row r="5" spans="1:17" x14ac:dyDescent="0.25">
      <c r="A5" t="s">
        <v>7</v>
      </c>
      <c r="B5" t="s">
        <v>52</v>
      </c>
      <c r="C5">
        <v>-1700</v>
      </c>
      <c r="D5">
        <v>1700</v>
      </c>
      <c r="E5">
        <v>-589.0393583333348</v>
      </c>
      <c r="F5">
        <v>0</v>
      </c>
      <c r="G5">
        <v>1113</v>
      </c>
      <c r="H5" s="4">
        <v>380239.70990000054</v>
      </c>
      <c r="J5" t="s">
        <v>7</v>
      </c>
      <c r="K5" t="s">
        <v>52</v>
      </c>
      <c r="L5">
        <v>-1700</v>
      </c>
      <c r="M5">
        <v>1700</v>
      </c>
      <c r="N5">
        <v>-589.0393583333348</v>
      </c>
      <c r="O5">
        <v>0</v>
      </c>
      <c r="P5">
        <v>1113</v>
      </c>
      <c r="Q5" s="4">
        <v>380239.70990000054</v>
      </c>
    </row>
    <row r="6" spans="1:17" x14ac:dyDescent="0.25">
      <c r="A6" t="s">
        <v>7</v>
      </c>
      <c r="B6" t="s">
        <v>31</v>
      </c>
      <c r="C6">
        <v>-99999</v>
      </c>
      <c r="D6">
        <v>1025</v>
      </c>
      <c r="E6">
        <v>-654.8051772831036</v>
      </c>
      <c r="F6">
        <v>0</v>
      </c>
      <c r="G6">
        <v>1045</v>
      </c>
      <c r="H6" s="4">
        <v>326656.96002500021</v>
      </c>
      <c r="J6" t="s">
        <v>7</v>
      </c>
      <c r="K6" t="s">
        <v>31</v>
      </c>
      <c r="L6">
        <v>-1775</v>
      </c>
      <c r="M6">
        <v>1775</v>
      </c>
      <c r="N6">
        <v>-654.8051772831036</v>
      </c>
      <c r="O6">
        <v>0</v>
      </c>
      <c r="P6">
        <v>1045</v>
      </c>
      <c r="Q6" s="4">
        <v>326656.96002500021</v>
      </c>
    </row>
    <row r="7" spans="1:17" x14ac:dyDescent="0.25">
      <c r="A7" t="s">
        <v>74</v>
      </c>
      <c r="B7" t="s">
        <v>80</v>
      </c>
      <c r="C7">
        <v>-99999</v>
      </c>
      <c r="D7">
        <v>999999</v>
      </c>
      <c r="E7">
        <v>1024.2421413242048</v>
      </c>
      <c r="F7">
        <v>0</v>
      </c>
      <c r="G7">
        <v>6192</v>
      </c>
      <c r="H7" s="4">
        <v>199395.45180837507</v>
      </c>
      <c r="J7" t="s">
        <v>74</v>
      </c>
      <c r="K7" t="s">
        <v>80</v>
      </c>
      <c r="L7">
        <v>-99999</v>
      </c>
      <c r="M7">
        <v>999999</v>
      </c>
      <c r="N7">
        <v>1024.2421413242048</v>
      </c>
      <c r="O7">
        <v>0</v>
      </c>
      <c r="P7">
        <v>6192</v>
      </c>
      <c r="Q7" s="4">
        <v>199395.45180837507</v>
      </c>
    </row>
    <row r="8" spans="1:17" x14ac:dyDescent="0.25">
      <c r="A8" t="s">
        <v>7</v>
      </c>
      <c r="B8" t="s">
        <v>54</v>
      </c>
      <c r="C8">
        <v>-8010</v>
      </c>
      <c r="D8">
        <v>8010</v>
      </c>
      <c r="E8">
        <v>5446.2365918949581</v>
      </c>
      <c r="F8">
        <v>923</v>
      </c>
      <c r="G8">
        <v>0</v>
      </c>
      <c r="H8" s="4">
        <v>176954.7172499997</v>
      </c>
      <c r="J8" t="s">
        <v>7</v>
      </c>
      <c r="K8" t="s">
        <v>54</v>
      </c>
      <c r="L8">
        <v>-8010</v>
      </c>
      <c r="M8">
        <v>8010</v>
      </c>
      <c r="N8">
        <v>5446.2365918949581</v>
      </c>
      <c r="O8">
        <v>923</v>
      </c>
      <c r="P8">
        <v>0</v>
      </c>
      <c r="Q8" s="4">
        <v>176954.7172499997</v>
      </c>
    </row>
    <row r="9" spans="1:17" x14ac:dyDescent="0.25">
      <c r="A9" t="s">
        <v>7</v>
      </c>
      <c r="B9" t="s">
        <v>16</v>
      </c>
      <c r="C9">
        <v>-1250</v>
      </c>
      <c r="D9">
        <v>2400</v>
      </c>
      <c r="E9">
        <v>2639.5330842465673</v>
      </c>
      <c r="F9">
        <v>721</v>
      </c>
      <c r="G9">
        <v>0</v>
      </c>
      <c r="H9" s="4">
        <v>116684.96109999994</v>
      </c>
      <c r="J9" t="s">
        <v>7</v>
      </c>
      <c r="K9" t="s">
        <v>16</v>
      </c>
      <c r="L9">
        <v>-2300</v>
      </c>
      <c r="M9">
        <v>4100</v>
      </c>
      <c r="N9">
        <v>2639.5330842465673</v>
      </c>
      <c r="O9">
        <v>721</v>
      </c>
      <c r="P9">
        <v>0</v>
      </c>
      <c r="Q9" s="4">
        <v>116684.96109999994</v>
      </c>
    </row>
    <row r="10" spans="1:17" x14ac:dyDescent="0.25">
      <c r="A10" t="s">
        <v>7</v>
      </c>
      <c r="B10" t="s">
        <v>30</v>
      </c>
      <c r="C10">
        <v>-1680</v>
      </c>
      <c r="D10">
        <v>1680</v>
      </c>
      <c r="E10">
        <v>1201.6450587899499</v>
      </c>
      <c r="F10">
        <v>2024</v>
      </c>
      <c r="G10">
        <v>0</v>
      </c>
      <c r="H10" s="4">
        <v>94664.618160000056</v>
      </c>
      <c r="J10" t="s">
        <v>7</v>
      </c>
      <c r="K10" t="s">
        <v>30</v>
      </c>
      <c r="L10">
        <v>-1680</v>
      </c>
      <c r="M10">
        <v>1680</v>
      </c>
      <c r="N10">
        <v>1201.6450587899499</v>
      </c>
      <c r="O10">
        <v>2024</v>
      </c>
      <c r="P10">
        <v>0</v>
      </c>
      <c r="Q10" s="4">
        <v>94664.618160000056</v>
      </c>
    </row>
    <row r="11" spans="1:17" x14ac:dyDescent="0.25">
      <c r="A11" t="s">
        <v>74</v>
      </c>
      <c r="B11" t="s">
        <v>75</v>
      </c>
      <c r="C11">
        <v>0</v>
      </c>
      <c r="D11">
        <v>3500</v>
      </c>
      <c r="E11">
        <v>671.33652283105073</v>
      </c>
      <c r="F11">
        <v>5175</v>
      </c>
      <c r="G11">
        <v>0</v>
      </c>
      <c r="H11" s="4">
        <v>68777.748705004109</v>
      </c>
      <c r="J11" t="s">
        <v>74</v>
      </c>
      <c r="K11" t="s">
        <v>75</v>
      </c>
      <c r="L11">
        <v>0</v>
      </c>
      <c r="M11">
        <v>3500</v>
      </c>
      <c r="N11">
        <v>671.33652283105073</v>
      </c>
      <c r="O11">
        <v>5175</v>
      </c>
      <c r="P11">
        <v>0</v>
      </c>
      <c r="Q11" s="4">
        <v>68777.748705004109</v>
      </c>
    </row>
    <row r="12" spans="1:17" x14ac:dyDescent="0.25">
      <c r="A12" t="s">
        <v>7</v>
      </c>
      <c r="B12" t="s">
        <v>8</v>
      </c>
      <c r="C12">
        <v>-1200</v>
      </c>
      <c r="D12">
        <v>1000</v>
      </c>
      <c r="E12">
        <v>244.38677728310526</v>
      </c>
      <c r="F12">
        <v>638</v>
      </c>
      <c r="G12">
        <v>37</v>
      </c>
      <c r="H12" s="4">
        <v>49934.468600000015</v>
      </c>
      <c r="J12" t="s">
        <v>7</v>
      </c>
      <c r="K12" t="s">
        <v>8</v>
      </c>
      <c r="L12">
        <v>-1200</v>
      </c>
      <c r="M12">
        <v>1000</v>
      </c>
      <c r="N12">
        <v>244.38677728310526</v>
      </c>
      <c r="O12">
        <v>638</v>
      </c>
      <c r="P12">
        <v>37</v>
      </c>
      <c r="Q12" s="4">
        <v>49934.468600000015</v>
      </c>
    </row>
    <row r="13" spans="1:17" x14ac:dyDescent="0.25">
      <c r="A13" t="s">
        <v>7</v>
      </c>
      <c r="B13" t="s">
        <v>56</v>
      </c>
      <c r="C13">
        <v>-2948</v>
      </c>
      <c r="D13">
        <v>4100</v>
      </c>
      <c r="E13">
        <v>-704.76988002283144</v>
      </c>
      <c r="F13">
        <v>0</v>
      </c>
      <c r="G13">
        <v>186</v>
      </c>
      <c r="H13" s="4">
        <v>34934.06826800001</v>
      </c>
      <c r="J13" t="s">
        <v>7</v>
      </c>
      <c r="K13" t="s">
        <v>56</v>
      </c>
      <c r="L13">
        <v>-2948</v>
      </c>
      <c r="M13">
        <v>4100</v>
      </c>
      <c r="N13">
        <v>-704.76988002283144</v>
      </c>
      <c r="O13">
        <v>0</v>
      </c>
      <c r="P13">
        <v>186</v>
      </c>
      <c r="Q13" s="4">
        <v>34934.06826800001</v>
      </c>
    </row>
    <row r="14" spans="1:17" x14ac:dyDescent="0.25">
      <c r="A14" t="s">
        <v>7</v>
      </c>
      <c r="B14" t="s">
        <v>37</v>
      </c>
      <c r="C14">
        <v>-1048</v>
      </c>
      <c r="D14">
        <v>1048</v>
      </c>
      <c r="E14">
        <v>336.65186232876681</v>
      </c>
      <c r="F14">
        <v>76</v>
      </c>
      <c r="G14">
        <v>0</v>
      </c>
      <c r="H14" s="4">
        <v>34362.380735999992</v>
      </c>
      <c r="J14" t="s">
        <v>7</v>
      </c>
      <c r="K14" t="s">
        <v>37</v>
      </c>
      <c r="L14">
        <v>-1048</v>
      </c>
      <c r="M14">
        <v>1048</v>
      </c>
      <c r="N14">
        <v>336.65186232876681</v>
      </c>
      <c r="O14">
        <v>76</v>
      </c>
      <c r="P14">
        <v>0</v>
      </c>
      <c r="Q14" s="4">
        <v>34362.380735999992</v>
      </c>
    </row>
    <row r="15" spans="1:17" x14ac:dyDescent="0.25">
      <c r="A15" t="s">
        <v>7</v>
      </c>
      <c r="B15" t="s">
        <v>35</v>
      </c>
      <c r="C15">
        <v>-800</v>
      </c>
      <c r="D15">
        <v>408</v>
      </c>
      <c r="E15">
        <v>34.937250114155141</v>
      </c>
      <c r="F15">
        <v>495</v>
      </c>
      <c r="G15">
        <v>6</v>
      </c>
      <c r="H15" s="4">
        <v>31614.921079999993</v>
      </c>
      <c r="J15" t="s">
        <v>7</v>
      </c>
      <c r="K15" t="s">
        <v>35</v>
      </c>
      <c r="L15">
        <v>-800</v>
      </c>
      <c r="M15">
        <v>408</v>
      </c>
      <c r="N15">
        <v>34.937250114155141</v>
      </c>
      <c r="O15">
        <v>495</v>
      </c>
      <c r="P15">
        <v>6</v>
      </c>
      <c r="Q15" s="4">
        <v>31614.921079999993</v>
      </c>
    </row>
    <row r="16" spans="1:17" x14ac:dyDescent="0.25">
      <c r="A16" t="s">
        <v>7</v>
      </c>
      <c r="B16" t="s">
        <v>58</v>
      </c>
      <c r="C16">
        <v>-99999</v>
      </c>
      <c r="D16">
        <v>2000</v>
      </c>
      <c r="E16">
        <v>-5223.4785511415639</v>
      </c>
      <c r="F16">
        <v>45</v>
      </c>
      <c r="G16">
        <v>0</v>
      </c>
      <c r="H16" s="4">
        <v>27998.947676584005</v>
      </c>
      <c r="J16" t="s">
        <v>7</v>
      </c>
      <c r="K16" t="s">
        <v>58</v>
      </c>
      <c r="L16">
        <v>-99999</v>
      </c>
      <c r="M16">
        <v>8000</v>
      </c>
      <c r="N16">
        <v>-5223.4785511415639</v>
      </c>
      <c r="O16">
        <v>45</v>
      </c>
      <c r="P16">
        <v>0</v>
      </c>
      <c r="Q16" s="4">
        <v>27998.947676584005</v>
      </c>
    </row>
    <row r="17" spans="1:17" x14ac:dyDescent="0.25">
      <c r="A17" t="s">
        <v>7</v>
      </c>
      <c r="B17" t="s">
        <v>57</v>
      </c>
      <c r="C17">
        <v>-300</v>
      </c>
      <c r="D17">
        <v>325</v>
      </c>
      <c r="E17">
        <v>-50.67617888127856</v>
      </c>
      <c r="F17">
        <v>341</v>
      </c>
      <c r="G17">
        <v>1174</v>
      </c>
      <c r="H17" s="4">
        <v>16590.999749999952</v>
      </c>
      <c r="J17" t="s">
        <v>7</v>
      </c>
      <c r="K17" t="s">
        <v>57</v>
      </c>
      <c r="L17">
        <v>-300</v>
      </c>
      <c r="M17">
        <v>325</v>
      </c>
      <c r="N17">
        <v>-50.67617888127856</v>
      </c>
      <c r="O17">
        <v>341</v>
      </c>
      <c r="P17">
        <v>1174</v>
      </c>
      <c r="Q17" s="4">
        <v>16590.999749999952</v>
      </c>
    </row>
    <row r="18" spans="1:17" x14ac:dyDescent="0.25">
      <c r="A18" t="s">
        <v>7</v>
      </c>
      <c r="B18" t="s">
        <v>21</v>
      </c>
      <c r="C18">
        <v>-3000</v>
      </c>
      <c r="D18">
        <v>4000</v>
      </c>
      <c r="E18">
        <v>102.69872511415478</v>
      </c>
      <c r="F18">
        <v>111</v>
      </c>
      <c r="G18">
        <v>862</v>
      </c>
      <c r="H18" s="4">
        <v>12430.008</v>
      </c>
      <c r="J18" t="s">
        <v>7</v>
      </c>
      <c r="K18" t="s">
        <v>21</v>
      </c>
      <c r="L18">
        <v>-3000</v>
      </c>
      <c r="M18">
        <v>4000</v>
      </c>
      <c r="N18">
        <v>102.69872511415478</v>
      </c>
      <c r="O18">
        <v>111</v>
      </c>
      <c r="P18">
        <v>862</v>
      </c>
      <c r="Q18" s="4">
        <v>12430.008</v>
      </c>
    </row>
    <row r="19" spans="1:17" x14ac:dyDescent="0.25">
      <c r="A19" t="s">
        <v>7</v>
      </c>
      <c r="B19" t="s">
        <v>26</v>
      </c>
      <c r="C19">
        <v>-690</v>
      </c>
      <c r="D19">
        <v>690</v>
      </c>
      <c r="E19">
        <v>-164.21043687214618</v>
      </c>
      <c r="F19">
        <v>41</v>
      </c>
      <c r="G19">
        <v>798</v>
      </c>
      <c r="H19" s="4">
        <v>9163.6381500000007</v>
      </c>
      <c r="J19" t="s">
        <v>7</v>
      </c>
      <c r="K19" t="s">
        <v>26</v>
      </c>
      <c r="L19">
        <v>-690</v>
      </c>
      <c r="M19">
        <v>690</v>
      </c>
      <c r="N19">
        <v>-164.21043687214618</v>
      </c>
      <c r="O19">
        <v>41</v>
      </c>
      <c r="P19">
        <v>798</v>
      </c>
      <c r="Q19" s="4">
        <v>9163.6381500000007</v>
      </c>
    </row>
    <row r="20" spans="1:17" x14ac:dyDescent="0.25">
      <c r="A20" t="s">
        <v>7</v>
      </c>
      <c r="B20" t="s">
        <v>42</v>
      </c>
      <c r="C20">
        <v>-2400</v>
      </c>
      <c r="D20">
        <v>900</v>
      </c>
      <c r="E20">
        <v>-52.64287454337898</v>
      </c>
      <c r="F20">
        <v>286</v>
      </c>
      <c r="G20">
        <v>0</v>
      </c>
      <c r="H20" s="4">
        <v>7677.9216000000033</v>
      </c>
      <c r="J20" t="s">
        <v>7</v>
      </c>
      <c r="K20" t="s">
        <v>42</v>
      </c>
      <c r="L20">
        <v>-2400</v>
      </c>
      <c r="M20">
        <v>900</v>
      </c>
      <c r="N20">
        <v>-52.64287454337898</v>
      </c>
      <c r="O20">
        <v>286</v>
      </c>
      <c r="P20">
        <v>0</v>
      </c>
      <c r="Q20" s="4">
        <v>7677.9216000000033</v>
      </c>
    </row>
    <row r="21" spans="1:17" x14ac:dyDescent="0.25">
      <c r="A21" t="s">
        <v>7</v>
      </c>
      <c r="B21" t="s">
        <v>55</v>
      </c>
      <c r="C21">
        <v>-3100</v>
      </c>
      <c r="D21">
        <v>2780</v>
      </c>
      <c r="E21">
        <v>-151.00993972602913</v>
      </c>
      <c r="F21">
        <v>6</v>
      </c>
      <c r="G21">
        <v>140</v>
      </c>
      <c r="H21" s="4">
        <v>7228.5847199999989</v>
      </c>
      <c r="J21" t="s">
        <v>7</v>
      </c>
      <c r="K21" t="s">
        <v>55</v>
      </c>
      <c r="L21">
        <v>-3100</v>
      </c>
      <c r="M21">
        <v>2780</v>
      </c>
      <c r="N21">
        <v>-151.00993972602913</v>
      </c>
      <c r="O21">
        <v>6</v>
      </c>
      <c r="P21">
        <v>140</v>
      </c>
      <c r="Q21" s="4">
        <v>7228.5847199999989</v>
      </c>
    </row>
    <row r="22" spans="1:17" x14ac:dyDescent="0.25">
      <c r="A22" t="s">
        <v>7</v>
      </c>
      <c r="B22" t="s">
        <v>24</v>
      </c>
      <c r="C22">
        <v>-200</v>
      </c>
      <c r="D22">
        <v>200</v>
      </c>
      <c r="E22">
        <v>114.06600753424661</v>
      </c>
      <c r="F22">
        <v>1747</v>
      </c>
      <c r="G22">
        <v>0</v>
      </c>
      <c r="H22" s="4">
        <v>7048.0924000000041</v>
      </c>
      <c r="J22" t="s">
        <v>7</v>
      </c>
      <c r="K22" t="s">
        <v>24</v>
      </c>
      <c r="L22">
        <v>-200</v>
      </c>
      <c r="M22">
        <v>200</v>
      </c>
      <c r="N22">
        <v>114.06600753424661</v>
      </c>
      <c r="O22">
        <v>1747</v>
      </c>
      <c r="P22">
        <v>0</v>
      </c>
      <c r="Q22" s="4">
        <v>7048.0924000000041</v>
      </c>
    </row>
    <row r="23" spans="1:17" x14ac:dyDescent="0.25">
      <c r="A23" t="s">
        <v>7</v>
      </c>
      <c r="B23" t="s">
        <v>29</v>
      </c>
      <c r="C23">
        <v>-580</v>
      </c>
      <c r="D23">
        <v>600</v>
      </c>
      <c r="E23">
        <v>170.34719897260334</v>
      </c>
      <c r="F23">
        <v>1716</v>
      </c>
      <c r="G23">
        <v>669</v>
      </c>
      <c r="H23" s="4">
        <v>4665.7162599999856</v>
      </c>
      <c r="J23" t="s">
        <v>7</v>
      </c>
      <c r="K23" t="s">
        <v>29</v>
      </c>
      <c r="L23">
        <v>-580</v>
      </c>
      <c r="M23">
        <v>600</v>
      </c>
      <c r="N23">
        <v>170.34719897260334</v>
      </c>
      <c r="O23">
        <v>1716</v>
      </c>
      <c r="P23">
        <v>669</v>
      </c>
      <c r="Q23" s="4">
        <v>4665.7162599999856</v>
      </c>
    </row>
    <row r="24" spans="1:17" x14ac:dyDescent="0.25">
      <c r="A24" t="s">
        <v>7</v>
      </c>
      <c r="B24" t="s">
        <v>18</v>
      </c>
      <c r="C24">
        <v>-1000</v>
      </c>
      <c r="D24">
        <v>1000</v>
      </c>
      <c r="E24">
        <v>-133.6623817351595</v>
      </c>
      <c r="F24">
        <v>23</v>
      </c>
      <c r="G24">
        <v>147</v>
      </c>
      <c r="H24" s="4">
        <v>4463.2039999999997</v>
      </c>
      <c r="J24" t="s">
        <v>7</v>
      </c>
      <c r="K24" t="s">
        <v>18</v>
      </c>
      <c r="L24">
        <v>-1000</v>
      </c>
      <c r="M24">
        <v>1000</v>
      </c>
      <c r="N24">
        <v>-133.6623817351595</v>
      </c>
      <c r="O24">
        <v>23</v>
      </c>
      <c r="P24">
        <v>147</v>
      </c>
      <c r="Q24" s="4">
        <v>4463.2039999999997</v>
      </c>
    </row>
    <row r="25" spans="1:17" x14ac:dyDescent="0.25">
      <c r="A25" t="s">
        <v>7</v>
      </c>
      <c r="B25" t="s">
        <v>44</v>
      </c>
      <c r="C25">
        <v>-3675</v>
      </c>
      <c r="D25">
        <v>4800</v>
      </c>
      <c r="E25">
        <v>1242.8862940639276</v>
      </c>
      <c r="F25">
        <v>5</v>
      </c>
      <c r="G25">
        <v>104</v>
      </c>
      <c r="H25" s="4">
        <v>3061.5095250000008</v>
      </c>
      <c r="J25" t="s">
        <v>7</v>
      </c>
      <c r="K25" t="s">
        <v>44</v>
      </c>
      <c r="L25">
        <v>-3675</v>
      </c>
      <c r="M25">
        <v>4800</v>
      </c>
      <c r="N25">
        <v>1242.8862940639276</v>
      </c>
      <c r="O25">
        <v>5</v>
      </c>
      <c r="P25">
        <v>104</v>
      </c>
      <c r="Q25" s="4">
        <v>3061.5095250000008</v>
      </c>
    </row>
    <row r="26" spans="1:17" x14ac:dyDescent="0.25">
      <c r="A26" t="s">
        <v>7</v>
      </c>
      <c r="B26" t="s">
        <v>10</v>
      </c>
      <c r="C26">
        <v>-2573</v>
      </c>
      <c r="D26">
        <v>2573</v>
      </c>
      <c r="E26">
        <v>2034.5299170091371</v>
      </c>
      <c r="F26">
        <v>271</v>
      </c>
      <c r="G26">
        <v>0</v>
      </c>
      <c r="H26" s="4">
        <v>2771.3757269999987</v>
      </c>
      <c r="J26" t="s">
        <v>7</v>
      </c>
      <c r="K26" t="s">
        <v>10</v>
      </c>
      <c r="L26">
        <v>-2573</v>
      </c>
      <c r="M26">
        <v>2573</v>
      </c>
      <c r="N26">
        <v>2034.5299170091371</v>
      </c>
      <c r="O26">
        <v>271</v>
      </c>
      <c r="P26">
        <v>0</v>
      </c>
      <c r="Q26" s="4">
        <v>2771.3757269999987</v>
      </c>
    </row>
    <row r="27" spans="1:17" x14ac:dyDescent="0.25">
      <c r="A27" t="s">
        <v>74</v>
      </c>
      <c r="B27" t="s">
        <v>79</v>
      </c>
      <c r="C27">
        <v>-99999</v>
      </c>
      <c r="D27">
        <v>4560</v>
      </c>
      <c r="E27">
        <v>1365.3978180365298</v>
      </c>
      <c r="F27">
        <v>243</v>
      </c>
      <c r="G27">
        <v>0</v>
      </c>
      <c r="H27" s="4">
        <v>2635.5523199999989</v>
      </c>
      <c r="J27" t="s">
        <v>74</v>
      </c>
      <c r="K27" t="s">
        <v>79</v>
      </c>
      <c r="L27">
        <v>-99999</v>
      </c>
      <c r="M27">
        <v>4560</v>
      </c>
      <c r="N27">
        <v>1365.3978180365298</v>
      </c>
      <c r="O27">
        <v>243</v>
      </c>
      <c r="P27">
        <v>0</v>
      </c>
      <c r="Q27" s="4">
        <v>2635.5523199999989</v>
      </c>
    </row>
    <row r="28" spans="1:17" x14ac:dyDescent="0.25">
      <c r="A28" t="s">
        <v>7</v>
      </c>
      <c r="B28" t="s">
        <v>15</v>
      </c>
      <c r="C28">
        <v>-256</v>
      </c>
      <c r="D28">
        <v>337</v>
      </c>
      <c r="E28">
        <v>92.644353424657481</v>
      </c>
      <c r="F28">
        <v>162</v>
      </c>
      <c r="G28">
        <v>0</v>
      </c>
      <c r="H28" s="4">
        <v>2557.389204000001</v>
      </c>
      <c r="J28" t="s">
        <v>7</v>
      </c>
      <c r="K28" t="s">
        <v>15</v>
      </c>
      <c r="L28">
        <v>-256</v>
      </c>
      <c r="M28">
        <v>337</v>
      </c>
      <c r="N28">
        <v>92.644353424657481</v>
      </c>
      <c r="O28">
        <v>162</v>
      </c>
      <c r="P28">
        <v>0</v>
      </c>
      <c r="Q28" s="4">
        <v>2557.389204000001</v>
      </c>
    </row>
    <row r="29" spans="1:17" x14ac:dyDescent="0.25">
      <c r="A29" t="s">
        <v>7</v>
      </c>
      <c r="B29" t="s">
        <v>23</v>
      </c>
      <c r="C29">
        <v>-1200</v>
      </c>
      <c r="D29">
        <v>1400</v>
      </c>
      <c r="E29">
        <v>269.34020627853818</v>
      </c>
      <c r="F29">
        <v>101</v>
      </c>
      <c r="G29">
        <v>15</v>
      </c>
      <c r="H29" s="4">
        <v>2392.327400000001</v>
      </c>
      <c r="J29" t="s">
        <v>7</v>
      </c>
      <c r="K29" t="s">
        <v>23</v>
      </c>
      <c r="L29">
        <v>-1200</v>
      </c>
      <c r="M29">
        <v>1400</v>
      </c>
      <c r="N29">
        <v>269.34020627853818</v>
      </c>
      <c r="O29">
        <v>101</v>
      </c>
      <c r="P29">
        <v>15</v>
      </c>
      <c r="Q29" s="4">
        <v>2392.327400000001</v>
      </c>
    </row>
    <row r="30" spans="1:17" x14ac:dyDescent="0.25">
      <c r="A30" t="s">
        <v>7</v>
      </c>
      <c r="B30" t="s">
        <v>32</v>
      </c>
      <c r="C30">
        <v>-880</v>
      </c>
      <c r="D30">
        <v>880</v>
      </c>
      <c r="E30">
        <v>536.23332363013776</v>
      </c>
      <c r="F30">
        <v>153</v>
      </c>
      <c r="G30">
        <v>0</v>
      </c>
      <c r="H30" s="4">
        <v>2188.3628799999997</v>
      </c>
      <c r="J30" t="s">
        <v>7</v>
      </c>
      <c r="K30" t="s">
        <v>32</v>
      </c>
      <c r="L30">
        <v>-880</v>
      </c>
      <c r="M30">
        <v>880</v>
      </c>
      <c r="N30">
        <v>536.23332363013776</v>
      </c>
      <c r="O30">
        <v>153</v>
      </c>
      <c r="P30">
        <v>0</v>
      </c>
      <c r="Q30" s="4">
        <v>2188.3628799999997</v>
      </c>
    </row>
    <row r="31" spans="1:17" x14ac:dyDescent="0.25">
      <c r="A31" t="s">
        <v>7</v>
      </c>
      <c r="B31" t="s">
        <v>39</v>
      </c>
      <c r="C31">
        <v>-10200</v>
      </c>
      <c r="D31">
        <v>9900</v>
      </c>
      <c r="E31">
        <v>5695.9324023972849</v>
      </c>
      <c r="F31">
        <v>51</v>
      </c>
      <c r="G31">
        <v>0</v>
      </c>
      <c r="H31" s="4">
        <v>1612.7001000000005</v>
      </c>
      <c r="J31" t="s">
        <v>7</v>
      </c>
      <c r="K31" t="s">
        <v>39</v>
      </c>
      <c r="L31">
        <v>-10200</v>
      </c>
      <c r="M31">
        <v>9900</v>
      </c>
      <c r="N31">
        <v>5695.9324023972849</v>
      </c>
      <c r="O31">
        <v>51</v>
      </c>
      <c r="P31">
        <v>0</v>
      </c>
      <c r="Q31" s="4">
        <v>1612.7001000000005</v>
      </c>
    </row>
    <row r="32" spans="1:17" x14ac:dyDescent="0.25">
      <c r="A32" t="s">
        <v>74</v>
      </c>
      <c r="B32" t="s">
        <v>77</v>
      </c>
      <c r="C32">
        <v>-99999</v>
      </c>
      <c r="D32">
        <v>3113</v>
      </c>
      <c r="E32">
        <v>1214.7471618721465</v>
      </c>
      <c r="F32">
        <v>72</v>
      </c>
      <c r="G32">
        <v>0</v>
      </c>
      <c r="H32" s="4">
        <v>1321.3533190000003</v>
      </c>
      <c r="J32" t="s">
        <v>74</v>
      </c>
      <c r="K32" t="s">
        <v>77</v>
      </c>
      <c r="L32">
        <v>-99999</v>
      </c>
      <c r="M32">
        <v>3113</v>
      </c>
      <c r="N32">
        <v>1214.7471618721465</v>
      </c>
      <c r="O32">
        <v>72</v>
      </c>
      <c r="P32">
        <v>0</v>
      </c>
      <c r="Q32" s="4">
        <v>1321.3533190000003</v>
      </c>
    </row>
    <row r="33" spans="1:17" x14ac:dyDescent="0.25">
      <c r="A33" t="s">
        <v>7</v>
      </c>
      <c r="B33" t="s">
        <v>33</v>
      </c>
      <c r="C33">
        <v>-1680</v>
      </c>
      <c r="D33">
        <v>1680</v>
      </c>
      <c r="E33">
        <v>712.55242442922497</v>
      </c>
      <c r="F33">
        <v>163</v>
      </c>
      <c r="G33">
        <v>0</v>
      </c>
      <c r="H33" s="4">
        <v>1280.7967200000005</v>
      </c>
      <c r="J33" t="s">
        <v>7</v>
      </c>
      <c r="K33" t="s">
        <v>33</v>
      </c>
      <c r="L33">
        <v>-1680</v>
      </c>
      <c r="M33">
        <v>1680</v>
      </c>
      <c r="N33">
        <v>712.55242442922497</v>
      </c>
      <c r="O33">
        <v>163</v>
      </c>
      <c r="P33">
        <v>0</v>
      </c>
      <c r="Q33" s="4">
        <v>1280.7967200000005</v>
      </c>
    </row>
    <row r="34" spans="1:17" x14ac:dyDescent="0.25">
      <c r="A34" t="s">
        <v>7</v>
      </c>
      <c r="B34" t="s">
        <v>50</v>
      </c>
      <c r="C34">
        <v>-400</v>
      </c>
      <c r="D34">
        <v>400</v>
      </c>
      <c r="E34">
        <v>219.2834025114156</v>
      </c>
      <c r="F34">
        <v>1574</v>
      </c>
      <c r="G34">
        <v>25</v>
      </c>
      <c r="H34" s="4">
        <v>1232.6512000000002</v>
      </c>
      <c r="J34" t="s">
        <v>7</v>
      </c>
      <c r="K34" t="s">
        <v>50</v>
      </c>
      <c r="L34">
        <v>-400</v>
      </c>
      <c r="M34">
        <v>400</v>
      </c>
      <c r="N34">
        <v>219.2834025114156</v>
      </c>
      <c r="O34">
        <v>1574</v>
      </c>
      <c r="P34">
        <v>25</v>
      </c>
      <c r="Q34" s="4">
        <v>1232.6512000000002</v>
      </c>
    </row>
    <row r="35" spans="1:17" x14ac:dyDescent="0.25">
      <c r="A35" t="s">
        <v>7</v>
      </c>
      <c r="B35" t="s">
        <v>17</v>
      </c>
      <c r="C35">
        <v>-2325</v>
      </c>
      <c r="D35">
        <v>2325</v>
      </c>
      <c r="E35">
        <v>913.65607077625418</v>
      </c>
      <c r="F35">
        <v>96</v>
      </c>
      <c r="G35">
        <v>0</v>
      </c>
      <c r="H35" s="4">
        <v>1209.7974750000003</v>
      </c>
      <c r="J35" t="s">
        <v>7</v>
      </c>
      <c r="K35" t="s">
        <v>17</v>
      </c>
      <c r="L35">
        <v>-2325</v>
      </c>
      <c r="M35">
        <v>2325</v>
      </c>
      <c r="N35">
        <v>913.65607077625418</v>
      </c>
      <c r="O35">
        <v>96</v>
      </c>
      <c r="P35">
        <v>0</v>
      </c>
      <c r="Q35" s="4">
        <v>1209.7974750000003</v>
      </c>
    </row>
    <row r="36" spans="1:17" x14ac:dyDescent="0.25">
      <c r="A36" t="s">
        <v>7</v>
      </c>
      <c r="B36" t="s">
        <v>49</v>
      </c>
      <c r="C36">
        <v>-6455</v>
      </c>
      <c r="D36">
        <v>7900</v>
      </c>
      <c r="E36">
        <v>1091.8763551369889</v>
      </c>
      <c r="F36">
        <v>0</v>
      </c>
      <c r="G36">
        <v>11</v>
      </c>
      <c r="H36" s="4">
        <v>1209.4346199999998</v>
      </c>
      <c r="J36" t="s">
        <v>7</v>
      </c>
      <c r="K36" t="s">
        <v>49</v>
      </c>
      <c r="L36">
        <v>-6455</v>
      </c>
      <c r="M36">
        <v>7900</v>
      </c>
      <c r="N36">
        <v>1091.8763551369889</v>
      </c>
      <c r="O36">
        <v>0</v>
      </c>
      <c r="P36">
        <v>11</v>
      </c>
      <c r="Q36" s="4">
        <v>1209.4346199999998</v>
      </c>
    </row>
    <row r="37" spans="1:17" x14ac:dyDescent="0.25">
      <c r="A37" t="s">
        <v>62</v>
      </c>
      <c r="B37" t="s">
        <v>66</v>
      </c>
      <c r="C37">
        <v>-3464</v>
      </c>
      <c r="D37">
        <v>3464</v>
      </c>
      <c r="E37">
        <v>-806.33503230593703</v>
      </c>
      <c r="F37">
        <v>0</v>
      </c>
      <c r="G37">
        <v>54</v>
      </c>
      <c r="H37" s="4">
        <v>1193.1540160000006</v>
      </c>
      <c r="J37" t="s">
        <v>62</v>
      </c>
      <c r="K37" t="s">
        <v>66</v>
      </c>
      <c r="L37">
        <v>-3464</v>
      </c>
      <c r="M37">
        <v>3464</v>
      </c>
      <c r="N37">
        <v>-806.33503230593703</v>
      </c>
      <c r="O37">
        <v>0</v>
      </c>
      <c r="P37">
        <v>54</v>
      </c>
      <c r="Q37" s="4">
        <v>1193.1540160000006</v>
      </c>
    </row>
    <row r="38" spans="1:17" x14ac:dyDescent="0.25">
      <c r="A38" t="s">
        <v>7</v>
      </c>
      <c r="B38" t="s">
        <v>45</v>
      </c>
      <c r="C38">
        <v>-300</v>
      </c>
      <c r="D38">
        <v>300</v>
      </c>
      <c r="E38">
        <v>103.09113698630132</v>
      </c>
      <c r="F38">
        <v>857</v>
      </c>
      <c r="G38">
        <v>556</v>
      </c>
      <c r="H38" s="4">
        <v>787.14779999999962</v>
      </c>
      <c r="J38" t="s">
        <v>7</v>
      </c>
      <c r="K38" t="s">
        <v>45</v>
      </c>
      <c r="L38">
        <v>-300</v>
      </c>
      <c r="M38">
        <v>300</v>
      </c>
      <c r="N38">
        <v>103.09113698630132</v>
      </c>
      <c r="O38">
        <v>857</v>
      </c>
      <c r="P38">
        <v>556</v>
      </c>
      <c r="Q38" s="4">
        <v>787.14779999999962</v>
      </c>
    </row>
    <row r="39" spans="1:17" x14ac:dyDescent="0.25">
      <c r="A39" t="s">
        <v>7</v>
      </c>
      <c r="B39" t="s">
        <v>19</v>
      </c>
      <c r="C39">
        <v>-150</v>
      </c>
      <c r="D39">
        <v>160</v>
      </c>
      <c r="E39">
        <v>44.684786872146219</v>
      </c>
      <c r="F39">
        <v>1407</v>
      </c>
      <c r="G39">
        <v>518</v>
      </c>
      <c r="H39" s="4">
        <v>688.45411999999862</v>
      </c>
      <c r="J39" t="s">
        <v>7</v>
      </c>
      <c r="K39" t="s">
        <v>19</v>
      </c>
      <c r="L39">
        <v>-150</v>
      </c>
      <c r="M39">
        <v>160</v>
      </c>
      <c r="N39">
        <v>44.684786872146219</v>
      </c>
      <c r="O39">
        <v>1407</v>
      </c>
      <c r="P39">
        <v>518</v>
      </c>
      <c r="Q39" s="4">
        <v>688.45411999999862</v>
      </c>
    </row>
    <row r="40" spans="1:17" x14ac:dyDescent="0.25">
      <c r="A40" t="s">
        <v>7</v>
      </c>
      <c r="B40" t="s">
        <v>40</v>
      </c>
      <c r="C40">
        <v>-17</v>
      </c>
      <c r="D40">
        <v>17</v>
      </c>
      <c r="E40">
        <v>0.79436118721461213</v>
      </c>
      <c r="F40">
        <v>359</v>
      </c>
      <c r="G40">
        <v>943</v>
      </c>
      <c r="H40" s="4">
        <v>512.81231000000002</v>
      </c>
      <c r="J40" t="s">
        <v>7</v>
      </c>
      <c r="K40" t="s">
        <v>40</v>
      </c>
      <c r="L40">
        <v>-17</v>
      </c>
      <c r="M40">
        <v>17</v>
      </c>
      <c r="N40">
        <v>0.79436118721461213</v>
      </c>
      <c r="O40">
        <v>359</v>
      </c>
      <c r="P40">
        <v>943</v>
      </c>
      <c r="Q40" s="4">
        <v>512.81231000000002</v>
      </c>
    </row>
    <row r="41" spans="1:17" x14ac:dyDescent="0.25">
      <c r="A41" t="s">
        <v>7</v>
      </c>
      <c r="B41" t="s">
        <v>47</v>
      </c>
      <c r="C41">
        <v>-600</v>
      </c>
      <c r="D41">
        <v>600</v>
      </c>
      <c r="E41">
        <v>-201.78355171232877</v>
      </c>
      <c r="F41">
        <v>29</v>
      </c>
      <c r="G41">
        <v>212</v>
      </c>
      <c r="H41" s="4">
        <v>512.14859999999999</v>
      </c>
      <c r="J41" t="s">
        <v>7</v>
      </c>
      <c r="K41" t="s">
        <v>47</v>
      </c>
      <c r="L41">
        <v>-600</v>
      </c>
      <c r="M41">
        <v>600</v>
      </c>
      <c r="N41">
        <v>-201.78355171232877</v>
      </c>
      <c r="O41">
        <v>29</v>
      </c>
      <c r="P41">
        <v>212</v>
      </c>
      <c r="Q41" s="4">
        <v>512.14859999999999</v>
      </c>
    </row>
    <row r="42" spans="1:17" x14ac:dyDescent="0.25">
      <c r="A42" t="s">
        <v>7</v>
      </c>
      <c r="B42" t="s">
        <v>48</v>
      </c>
      <c r="C42">
        <v>-300</v>
      </c>
      <c r="D42">
        <v>325</v>
      </c>
      <c r="E42">
        <v>-50.67617888127856</v>
      </c>
      <c r="F42">
        <v>76</v>
      </c>
      <c r="G42">
        <v>127</v>
      </c>
      <c r="H42" s="4">
        <v>479.87072500000005</v>
      </c>
      <c r="J42" t="s">
        <v>7</v>
      </c>
      <c r="K42" t="s">
        <v>48</v>
      </c>
      <c r="L42">
        <v>-300</v>
      </c>
      <c r="M42">
        <v>325</v>
      </c>
      <c r="N42">
        <v>-50.67617888127856</v>
      </c>
      <c r="O42">
        <v>76</v>
      </c>
      <c r="P42">
        <v>127</v>
      </c>
      <c r="Q42" s="4">
        <v>479.87072500000005</v>
      </c>
    </row>
    <row r="43" spans="1:17" x14ac:dyDescent="0.25">
      <c r="A43" t="s">
        <v>74</v>
      </c>
      <c r="B43" t="s">
        <v>76</v>
      </c>
      <c r="C43">
        <v>-99999</v>
      </c>
      <c r="D43">
        <v>361</v>
      </c>
      <c r="E43">
        <v>27.852737214611931</v>
      </c>
      <c r="F43">
        <v>243</v>
      </c>
      <c r="G43">
        <v>0</v>
      </c>
      <c r="H43" s="4">
        <v>333.52031900000031</v>
      </c>
      <c r="J43" t="s">
        <v>74</v>
      </c>
      <c r="K43" t="s">
        <v>76</v>
      </c>
      <c r="L43">
        <v>-99999</v>
      </c>
      <c r="M43">
        <v>361</v>
      </c>
      <c r="N43">
        <v>27.852737214611931</v>
      </c>
      <c r="O43">
        <v>243</v>
      </c>
      <c r="P43">
        <v>0</v>
      </c>
      <c r="Q43" s="4">
        <v>333.52031900000031</v>
      </c>
    </row>
    <row r="44" spans="1:17" x14ac:dyDescent="0.25">
      <c r="A44" t="s">
        <v>7</v>
      </c>
      <c r="B44" t="s">
        <v>12</v>
      </c>
      <c r="C44">
        <v>-2250</v>
      </c>
      <c r="D44">
        <v>3400</v>
      </c>
      <c r="E44">
        <v>583.08140650684777</v>
      </c>
      <c r="F44">
        <v>1</v>
      </c>
      <c r="G44">
        <v>18</v>
      </c>
      <c r="H44" s="4">
        <v>284.71494999999999</v>
      </c>
      <c r="J44" t="s">
        <v>7</v>
      </c>
      <c r="K44" t="s">
        <v>12</v>
      </c>
      <c r="L44">
        <v>-2250</v>
      </c>
      <c r="M44">
        <v>3400</v>
      </c>
      <c r="N44">
        <v>583.08140650684777</v>
      </c>
      <c r="O44">
        <v>1</v>
      </c>
      <c r="P44">
        <v>18</v>
      </c>
      <c r="Q44" s="4">
        <v>284.71494999999999</v>
      </c>
    </row>
    <row r="45" spans="1:17" x14ac:dyDescent="0.25">
      <c r="A45" t="s">
        <v>7</v>
      </c>
      <c r="B45" t="s">
        <v>46</v>
      </c>
      <c r="C45">
        <v>-950</v>
      </c>
      <c r="D45">
        <v>950</v>
      </c>
      <c r="E45">
        <v>181.74410376712325</v>
      </c>
      <c r="F45">
        <v>1110</v>
      </c>
      <c r="G45">
        <v>1048</v>
      </c>
      <c r="H45" s="4">
        <v>216.98285000000041</v>
      </c>
      <c r="J45" t="s">
        <v>7</v>
      </c>
      <c r="K45" t="s">
        <v>46</v>
      </c>
      <c r="L45">
        <v>-950</v>
      </c>
      <c r="M45">
        <v>950</v>
      </c>
      <c r="N45">
        <v>181.74410376712325</v>
      </c>
      <c r="O45">
        <v>1110</v>
      </c>
      <c r="P45">
        <v>1048</v>
      </c>
      <c r="Q45" s="4">
        <v>216.98285000000041</v>
      </c>
    </row>
    <row r="46" spans="1:17" x14ac:dyDescent="0.25">
      <c r="A46" t="s">
        <v>74</v>
      </c>
      <c r="B46" t="s">
        <v>78</v>
      </c>
      <c r="C46">
        <v>-99999</v>
      </c>
      <c r="D46">
        <v>6763</v>
      </c>
      <c r="E46">
        <v>2414.098975684929</v>
      </c>
      <c r="F46">
        <v>8</v>
      </c>
      <c r="G46">
        <v>0</v>
      </c>
      <c r="H46" s="4">
        <v>139.81826199999998</v>
      </c>
      <c r="J46" t="s">
        <v>74</v>
      </c>
      <c r="K46" t="s">
        <v>78</v>
      </c>
      <c r="L46">
        <v>-99999</v>
      </c>
      <c r="M46">
        <v>6763</v>
      </c>
      <c r="N46">
        <v>2414.098975684929</v>
      </c>
      <c r="O46">
        <v>8</v>
      </c>
      <c r="P46">
        <v>0</v>
      </c>
      <c r="Q46" s="4">
        <v>139.81826199999998</v>
      </c>
    </row>
    <row r="47" spans="1:17" x14ac:dyDescent="0.25">
      <c r="A47" t="s">
        <v>7</v>
      </c>
      <c r="B47" t="s">
        <v>9</v>
      </c>
      <c r="C47">
        <v>-3150</v>
      </c>
      <c r="D47">
        <v>3000</v>
      </c>
      <c r="E47">
        <v>531.34182796803861</v>
      </c>
      <c r="F47">
        <v>19</v>
      </c>
      <c r="G47">
        <v>0</v>
      </c>
      <c r="H47" s="4">
        <v>127.215</v>
      </c>
      <c r="J47" t="s">
        <v>7</v>
      </c>
      <c r="K47" t="s">
        <v>9</v>
      </c>
      <c r="L47">
        <v>-3150</v>
      </c>
      <c r="M47">
        <v>3000</v>
      </c>
      <c r="N47">
        <v>531.34182796803861</v>
      </c>
      <c r="O47">
        <v>19</v>
      </c>
      <c r="P47">
        <v>0</v>
      </c>
      <c r="Q47" s="4">
        <v>127.215</v>
      </c>
    </row>
    <row r="48" spans="1:17" x14ac:dyDescent="0.25">
      <c r="A48" t="s">
        <v>74</v>
      </c>
      <c r="B48" t="s">
        <v>81</v>
      </c>
      <c r="C48">
        <v>-99999</v>
      </c>
      <c r="D48">
        <v>3265</v>
      </c>
      <c r="E48">
        <v>-1147.9626307077622</v>
      </c>
      <c r="F48">
        <v>13</v>
      </c>
      <c r="G48">
        <v>0</v>
      </c>
      <c r="H48" s="4">
        <v>111.69891500000003</v>
      </c>
      <c r="J48" t="s">
        <v>74</v>
      </c>
      <c r="K48" t="s">
        <v>81</v>
      </c>
      <c r="L48">
        <v>-99999</v>
      </c>
      <c r="M48">
        <v>3265</v>
      </c>
      <c r="N48">
        <v>-1147.9626307077622</v>
      </c>
      <c r="O48">
        <v>13</v>
      </c>
      <c r="P48">
        <v>0</v>
      </c>
      <c r="Q48" s="4">
        <v>111.69891500000003</v>
      </c>
    </row>
    <row r="49" spans="1:17" x14ac:dyDescent="0.25">
      <c r="A49" t="s">
        <v>7</v>
      </c>
      <c r="B49" t="s">
        <v>34</v>
      </c>
      <c r="C49">
        <v>-890</v>
      </c>
      <c r="D49">
        <v>890</v>
      </c>
      <c r="E49">
        <v>400.37433139269257</v>
      </c>
      <c r="F49">
        <v>11</v>
      </c>
      <c r="G49">
        <v>0</v>
      </c>
      <c r="H49" s="4">
        <v>99.307980000000001</v>
      </c>
      <c r="J49" t="s">
        <v>7</v>
      </c>
      <c r="K49" t="s">
        <v>34</v>
      </c>
      <c r="L49">
        <v>-890</v>
      </c>
      <c r="M49">
        <v>890</v>
      </c>
      <c r="N49">
        <v>400.37433139269257</v>
      </c>
      <c r="O49">
        <v>11</v>
      </c>
      <c r="P49">
        <v>0</v>
      </c>
      <c r="Q49" s="4">
        <v>99.307980000000001</v>
      </c>
    </row>
    <row r="50" spans="1:17" x14ac:dyDescent="0.25">
      <c r="A50" t="s">
        <v>7</v>
      </c>
      <c r="B50" t="s">
        <v>27</v>
      </c>
      <c r="C50">
        <v>-235</v>
      </c>
      <c r="D50">
        <v>440</v>
      </c>
      <c r="E50">
        <v>210.12234360730685</v>
      </c>
      <c r="F50">
        <v>1</v>
      </c>
      <c r="G50">
        <v>21</v>
      </c>
      <c r="H50" s="4">
        <v>78.213439999999991</v>
      </c>
      <c r="J50" t="s">
        <v>7</v>
      </c>
      <c r="K50" t="s">
        <v>27</v>
      </c>
      <c r="L50">
        <v>-235</v>
      </c>
      <c r="M50">
        <v>440</v>
      </c>
      <c r="N50">
        <v>210.12234360730685</v>
      </c>
      <c r="O50">
        <v>1</v>
      </c>
      <c r="P50">
        <v>21</v>
      </c>
      <c r="Q50" s="4">
        <v>78.213439999999991</v>
      </c>
    </row>
    <row r="51" spans="1:17" x14ac:dyDescent="0.25">
      <c r="A51" t="s">
        <v>62</v>
      </c>
      <c r="B51" t="s">
        <v>67</v>
      </c>
      <c r="C51">
        <v>-1139</v>
      </c>
      <c r="D51">
        <v>1139</v>
      </c>
      <c r="E51">
        <v>338.70038984018305</v>
      </c>
      <c r="F51">
        <v>20</v>
      </c>
      <c r="G51">
        <v>0</v>
      </c>
      <c r="H51" s="4">
        <v>65.017537000000004</v>
      </c>
      <c r="J51" t="s">
        <v>62</v>
      </c>
      <c r="K51" t="s">
        <v>67</v>
      </c>
      <c r="L51">
        <v>-1139</v>
      </c>
      <c r="M51">
        <v>1139</v>
      </c>
      <c r="N51">
        <v>338.70038984018305</v>
      </c>
      <c r="O51">
        <v>20</v>
      </c>
      <c r="P51">
        <v>0</v>
      </c>
      <c r="Q51" s="4">
        <v>65.017537000000004</v>
      </c>
    </row>
    <row r="52" spans="1:17" x14ac:dyDescent="0.25">
      <c r="A52" t="s">
        <v>7</v>
      </c>
      <c r="B52" t="s">
        <v>25</v>
      </c>
      <c r="C52">
        <v>-650</v>
      </c>
      <c r="D52">
        <v>650</v>
      </c>
      <c r="E52">
        <v>-85.678677739726211</v>
      </c>
      <c r="F52">
        <v>5</v>
      </c>
      <c r="G52">
        <v>3</v>
      </c>
      <c r="H52" s="4">
        <v>62.394150000000003</v>
      </c>
      <c r="J52" t="s">
        <v>7</v>
      </c>
      <c r="K52" t="s">
        <v>25</v>
      </c>
      <c r="L52">
        <v>-650</v>
      </c>
      <c r="M52">
        <v>650</v>
      </c>
      <c r="N52">
        <v>-85.678677739726211</v>
      </c>
      <c r="O52">
        <v>5</v>
      </c>
      <c r="P52">
        <v>3</v>
      </c>
      <c r="Q52" s="4">
        <v>62.394150000000003</v>
      </c>
    </row>
    <row r="53" spans="1:17" x14ac:dyDescent="0.25">
      <c r="A53" t="s">
        <v>7</v>
      </c>
      <c r="B53" t="s">
        <v>20</v>
      </c>
      <c r="C53">
        <v>-45</v>
      </c>
      <c r="D53">
        <v>100</v>
      </c>
      <c r="E53">
        <v>23.786148630136982</v>
      </c>
      <c r="F53">
        <v>3</v>
      </c>
      <c r="G53">
        <v>130</v>
      </c>
      <c r="H53" s="4">
        <v>52.721444999999989</v>
      </c>
      <c r="J53" t="s">
        <v>7</v>
      </c>
      <c r="K53" t="s">
        <v>20</v>
      </c>
      <c r="L53">
        <v>-45</v>
      </c>
      <c r="M53">
        <v>100</v>
      </c>
      <c r="N53">
        <v>23.786148630136982</v>
      </c>
      <c r="O53">
        <v>3</v>
      </c>
      <c r="P53">
        <v>130</v>
      </c>
      <c r="Q53" s="4">
        <v>52.721444999999989</v>
      </c>
    </row>
    <row r="54" spans="1:17" x14ac:dyDescent="0.25">
      <c r="A54" t="s">
        <v>7</v>
      </c>
      <c r="B54" t="s">
        <v>41</v>
      </c>
      <c r="C54">
        <v>-56</v>
      </c>
      <c r="D54">
        <v>56</v>
      </c>
      <c r="E54">
        <v>-18.513393264840321</v>
      </c>
      <c r="F54">
        <v>4</v>
      </c>
      <c r="G54">
        <v>248</v>
      </c>
      <c r="H54" s="4">
        <v>52.673376000000019</v>
      </c>
      <c r="J54" t="s">
        <v>7</v>
      </c>
      <c r="K54" t="s">
        <v>41</v>
      </c>
      <c r="L54">
        <v>-56</v>
      </c>
      <c r="M54">
        <v>56</v>
      </c>
      <c r="N54">
        <v>-18.513393264840321</v>
      </c>
      <c r="O54">
        <v>4</v>
      </c>
      <c r="P54">
        <v>248</v>
      </c>
      <c r="Q54" s="4">
        <v>52.673376000000019</v>
      </c>
    </row>
    <row r="55" spans="1:17" x14ac:dyDescent="0.25">
      <c r="A55" t="s">
        <v>7</v>
      </c>
      <c r="B55" t="s">
        <v>13</v>
      </c>
      <c r="C55">
        <v>-3265</v>
      </c>
      <c r="D55">
        <v>5400</v>
      </c>
      <c r="E55">
        <v>1147.9626307077622</v>
      </c>
      <c r="F55">
        <v>0</v>
      </c>
      <c r="G55">
        <v>5</v>
      </c>
      <c r="H55" s="4">
        <v>40.188884999999999</v>
      </c>
      <c r="J55" t="s">
        <v>7</v>
      </c>
      <c r="K55" t="s">
        <v>13</v>
      </c>
      <c r="L55">
        <v>-3265</v>
      </c>
      <c r="M55">
        <v>5400</v>
      </c>
      <c r="N55">
        <v>1147.9626307077622</v>
      </c>
      <c r="O55">
        <v>0</v>
      </c>
      <c r="P55">
        <v>5</v>
      </c>
      <c r="Q55" s="4">
        <v>40.188884999999999</v>
      </c>
    </row>
    <row r="56" spans="1:17" x14ac:dyDescent="0.25">
      <c r="A56" t="s">
        <v>7</v>
      </c>
      <c r="B56" t="s">
        <v>14</v>
      </c>
      <c r="C56">
        <v>-360</v>
      </c>
      <c r="D56">
        <v>500</v>
      </c>
      <c r="E56">
        <v>111.499493949772</v>
      </c>
      <c r="F56">
        <v>9</v>
      </c>
      <c r="G56">
        <v>2</v>
      </c>
      <c r="H56" s="4">
        <v>39.172240000000002</v>
      </c>
      <c r="J56" t="s">
        <v>7</v>
      </c>
      <c r="K56" t="s">
        <v>14</v>
      </c>
      <c r="L56">
        <v>-360</v>
      </c>
      <c r="M56">
        <v>500</v>
      </c>
      <c r="N56">
        <v>111.499493949772</v>
      </c>
      <c r="O56">
        <v>9</v>
      </c>
      <c r="P56">
        <v>2</v>
      </c>
      <c r="Q56" s="4">
        <v>39.172240000000002</v>
      </c>
    </row>
    <row r="57" spans="1:17" x14ac:dyDescent="0.25">
      <c r="A57" t="s">
        <v>74</v>
      </c>
      <c r="B57" t="s">
        <v>82</v>
      </c>
      <c r="C57">
        <v>-99999</v>
      </c>
      <c r="D57">
        <v>3450</v>
      </c>
      <c r="E57">
        <v>-567.76069520547571</v>
      </c>
      <c r="F57">
        <v>5</v>
      </c>
      <c r="G57">
        <v>0</v>
      </c>
      <c r="H57" s="4">
        <v>24.222449999999998</v>
      </c>
      <c r="J57" t="s">
        <v>74</v>
      </c>
      <c r="K57" t="s">
        <v>82</v>
      </c>
      <c r="L57">
        <v>-99999</v>
      </c>
      <c r="M57">
        <v>3450</v>
      </c>
      <c r="N57">
        <v>-567.76069520547571</v>
      </c>
      <c r="O57">
        <v>5</v>
      </c>
      <c r="P57">
        <v>0</v>
      </c>
      <c r="Q57" s="4">
        <v>24.222449999999998</v>
      </c>
    </row>
    <row r="58" spans="1:17" x14ac:dyDescent="0.25">
      <c r="A58" t="s">
        <v>62</v>
      </c>
      <c r="B58" t="s">
        <v>72</v>
      </c>
      <c r="C58">
        <v>-119.5</v>
      </c>
      <c r="D58">
        <v>119.5</v>
      </c>
      <c r="E58">
        <v>38.547439041096027</v>
      </c>
      <c r="F58">
        <v>1</v>
      </c>
      <c r="G58">
        <v>0</v>
      </c>
      <c r="H58" s="4">
        <v>20.619844499999999</v>
      </c>
      <c r="J58" t="s">
        <v>62</v>
      </c>
      <c r="K58" t="s">
        <v>72</v>
      </c>
      <c r="L58">
        <v>-119.5</v>
      </c>
      <c r="M58">
        <v>119.5</v>
      </c>
      <c r="N58">
        <v>38.547439041096027</v>
      </c>
      <c r="O58">
        <v>1</v>
      </c>
      <c r="P58">
        <v>0</v>
      </c>
      <c r="Q58" s="4">
        <v>20.619844499999999</v>
      </c>
    </row>
    <row r="59" spans="1:17" x14ac:dyDescent="0.25">
      <c r="A59" t="s">
        <v>62</v>
      </c>
      <c r="B59" t="s">
        <v>70</v>
      </c>
      <c r="C59">
        <v>-2598</v>
      </c>
      <c r="D59">
        <v>2598</v>
      </c>
      <c r="E59">
        <v>1088.5076158675836</v>
      </c>
      <c r="F59">
        <v>1</v>
      </c>
      <c r="G59">
        <v>0</v>
      </c>
      <c r="H59" s="4">
        <v>13.766802000000002</v>
      </c>
      <c r="J59" t="s">
        <v>62</v>
      </c>
      <c r="K59" t="s">
        <v>70</v>
      </c>
      <c r="L59">
        <v>-2598</v>
      </c>
      <c r="M59">
        <v>2598</v>
      </c>
      <c r="N59">
        <v>1088.5076158675836</v>
      </c>
      <c r="O59">
        <v>1</v>
      </c>
      <c r="P59">
        <v>0</v>
      </c>
      <c r="Q59" s="4">
        <v>13.766802000000002</v>
      </c>
    </row>
    <row r="60" spans="1:17" x14ac:dyDescent="0.25">
      <c r="A60" t="s">
        <v>7</v>
      </c>
      <c r="B60" t="s">
        <v>11</v>
      </c>
      <c r="C60">
        <v>-2598</v>
      </c>
      <c r="D60">
        <v>2598</v>
      </c>
      <c r="E60">
        <v>1954.562329452046</v>
      </c>
      <c r="F60">
        <v>16</v>
      </c>
      <c r="G60">
        <v>0</v>
      </c>
      <c r="H60" s="4">
        <v>13.501806</v>
      </c>
      <c r="J60" t="s">
        <v>7</v>
      </c>
      <c r="K60" t="s">
        <v>11</v>
      </c>
      <c r="L60">
        <v>-2598</v>
      </c>
      <c r="M60">
        <v>2598</v>
      </c>
      <c r="N60">
        <v>1954.562329452046</v>
      </c>
      <c r="O60">
        <v>16</v>
      </c>
      <c r="P60">
        <v>0</v>
      </c>
      <c r="Q60" s="4">
        <v>13.501806</v>
      </c>
    </row>
    <row r="61" spans="1:17" x14ac:dyDescent="0.25">
      <c r="A61" t="s">
        <v>7</v>
      </c>
      <c r="B61" t="s">
        <v>36</v>
      </c>
      <c r="C61">
        <v>-11200</v>
      </c>
      <c r="D61">
        <v>11800</v>
      </c>
      <c r="E61">
        <v>5609.8462438356419</v>
      </c>
      <c r="F61">
        <v>1</v>
      </c>
      <c r="G61">
        <v>0</v>
      </c>
      <c r="H61" s="4">
        <v>10.785200000000001</v>
      </c>
      <c r="J61" t="s">
        <v>7</v>
      </c>
      <c r="K61" t="s">
        <v>36</v>
      </c>
      <c r="L61">
        <v>-11200</v>
      </c>
      <c r="M61">
        <v>11800</v>
      </c>
      <c r="N61">
        <v>5609.8462438356419</v>
      </c>
      <c r="O61">
        <v>1</v>
      </c>
      <c r="P61">
        <v>0</v>
      </c>
      <c r="Q61" s="4">
        <v>10.785200000000001</v>
      </c>
    </row>
    <row r="62" spans="1:17" x14ac:dyDescent="0.25">
      <c r="A62" t="s">
        <v>62</v>
      </c>
      <c r="B62" t="s">
        <v>68</v>
      </c>
      <c r="C62">
        <v>-796</v>
      </c>
      <c r="D62">
        <v>796</v>
      </c>
      <c r="E62">
        <v>-303.76313938356168</v>
      </c>
      <c r="F62">
        <v>0</v>
      </c>
      <c r="G62">
        <v>23</v>
      </c>
      <c r="H62" s="4">
        <v>6.8726640000000003</v>
      </c>
      <c r="J62" t="s">
        <v>62</v>
      </c>
      <c r="K62" t="s">
        <v>68</v>
      </c>
      <c r="L62">
        <v>-796</v>
      </c>
      <c r="M62">
        <v>796</v>
      </c>
      <c r="N62">
        <v>-303.76313938356168</v>
      </c>
      <c r="O62">
        <v>0</v>
      </c>
      <c r="P62">
        <v>23</v>
      </c>
      <c r="Q62" s="4">
        <v>6.8726640000000003</v>
      </c>
    </row>
    <row r="63" spans="1:17" x14ac:dyDescent="0.25">
      <c r="A63" t="s">
        <v>62</v>
      </c>
      <c r="B63" t="s">
        <v>63</v>
      </c>
      <c r="C63">
        <v>-2598</v>
      </c>
      <c r="D63">
        <v>2598</v>
      </c>
      <c r="E63">
        <v>-53.844986187214616</v>
      </c>
      <c r="F63">
        <v>0</v>
      </c>
      <c r="G63">
        <v>1</v>
      </c>
      <c r="H63" s="4">
        <v>4.5802739999999993</v>
      </c>
      <c r="J63" t="s">
        <v>62</v>
      </c>
      <c r="K63" t="s">
        <v>63</v>
      </c>
      <c r="L63">
        <v>-2598</v>
      </c>
      <c r="M63">
        <v>2598</v>
      </c>
      <c r="N63">
        <v>-53.844986187214616</v>
      </c>
      <c r="O63">
        <v>0</v>
      </c>
      <c r="P63">
        <v>1</v>
      </c>
      <c r="Q63" s="4">
        <v>4.5802739999999993</v>
      </c>
    </row>
    <row r="64" spans="1:17" x14ac:dyDescent="0.25">
      <c r="A64" t="s">
        <v>62</v>
      </c>
      <c r="B64" t="s">
        <v>71</v>
      </c>
      <c r="C64">
        <v>-120</v>
      </c>
      <c r="D64">
        <v>120</v>
      </c>
      <c r="E64">
        <v>46.655672146118718</v>
      </c>
      <c r="F64">
        <v>2</v>
      </c>
      <c r="G64">
        <v>0</v>
      </c>
      <c r="H64" s="4">
        <v>8.4599999999999995E-2</v>
      </c>
      <c r="J64" t="s">
        <v>62</v>
      </c>
      <c r="K64" t="s">
        <v>71</v>
      </c>
      <c r="L64">
        <v>-120</v>
      </c>
      <c r="M64">
        <v>120</v>
      </c>
      <c r="N64">
        <v>46.655672146118718</v>
      </c>
      <c r="O64">
        <v>2</v>
      </c>
      <c r="P64">
        <v>0</v>
      </c>
      <c r="Q64" s="4">
        <v>8.4599999999999995E-2</v>
      </c>
    </row>
    <row r="65" spans="10:17" x14ac:dyDescent="0.25">
      <c r="J65" t="s">
        <v>7</v>
      </c>
      <c r="K65" t="s">
        <v>59</v>
      </c>
      <c r="L65">
        <v>-1503</v>
      </c>
      <c r="M65">
        <v>1503</v>
      </c>
      <c r="N65">
        <v>-244.23061004566236</v>
      </c>
      <c r="O65">
        <v>0</v>
      </c>
      <c r="P65">
        <v>223</v>
      </c>
      <c r="Q65" s="4">
        <v>23723.996787000007</v>
      </c>
    </row>
    <row r="66" spans="10:17" x14ac:dyDescent="0.25">
      <c r="J66" t="s">
        <v>7</v>
      </c>
      <c r="K66" t="s">
        <v>60</v>
      </c>
      <c r="L66">
        <v>-1139</v>
      </c>
      <c r="M66">
        <v>1139</v>
      </c>
      <c r="N66">
        <v>368.50749577625504</v>
      </c>
      <c r="O66">
        <v>135</v>
      </c>
      <c r="P66">
        <v>0</v>
      </c>
      <c r="Q66" s="4">
        <v>353.73809099999983</v>
      </c>
    </row>
    <row r="67" spans="10:17" x14ac:dyDescent="0.25">
      <c r="J67" t="s">
        <v>7</v>
      </c>
      <c r="K67" t="s">
        <v>61</v>
      </c>
      <c r="L67">
        <v>-796</v>
      </c>
      <c r="M67">
        <v>796</v>
      </c>
      <c r="N67">
        <v>-333.57024885844646</v>
      </c>
      <c r="O67">
        <v>0</v>
      </c>
      <c r="P67">
        <v>756</v>
      </c>
      <c r="Q67" s="4">
        <v>280.48572400000018</v>
      </c>
    </row>
  </sheetData>
  <sortState ref="J3:Q1170">
    <sortCondition descending="1" ref="Q3:Q1170"/>
    <sortCondition ref="J3:J1170"/>
    <sortCondition ref="K3:K1170"/>
  </sortState>
  <conditionalFormatting sqref="J3:Q67">
    <cfRule type="expression" dxfId="16" priority="6">
      <formula>J3&lt;&gt;A3</formula>
    </cfRule>
  </conditionalFormatting>
  <conditionalFormatting sqref="J66:Q66">
    <cfRule type="expression" dxfId="15" priority="2">
      <formula>J66&lt;&gt;A66</formula>
    </cfRule>
  </conditionalFormatting>
  <conditionalFormatting sqref="J67:Q67">
    <cfRule type="expression" dxfId="14" priority="4">
      <formula>J67&lt;&gt;A67</formula>
    </cfRule>
  </conditionalFormatting>
  <conditionalFormatting sqref="J68:Q68">
    <cfRule type="expression" dxfId="13" priority="3">
      <formula>J68&lt;&gt;A68</formula>
    </cfRule>
  </conditionalFormatting>
  <conditionalFormatting sqref="J67:Q67">
    <cfRule type="expression" dxfId="12" priority="1">
      <formula>J67&lt;&gt;A67</formula>
    </cfRule>
  </conditionalFormatting>
  <printOptions horizontalCentered="1"/>
  <pageMargins left="0.7" right="0.7" top="0.75" bottom="0.75" header="0.3" footer="0.3"/>
  <pageSetup scale="51" orientation="portrait" r:id="rId1"/>
  <headerFooter>
    <oddHeader>&amp;RConfidential: Subject to SB 350 Study NDA</oddHeader>
    <oddFooter>&amp;L&amp;F [&amp;A]&amp;RPage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="85" zoomScaleNormal="85" workbookViewId="0">
      <pane ySplit="2" topLeftCell="A3" activePane="bottomLeft" state="frozen"/>
      <selection pane="bottomLeft"/>
    </sheetView>
  </sheetViews>
  <sheetFormatPr defaultRowHeight="15" x14ac:dyDescent="0.25"/>
  <cols>
    <col min="2" max="2" width="30.28515625" customWidth="1"/>
    <col min="8" max="8" width="9.140625" style="4"/>
    <col min="17" max="17" width="9.140625" style="4"/>
  </cols>
  <sheetData>
    <row r="1" spans="1:17" s="1" customFormat="1" ht="60" x14ac:dyDescent="0.25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K1" s="1" t="s">
        <v>0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Q1" s="3" t="s">
        <v>6</v>
      </c>
    </row>
    <row r="2" spans="1:17" x14ac:dyDescent="0.25">
      <c r="A2" s="5" t="s">
        <v>91</v>
      </c>
      <c r="B2" s="5"/>
      <c r="C2" s="5"/>
      <c r="D2" s="5"/>
      <c r="E2" s="5"/>
      <c r="F2" s="5"/>
      <c r="G2" s="5"/>
      <c r="H2" s="6"/>
      <c r="J2" s="7" t="s">
        <v>149</v>
      </c>
      <c r="K2" s="7"/>
      <c r="L2" s="7"/>
      <c r="M2" s="7"/>
      <c r="N2" s="7"/>
      <c r="O2" s="7"/>
      <c r="P2" s="7"/>
      <c r="Q2" s="8"/>
    </row>
    <row r="3" spans="1:17" x14ac:dyDescent="0.25">
      <c r="A3" t="s">
        <v>74</v>
      </c>
      <c r="B3" t="s">
        <v>83</v>
      </c>
      <c r="C3">
        <v>-99999</v>
      </c>
      <c r="D3">
        <v>2000</v>
      </c>
      <c r="E3">
        <v>-2835.8676426940674</v>
      </c>
      <c r="F3">
        <v>1275</v>
      </c>
      <c r="G3">
        <v>0</v>
      </c>
      <c r="H3" s="4">
        <v>298571.636</v>
      </c>
      <c r="J3" t="s">
        <v>74</v>
      </c>
      <c r="K3" t="s">
        <v>83</v>
      </c>
      <c r="L3">
        <v>-99999</v>
      </c>
      <c r="M3">
        <v>2000</v>
      </c>
      <c r="N3">
        <v>-2835.8676426940674</v>
      </c>
      <c r="O3">
        <v>1275</v>
      </c>
      <c r="P3">
        <v>0</v>
      </c>
      <c r="Q3" s="4">
        <v>298571.636</v>
      </c>
    </row>
    <row r="4" spans="1:17" x14ac:dyDescent="0.25">
      <c r="A4" t="s">
        <v>7</v>
      </c>
      <c r="B4" t="s">
        <v>35</v>
      </c>
      <c r="C4">
        <v>-800</v>
      </c>
      <c r="D4">
        <v>408</v>
      </c>
      <c r="E4">
        <v>82.157897716894922</v>
      </c>
      <c r="F4">
        <v>1273</v>
      </c>
      <c r="G4">
        <v>2</v>
      </c>
      <c r="H4" s="4">
        <v>201080.62739199999</v>
      </c>
      <c r="J4" t="s">
        <v>7</v>
      </c>
      <c r="K4" t="s">
        <v>35</v>
      </c>
      <c r="L4">
        <v>-800</v>
      </c>
      <c r="M4">
        <v>408</v>
      </c>
      <c r="N4">
        <v>82.157897716894922</v>
      </c>
      <c r="O4">
        <v>1273</v>
      </c>
      <c r="P4">
        <v>2</v>
      </c>
      <c r="Q4" s="4">
        <v>201080.62739199999</v>
      </c>
    </row>
    <row r="5" spans="1:17" x14ac:dyDescent="0.25">
      <c r="A5" t="s">
        <v>74</v>
      </c>
      <c r="B5" t="s">
        <v>80</v>
      </c>
      <c r="C5">
        <v>-99999</v>
      </c>
      <c r="D5">
        <v>999999</v>
      </c>
      <c r="E5">
        <v>1025.8672229452061</v>
      </c>
      <c r="F5">
        <v>0</v>
      </c>
      <c r="G5">
        <v>5412</v>
      </c>
      <c r="H5" s="4">
        <v>73812.41593694991</v>
      </c>
      <c r="J5" t="s">
        <v>74</v>
      </c>
      <c r="K5" t="s">
        <v>80</v>
      </c>
      <c r="L5">
        <v>-99999</v>
      </c>
      <c r="M5">
        <v>999999</v>
      </c>
      <c r="N5">
        <v>1025.8672229452061</v>
      </c>
      <c r="O5">
        <v>0</v>
      </c>
      <c r="P5">
        <v>5412</v>
      </c>
      <c r="Q5" s="4">
        <v>73812.41593694991</v>
      </c>
    </row>
    <row r="6" spans="1:17" x14ac:dyDescent="0.25">
      <c r="A6" t="s">
        <v>7</v>
      </c>
      <c r="B6" t="s">
        <v>58</v>
      </c>
      <c r="C6">
        <v>-99999</v>
      </c>
      <c r="D6">
        <v>2000</v>
      </c>
      <c r="E6">
        <v>-3604.20794680365</v>
      </c>
      <c r="F6">
        <v>374</v>
      </c>
      <c r="G6">
        <v>0</v>
      </c>
      <c r="H6" s="4">
        <v>72146.909237523025</v>
      </c>
      <c r="J6" t="s">
        <v>7</v>
      </c>
      <c r="K6" t="s">
        <v>58</v>
      </c>
      <c r="L6">
        <v>-99999</v>
      </c>
      <c r="M6">
        <v>2000</v>
      </c>
      <c r="N6">
        <v>-3604.20794680365</v>
      </c>
      <c r="O6">
        <v>374</v>
      </c>
      <c r="P6">
        <v>0</v>
      </c>
      <c r="Q6" s="4">
        <v>72146.909237523025</v>
      </c>
    </row>
    <row r="7" spans="1:17" x14ac:dyDescent="0.25">
      <c r="A7" t="s">
        <v>7</v>
      </c>
      <c r="B7" t="s">
        <v>54</v>
      </c>
      <c r="C7">
        <v>-8010</v>
      </c>
      <c r="D7">
        <v>8010</v>
      </c>
      <c r="E7">
        <v>5657.6982651826538</v>
      </c>
      <c r="F7">
        <v>603</v>
      </c>
      <c r="G7">
        <v>0</v>
      </c>
      <c r="H7" s="4">
        <v>43421.561190000022</v>
      </c>
      <c r="J7" t="s">
        <v>7</v>
      </c>
      <c r="K7" t="s">
        <v>54</v>
      </c>
      <c r="L7">
        <v>-8010</v>
      </c>
      <c r="M7">
        <v>8010</v>
      </c>
      <c r="N7">
        <v>5657.6982651826538</v>
      </c>
      <c r="O7">
        <v>603</v>
      </c>
      <c r="P7">
        <v>0</v>
      </c>
      <c r="Q7" s="4">
        <v>43421.561190000022</v>
      </c>
    </row>
    <row r="8" spans="1:17" x14ac:dyDescent="0.25">
      <c r="A8" t="s">
        <v>7</v>
      </c>
      <c r="B8" t="s">
        <v>8</v>
      </c>
      <c r="C8">
        <v>-1200</v>
      </c>
      <c r="D8">
        <v>1000</v>
      </c>
      <c r="E8">
        <v>264.47913732876697</v>
      </c>
      <c r="F8">
        <v>474</v>
      </c>
      <c r="G8">
        <v>2</v>
      </c>
      <c r="H8" s="4">
        <v>40433.739600000001</v>
      </c>
      <c r="J8" t="s">
        <v>7</v>
      </c>
      <c r="K8" t="s">
        <v>8</v>
      </c>
      <c r="L8">
        <v>-1200</v>
      </c>
      <c r="M8">
        <v>1000</v>
      </c>
      <c r="N8">
        <v>264.47913732876697</v>
      </c>
      <c r="O8">
        <v>474</v>
      </c>
      <c r="P8">
        <v>2</v>
      </c>
      <c r="Q8" s="4">
        <v>40433.739600000001</v>
      </c>
    </row>
    <row r="9" spans="1:17" x14ac:dyDescent="0.25">
      <c r="A9" t="s">
        <v>74</v>
      </c>
      <c r="B9" t="s">
        <v>75</v>
      </c>
      <c r="C9">
        <v>0</v>
      </c>
      <c r="D9">
        <v>3500</v>
      </c>
      <c r="E9">
        <v>711.11048139269417</v>
      </c>
      <c r="F9">
        <v>5353</v>
      </c>
      <c r="G9">
        <v>0</v>
      </c>
      <c r="H9" s="4">
        <v>39891.065016002627</v>
      </c>
      <c r="J9" t="s">
        <v>74</v>
      </c>
      <c r="K9" t="s">
        <v>75</v>
      </c>
      <c r="L9">
        <v>0</v>
      </c>
      <c r="M9">
        <v>3500</v>
      </c>
      <c r="N9">
        <v>711.11048139269417</v>
      </c>
      <c r="O9">
        <v>5353</v>
      </c>
      <c r="P9">
        <v>0</v>
      </c>
      <c r="Q9" s="4">
        <v>39891.065016002627</v>
      </c>
    </row>
    <row r="10" spans="1:17" x14ac:dyDescent="0.25">
      <c r="A10" t="s">
        <v>74</v>
      </c>
      <c r="B10" t="s">
        <v>90</v>
      </c>
      <c r="C10">
        <v>-99999</v>
      </c>
      <c r="D10">
        <v>0</v>
      </c>
      <c r="E10">
        <v>-45.204967465746094</v>
      </c>
      <c r="F10">
        <v>838</v>
      </c>
      <c r="G10">
        <v>0</v>
      </c>
      <c r="H10" s="4">
        <v>34984.65</v>
      </c>
      <c r="J10" t="s">
        <v>74</v>
      </c>
      <c r="K10" t="s">
        <v>90</v>
      </c>
      <c r="L10">
        <v>-99999</v>
      </c>
      <c r="M10">
        <v>0</v>
      </c>
      <c r="N10">
        <v>-45.204967465746094</v>
      </c>
      <c r="O10">
        <v>838</v>
      </c>
      <c r="P10">
        <v>0</v>
      </c>
      <c r="Q10" s="4">
        <v>34984.65</v>
      </c>
    </row>
    <row r="11" spans="1:17" x14ac:dyDescent="0.25">
      <c r="A11" t="s">
        <v>7</v>
      </c>
      <c r="B11" t="s">
        <v>33</v>
      </c>
      <c r="C11">
        <v>-1680</v>
      </c>
      <c r="D11">
        <v>1680</v>
      </c>
      <c r="E11">
        <v>75.990417009132671</v>
      </c>
      <c r="F11">
        <v>13</v>
      </c>
      <c r="G11">
        <v>0</v>
      </c>
      <c r="H11" s="4">
        <v>33394.672080000004</v>
      </c>
      <c r="J11" t="s">
        <v>7</v>
      </c>
      <c r="K11" t="s">
        <v>33</v>
      </c>
      <c r="L11">
        <v>-1680</v>
      </c>
      <c r="M11">
        <v>1680</v>
      </c>
      <c r="N11">
        <v>75.990417009132671</v>
      </c>
      <c r="O11">
        <v>13</v>
      </c>
      <c r="P11">
        <v>0</v>
      </c>
      <c r="Q11" s="4">
        <v>33394.672080000004</v>
      </c>
    </row>
    <row r="12" spans="1:17" x14ac:dyDescent="0.25">
      <c r="A12" t="s">
        <v>7</v>
      </c>
      <c r="B12" t="s">
        <v>30</v>
      </c>
      <c r="C12">
        <v>-1680</v>
      </c>
      <c r="D12">
        <v>1680</v>
      </c>
      <c r="E12">
        <v>900.22968356164131</v>
      </c>
      <c r="F12">
        <v>64</v>
      </c>
      <c r="G12">
        <v>0</v>
      </c>
      <c r="H12" s="4">
        <v>30070.585919999994</v>
      </c>
      <c r="J12" t="s">
        <v>7</v>
      </c>
      <c r="K12" t="s">
        <v>30</v>
      </c>
      <c r="L12">
        <v>-1680</v>
      </c>
      <c r="M12">
        <v>1680</v>
      </c>
      <c r="N12">
        <v>900.22968356164131</v>
      </c>
      <c r="O12">
        <v>64</v>
      </c>
      <c r="P12">
        <v>0</v>
      </c>
      <c r="Q12" s="4">
        <v>30070.585919999994</v>
      </c>
    </row>
    <row r="13" spans="1:17" x14ac:dyDescent="0.25">
      <c r="A13" t="s">
        <v>7</v>
      </c>
      <c r="B13" t="s">
        <v>57</v>
      </c>
      <c r="C13">
        <v>-300</v>
      </c>
      <c r="D13">
        <v>325</v>
      </c>
      <c r="E13">
        <v>18.220338013698569</v>
      </c>
      <c r="F13">
        <v>198</v>
      </c>
      <c r="G13">
        <v>78</v>
      </c>
      <c r="H13" s="4">
        <v>6569.5120250000009</v>
      </c>
      <c r="J13" t="s">
        <v>7</v>
      </c>
      <c r="K13" t="s">
        <v>57</v>
      </c>
      <c r="L13">
        <v>-300</v>
      </c>
      <c r="M13">
        <v>325</v>
      </c>
      <c r="N13">
        <v>18.220338013698569</v>
      </c>
      <c r="O13">
        <v>198</v>
      </c>
      <c r="P13">
        <v>78</v>
      </c>
      <c r="Q13" s="4">
        <v>6569.5120250000009</v>
      </c>
    </row>
    <row r="14" spans="1:17" x14ac:dyDescent="0.25">
      <c r="A14" t="s">
        <v>7</v>
      </c>
      <c r="B14" t="s">
        <v>48</v>
      </c>
      <c r="C14">
        <v>-300</v>
      </c>
      <c r="D14">
        <v>325</v>
      </c>
      <c r="E14">
        <v>18.220338013698569</v>
      </c>
      <c r="F14">
        <v>173</v>
      </c>
      <c r="G14">
        <v>71</v>
      </c>
      <c r="H14" s="4">
        <v>4473.5175999999974</v>
      </c>
      <c r="J14" t="s">
        <v>7</v>
      </c>
      <c r="K14" t="s">
        <v>48</v>
      </c>
      <c r="L14">
        <v>-300</v>
      </c>
      <c r="M14">
        <v>325</v>
      </c>
      <c r="N14">
        <v>18.220338013698569</v>
      </c>
      <c r="O14">
        <v>173</v>
      </c>
      <c r="P14">
        <v>71</v>
      </c>
      <c r="Q14" s="4">
        <v>4473.5175999999974</v>
      </c>
    </row>
    <row r="15" spans="1:17" x14ac:dyDescent="0.25">
      <c r="A15" t="s">
        <v>7</v>
      </c>
      <c r="B15" t="s">
        <v>15</v>
      </c>
      <c r="C15">
        <v>-256</v>
      </c>
      <c r="D15">
        <v>337</v>
      </c>
      <c r="E15">
        <v>175.27477134703196</v>
      </c>
      <c r="F15">
        <v>188</v>
      </c>
      <c r="G15">
        <v>0</v>
      </c>
      <c r="H15" s="4">
        <v>4352.7304179999983</v>
      </c>
      <c r="J15" t="s">
        <v>7</v>
      </c>
      <c r="K15" t="s">
        <v>15</v>
      </c>
      <c r="L15">
        <v>-256</v>
      </c>
      <c r="M15">
        <v>337</v>
      </c>
      <c r="N15">
        <v>175.27477134703196</v>
      </c>
      <c r="O15">
        <v>188</v>
      </c>
      <c r="P15">
        <v>0</v>
      </c>
      <c r="Q15" s="4">
        <v>4352.7304179999983</v>
      </c>
    </row>
    <row r="16" spans="1:17" x14ac:dyDescent="0.25">
      <c r="A16" t="s">
        <v>7</v>
      </c>
      <c r="B16" t="s">
        <v>26</v>
      </c>
      <c r="C16">
        <v>-690</v>
      </c>
      <c r="D16">
        <v>690</v>
      </c>
      <c r="E16">
        <v>24.06712385844731</v>
      </c>
      <c r="F16">
        <v>29</v>
      </c>
      <c r="G16">
        <v>135</v>
      </c>
      <c r="H16" s="4">
        <v>4124.3783999999996</v>
      </c>
      <c r="J16" t="s">
        <v>7</v>
      </c>
      <c r="K16" t="s">
        <v>26</v>
      </c>
      <c r="L16">
        <v>-690</v>
      </c>
      <c r="M16">
        <v>690</v>
      </c>
      <c r="N16">
        <v>24.06712385844731</v>
      </c>
      <c r="O16">
        <v>29</v>
      </c>
      <c r="P16">
        <v>135</v>
      </c>
      <c r="Q16" s="4">
        <v>4124.3783999999996</v>
      </c>
    </row>
    <row r="17" spans="1:17" x14ac:dyDescent="0.25">
      <c r="A17" t="s">
        <v>7</v>
      </c>
      <c r="B17" t="s">
        <v>21</v>
      </c>
      <c r="C17">
        <v>-3000</v>
      </c>
      <c r="D17">
        <v>4000</v>
      </c>
      <c r="E17">
        <v>903.00400536529469</v>
      </c>
      <c r="F17">
        <v>115</v>
      </c>
      <c r="G17">
        <v>295</v>
      </c>
      <c r="H17" s="4">
        <v>3650.7260000000001</v>
      </c>
      <c r="J17" t="s">
        <v>7</v>
      </c>
      <c r="K17" t="s">
        <v>21</v>
      </c>
      <c r="L17">
        <v>-3000</v>
      </c>
      <c r="M17">
        <v>4000</v>
      </c>
      <c r="N17">
        <v>903.00400536529469</v>
      </c>
      <c r="O17">
        <v>115</v>
      </c>
      <c r="P17">
        <v>295</v>
      </c>
      <c r="Q17" s="4">
        <v>3650.7260000000001</v>
      </c>
    </row>
    <row r="18" spans="1:17" x14ac:dyDescent="0.25">
      <c r="A18" t="s">
        <v>7</v>
      </c>
      <c r="B18" t="s">
        <v>13</v>
      </c>
      <c r="C18">
        <v>-3265</v>
      </c>
      <c r="D18">
        <v>5400</v>
      </c>
      <c r="E18">
        <v>871.73668573059297</v>
      </c>
      <c r="F18">
        <v>193</v>
      </c>
      <c r="G18">
        <v>3</v>
      </c>
      <c r="H18" s="4">
        <v>3558.8067450000008</v>
      </c>
      <c r="J18" t="s">
        <v>7</v>
      </c>
      <c r="K18" t="s">
        <v>13</v>
      </c>
      <c r="L18">
        <v>-3265</v>
      </c>
      <c r="M18">
        <v>5400</v>
      </c>
      <c r="N18">
        <v>871.73668573059297</v>
      </c>
      <c r="O18">
        <v>193</v>
      </c>
      <c r="P18">
        <v>3</v>
      </c>
      <c r="Q18" s="4">
        <v>3558.8067450000008</v>
      </c>
    </row>
    <row r="19" spans="1:17" x14ac:dyDescent="0.25">
      <c r="A19" t="s">
        <v>7</v>
      </c>
      <c r="B19" t="s">
        <v>59</v>
      </c>
      <c r="C19">
        <v>-1503</v>
      </c>
      <c r="D19">
        <v>1503</v>
      </c>
      <c r="E19">
        <v>-45.946860844748777</v>
      </c>
      <c r="F19">
        <v>0</v>
      </c>
      <c r="G19">
        <v>145</v>
      </c>
      <c r="H19" s="4">
        <v>3027.4989120000009</v>
      </c>
      <c r="J19" t="s">
        <v>7</v>
      </c>
      <c r="K19" t="s">
        <v>59</v>
      </c>
      <c r="L19">
        <v>-1503</v>
      </c>
      <c r="M19">
        <v>1503</v>
      </c>
      <c r="N19">
        <v>-45.946860844748777</v>
      </c>
      <c r="O19">
        <v>0</v>
      </c>
      <c r="P19">
        <v>145</v>
      </c>
      <c r="Q19" s="4">
        <v>3027.4989120000009</v>
      </c>
    </row>
    <row r="20" spans="1:17" x14ac:dyDescent="0.25">
      <c r="A20" t="s">
        <v>7</v>
      </c>
      <c r="B20" t="s">
        <v>56</v>
      </c>
      <c r="C20">
        <v>-2948</v>
      </c>
      <c r="D20">
        <v>4100</v>
      </c>
      <c r="E20">
        <v>-651.01634828766885</v>
      </c>
      <c r="F20">
        <v>0</v>
      </c>
      <c r="G20">
        <v>46</v>
      </c>
      <c r="H20" s="4">
        <v>1438.624</v>
      </c>
      <c r="J20" t="s">
        <v>7</v>
      </c>
      <c r="K20" t="s">
        <v>56</v>
      </c>
      <c r="L20">
        <v>-2948</v>
      </c>
      <c r="M20">
        <v>4100</v>
      </c>
      <c r="N20">
        <v>-651.01634828766885</v>
      </c>
      <c r="O20">
        <v>0</v>
      </c>
      <c r="P20">
        <v>46</v>
      </c>
      <c r="Q20" s="4">
        <v>1438.624</v>
      </c>
    </row>
    <row r="21" spans="1:17" x14ac:dyDescent="0.25">
      <c r="A21" t="s">
        <v>7</v>
      </c>
      <c r="B21" t="s">
        <v>24</v>
      </c>
      <c r="C21">
        <v>-200</v>
      </c>
      <c r="D21">
        <v>200</v>
      </c>
      <c r="E21">
        <v>90.802944178082569</v>
      </c>
      <c r="F21">
        <v>418</v>
      </c>
      <c r="G21">
        <v>0</v>
      </c>
      <c r="H21" s="4">
        <v>1183.1856000000012</v>
      </c>
      <c r="J21" t="s">
        <v>7</v>
      </c>
      <c r="K21" t="s">
        <v>24</v>
      </c>
      <c r="L21">
        <v>-200</v>
      </c>
      <c r="M21">
        <v>200</v>
      </c>
      <c r="N21">
        <v>90.802944178082569</v>
      </c>
      <c r="O21">
        <v>418</v>
      </c>
      <c r="P21">
        <v>0</v>
      </c>
      <c r="Q21" s="4">
        <v>1183.1856000000012</v>
      </c>
    </row>
    <row r="22" spans="1:17" x14ac:dyDescent="0.25">
      <c r="A22" t="s">
        <v>7</v>
      </c>
      <c r="B22" t="s">
        <v>18</v>
      </c>
      <c r="C22">
        <v>-1000</v>
      </c>
      <c r="D22">
        <v>1000</v>
      </c>
      <c r="E22">
        <v>-435.45117682648311</v>
      </c>
      <c r="F22">
        <v>0</v>
      </c>
      <c r="G22">
        <v>156</v>
      </c>
      <c r="H22" s="4">
        <v>1060.4449999999999</v>
      </c>
      <c r="J22" t="s">
        <v>7</v>
      </c>
      <c r="K22" t="s">
        <v>18</v>
      </c>
      <c r="L22">
        <v>-1000</v>
      </c>
      <c r="M22">
        <v>1000</v>
      </c>
      <c r="N22">
        <v>-435.45117682648311</v>
      </c>
      <c r="O22">
        <v>0</v>
      </c>
      <c r="P22">
        <v>156</v>
      </c>
      <c r="Q22" s="4">
        <v>1060.4449999999999</v>
      </c>
    </row>
    <row r="23" spans="1:17" x14ac:dyDescent="0.25">
      <c r="A23" t="s">
        <v>7</v>
      </c>
      <c r="B23" t="s">
        <v>29</v>
      </c>
      <c r="C23">
        <v>-580</v>
      </c>
      <c r="D23">
        <v>600</v>
      </c>
      <c r="E23">
        <v>77.870746004566129</v>
      </c>
      <c r="F23">
        <v>288</v>
      </c>
      <c r="G23">
        <v>539</v>
      </c>
      <c r="H23" s="4">
        <v>830.61353999999994</v>
      </c>
      <c r="J23" t="s">
        <v>7</v>
      </c>
      <c r="K23" t="s">
        <v>29</v>
      </c>
      <c r="L23">
        <v>-580</v>
      </c>
      <c r="M23">
        <v>600</v>
      </c>
      <c r="N23">
        <v>77.870746004566129</v>
      </c>
      <c r="O23">
        <v>288</v>
      </c>
      <c r="P23">
        <v>539</v>
      </c>
      <c r="Q23" s="4">
        <v>830.61353999999994</v>
      </c>
    </row>
    <row r="24" spans="1:17" x14ac:dyDescent="0.25">
      <c r="A24" t="s">
        <v>7</v>
      </c>
      <c r="B24" t="s">
        <v>12</v>
      </c>
      <c r="C24">
        <v>-2250</v>
      </c>
      <c r="D24">
        <v>3400</v>
      </c>
      <c r="E24">
        <v>-570.18248801369919</v>
      </c>
      <c r="F24">
        <v>0</v>
      </c>
      <c r="G24">
        <v>38</v>
      </c>
      <c r="H24" s="4">
        <v>812.62575000000004</v>
      </c>
      <c r="J24" t="s">
        <v>7</v>
      </c>
      <c r="K24" t="s">
        <v>12</v>
      </c>
      <c r="L24">
        <v>-2250</v>
      </c>
      <c r="M24">
        <v>3400</v>
      </c>
      <c r="N24">
        <v>-570.18248801369919</v>
      </c>
      <c r="O24">
        <v>0</v>
      </c>
      <c r="P24">
        <v>38</v>
      </c>
      <c r="Q24" s="4">
        <v>812.62575000000004</v>
      </c>
    </row>
    <row r="25" spans="1:17" x14ac:dyDescent="0.25">
      <c r="A25" t="s">
        <v>7</v>
      </c>
      <c r="B25" t="s">
        <v>23</v>
      </c>
      <c r="C25">
        <v>-1200</v>
      </c>
      <c r="D25">
        <v>1400</v>
      </c>
      <c r="E25">
        <v>541.510465525114</v>
      </c>
      <c r="F25">
        <v>180</v>
      </c>
      <c r="G25">
        <v>0</v>
      </c>
      <c r="H25" s="4">
        <v>782.94719999999847</v>
      </c>
      <c r="J25" t="s">
        <v>7</v>
      </c>
      <c r="K25" t="s">
        <v>23</v>
      </c>
      <c r="L25">
        <v>-1200</v>
      </c>
      <c r="M25">
        <v>1400</v>
      </c>
      <c r="N25">
        <v>541.510465525114</v>
      </c>
      <c r="O25">
        <v>180</v>
      </c>
      <c r="P25">
        <v>0</v>
      </c>
      <c r="Q25" s="4">
        <v>782.94719999999847</v>
      </c>
    </row>
    <row r="26" spans="1:17" x14ac:dyDescent="0.25">
      <c r="A26" t="s">
        <v>74</v>
      </c>
      <c r="B26" t="s">
        <v>85</v>
      </c>
      <c r="C26">
        <v>-99999</v>
      </c>
      <c r="D26">
        <v>0</v>
      </c>
      <c r="E26">
        <v>-5.3431543378994855</v>
      </c>
      <c r="F26">
        <v>1286</v>
      </c>
      <c r="G26">
        <v>0</v>
      </c>
      <c r="H26" s="4">
        <v>556.91999999999996</v>
      </c>
      <c r="J26" t="s">
        <v>74</v>
      </c>
      <c r="K26" t="s">
        <v>85</v>
      </c>
      <c r="L26">
        <v>-99999</v>
      </c>
      <c r="M26">
        <v>0</v>
      </c>
      <c r="N26">
        <v>-5.3431543378994855</v>
      </c>
      <c r="O26">
        <v>1286</v>
      </c>
      <c r="P26">
        <v>0</v>
      </c>
      <c r="Q26" s="4">
        <v>556.91999999999996</v>
      </c>
    </row>
    <row r="27" spans="1:17" x14ac:dyDescent="0.25">
      <c r="A27" t="s">
        <v>7</v>
      </c>
      <c r="B27" t="s">
        <v>42</v>
      </c>
      <c r="C27">
        <v>-2400</v>
      </c>
      <c r="D27">
        <v>900</v>
      </c>
      <c r="E27">
        <v>144.01981210045693</v>
      </c>
      <c r="F27">
        <v>33</v>
      </c>
      <c r="G27">
        <v>0</v>
      </c>
      <c r="H27" s="4">
        <v>352.68839999999994</v>
      </c>
      <c r="J27" t="s">
        <v>7</v>
      </c>
      <c r="K27" t="s">
        <v>42</v>
      </c>
      <c r="L27">
        <v>-2400</v>
      </c>
      <c r="M27">
        <v>900</v>
      </c>
      <c r="N27">
        <v>144.01981210045693</v>
      </c>
      <c r="O27">
        <v>33</v>
      </c>
      <c r="P27">
        <v>0</v>
      </c>
      <c r="Q27" s="4">
        <v>352.68839999999994</v>
      </c>
    </row>
    <row r="28" spans="1:17" x14ac:dyDescent="0.25">
      <c r="A28" t="s">
        <v>7</v>
      </c>
      <c r="B28" t="s">
        <v>45</v>
      </c>
      <c r="C28">
        <v>-300</v>
      </c>
      <c r="D28">
        <v>300</v>
      </c>
      <c r="E28">
        <v>87.068818036529578</v>
      </c>
      <c r="F28">
        <v>565</v>
      </c>
      <c r="G28">
        <v>206</v>
      </c>
      <c r="H28" s="4">
        <v>348.64200000000011</v>
      </c>
      <c r="J28" t="s">
        <v>7</v>
      </c>
      <c r="K28" t="s">
        <v>45</v>
      </c>
      <c r="L28">
        <v>-300</v>
      </c>
      <c r="M28">
        <v>300</v>
      </c>
      <c r="N28">
        <v>87.068818036529578</v>
      </c>
      <c r="O28">
        <v>565</v>
      </c>
      <c r="P28">
        <v>206</v>
      </c>
      <c r="Q28" s="4">
        <v>348.64200000000011</v>
      </c>
    </row>
    <row r="29" spans="1:17" x14ac:dyDescent="0.25">
      <c r="A29" t="s">
        <v>7</v>
      </c>
      <c r="B29" t="s">
        <v>25</v>
      </c>
      <c r="C29">
        <v>-650</v>
      </c>
      <c r="D29">
        <v>650</v>
      </c>
      <c r="E29">
        <v>172.42397077625611</v>
      </c>
      <c r="F29">
        <v>11</v>
      </c>
      <c r="G29">
        <v>1</v>
      </c>
      <c r="H29" s="4">
        <v>346.66709999999989</v>
      </c>
      <c r="J29" t="s">
        <v>7</v>
      </c>
      <c r="K29" t="s">
        <v>25</v>
      </c>
      <c r="L29">
        <v>-650</v>
      </c>
      <c r="M29">
        <v>650</v>
      </c>
      <c r="N29">
        <v>172.42397077625611</v>
      </c>
      <c r="O29">
        <v>11</v>
      </c>
      <c r="P29">
        <v>1</v>
      </c>
      <c r="Q29" s="4">
        <v>346.66709999999989</v>
      </c>
    </row>
    <row r="30" spans="1:17" x14ac:dyDescent="0.25">
      <c r="A30" t="s">
        <v>62</v>
      </c>
      <c r="B30" t="s">
        <v>66</v>
      </c>
      <c r="C30">
        <v>-3464</v>
      </c>
      <c r="D30">
        <v>3464</v>
      </c>
      <c r="E30">
        <v>-400.76936757990848</v>
      </c>
      <c r="F30">
        <v>0</v>
      </c>
      <c r="G30">
        <v>50</v>
      </c>
      <c r="H30" s="4">
        <v>342.76972799999999</v>
      </c>
      <c r="J30" t="s">
        <v>62</v>
      </c>
      <c r="K30" t="s">
        <v>66</v>
      </c>
      <c r="L30">
        <v>-3464</v>
      </c>
      <c r="M30">
        <v>3464</v>
      </c>
      <c r="N30">
        <v>-400.76936757990848</v>
      </c>
      <c r="O30">
        <v>0</v>
      </c>
      <c r="P30">
        <v>50</v>
      </c>
      <c r="Q30" s="4">
        <v>342.76972799999999</v>
      </c>
    </row>
    <row r="31" spans="1:17" x14ac:dyDescent="0.25">
      <c r="A31" t="s">
        <v>7</v>
      </c>
      <c r="B31" t="s">
        <v>43</v>
      </c>
      <c r="C31">
        <v>-3100</v>
      </c>
      <c r="D31">
        <v>3220</v>
      </c>
      <c r="E31">
        <v>-38.406114726027283</v>
      </c>
      <c r="F31">
        <v>0</v>
      </c>
      <c r="G31">
        <v>7</v>
      </c>
      <c r="H31" s="4">
        <v>276.50140000000005</v>
      </c>
      <c r="J31" t="s">
        <v>7</v>
      </c>
      <c r="K31" t="s">
        <v>43</v>
      </c>
      <c r="L31">
        <v>-3100</v>
      </c>
      <c r="M31">
        <v>3220</v>
      </c>
      <c r="N31">
        <v>-38.406114726027283</v>
      </c>
      <c r="O31">
        <v>0</v>
      </c>
      <c r="P31">
        <v>7</v>
      </c>
      <c r="Q31" s="4">
        <v>276.50140000000005</v>
      </c>
    </row>
    <row r="32" spans="1:17" x14ac:dyDescent="0.25">
      <c r="A32" t="s">
        <v>7</v>
      </c>
      <c r="B32" t="s">
        <v>19</v>
      </c>
      <c r="C32">
        <v>-150</v>
      </c>
      <c r="D32">
        <v>160</v>
      </c>
      <c r="E32">
        <v>10.696817808219151</v>
      </c>
      <c r="F32">
        <v>745</v>
      </c>
      <c r="G32">
        <v>281</v>
      </c>
      <c r="H32" s="4">
        <v>221.95905999999988</v>
      </c>
      <c r="J32" t="s">
        <v>7</v>
      </c>
      <c r="K32" t="s">
        <v>19</v>
      </c>
      <c r="L32">
        <v>-150</v>
      </c>
      <c r="M32">
        <v>160</v>
      </c>
      <c r="N32">
        <v>10.696817808219151</v>
      </c>
      <c r="O32">
        <v>745</v>
      </c>
      <c r="P32">
        <v>281</v>
      </c>
      <c r="Q32" s="4">
        <v>221.95905999999988</v>
      </c>
    </row>
    <row r="33" spans="1:17" x14ac:dyDescent="0.25">
      <c r="A33" t="s">
        <v>7</v>
      </c>
      <c r="B33" t="s">
        <v>40</v>
      </c>
      <c r="C33">
        <v>-17</v>
      </c>
      <c r="D33">
        <v>17</v>
      </c>
      <c r="E33">
        <v>1.4340617579908648</v>
      </c>
      <c r="F33">
        <v>176</v>
      </c>
      <c r="G33">
        <v>320</v>
      </c>
      <c r="H33" s="4">
        <v>217.41313600000007</v>
      </c>
      <c r="J33" t="s">
        <v>7</v>
      </c>
      <c r="K33" t="s">
        <v>40</v>
      </c>
      <c r="L33">
        <v>-17</v>
      </c>
      <c r="M33">
        <v>17</v>
      </c>
      <c r="N33">
        <v>1.4340617579908648</v>
      </c>
      <c r="O33">
        <v>176</v>
      </c>
      <c r="P33">
        <v>320</v>
      </c>
      <c r="Q33" s="4">
        <v>217.41313600000007</v>
      </c>
    </row>
    <row r="34" spans="1:17" x14ac:dyDescent="0.25">
      <c r="A34" t="s">
        <v>74</v>
      </c>
      <c r="B34" t="s">
        <v>84</v>
      </c>
      <c r="C34">
        <v>-99999</v>
      </c>
      <c r="D34">
        <v>0</v>
      </c>
      <c r="E34">
        <v>-2.0819063926940645E-2</v>
      </c>
      <c r="F34">
        <v>222</v>
      </c>
      <c r="G34">
        <v>0</v>
      </c>
      <c r="H34" s="4">
        <v>217.14</v>
      </c>
      <c r="J34" t="s">
        <v>74</v>
      </c>
      <c r="K34" t="s">
        <v>84</v>
      </c>
      <c r="L34">
        <v>-99999</v>
      </c>
      <c r="M34">
        <v>0</v>
      </c>
      <c r="N34">
        <v>-2.0819063926940645E-2</v>
      </c>
      <c r="O34">
        <v>222</v>
      </c>
      <c r="P34">
        <v>0</v>
      </c>
      <c r="Q34" s="4">
        <v>217.14</v>
      </c>
    </row>
    <row r="35" spans="1:17" x14ac:dyDescent="0.25">
      <c r="A35" t="s">
        <v>7</v>
      </c>
      <c r="B35" t="s">
        <v>50</v>
      </c>
      <c r="C35">
        <v>-400</v>
      </c>
      <c r="D35">
        <v>400</v>
      </c>
      <c r="E35">
        <v>144.49245605022767</v>
      </c>
      <c r="F35">
        <v>411</v>
      </c>
      <c r="G35">
        <v>32</v>
      </c>
      <c r="H35" s="4">
        <v>127.15959999999997</v>
      </c>
      <c r="J35" t="s">
        <v>7</v>
      </c>
      <c r="K35" t="s">
        <v>50</v>
      </c>
      <c r="L35">
        <v>-400</v>
      </c>
      <c r="M35">
        <v>400</v>
      </c>
      <c r="N35">
        <v>144.49245605022767</v>
      </c>
      <c r="O35">
        <v>411</v>
      </c>
      <c r="P35">
        <v>32</v>
      </c>
      <c r="Q35" s="4">
        <v>127.15959999999997</v>
      </c>
    </row>
    <row r="36" spans="1:17" x14ac:dyDescent="0.25">
      <c r="A36" t="s">
        <v>7</v>
      </c>
      <c r="B36" t="s">
        <v>55</v>
      </c>
      <c r="C36">
        <v>-3100</v>
      </c>
      <c r="D36">
        <v>2780</v>
      </c>
      <c r="E36">
        <v>-38.406114726027283</v>
      </c>
      <c r="F36">
        <v>10</v>
      </c>
      <c r="G36">
        <v>3</v>
      </c>
      <c r="H36" s="4">
        <v>122.12472000000002</v>
      </c>
      <c r="J36" t="s">
        <v>7</v>
      </c>
      <c r="K36" t="s">
        <v>55</v>
      </c>
      <c r="L36">
        <v>-3100</v>
      </c>
      <c r="M36">
        <v>2780</v>
      </c>
      <c r="N36">
        <v>-38.406114726027283</v>
      </c>
      <c r="O36">
        <v>10</v>
      </c>
      <c r="P36">
        <v>3</v>
      </c>
      <c r="Q36" s="4">
        <v>122.12472000000002</v>
      </c>
    </row>
    <row r="37" spans="1:17" x14ac:dyDescent="0.25">
      <c r="A37" t="s">
        <v>7</v>
      </c>
      <c r="B37" t="s">
        <v>60</v>
      </c>
      <c r="C37">
        <v>-1139</v>
      </c>
      <c r="D37">
        <v>1139</v>
      </c>
      <c r="E37">
        <v>302.85892397260176</v>
      </c>
      <c r="F37">
        <v>75</v>
      </c>
      <c r="G37">
        <v>0</v>
      </c>
      <c r="H37" s="4">
        <v>66.354723000000007</v>
      </c>
      <c r="J37" t="s">
        <v>7</v>
      </c>
      <c r="K37" t="s">
        <v>60</v>
      </c>
      <c r="L37">
        <v>-1139</v>
      </c>
      <c r="M37">
        <v>1139</v>
      </c>
      <c r="N37">
        <v>302.85892397260176</v>
      </c>
      <c r="O37">
        <v>75</v>
      </c>
      <c r="P37">
        <v>0</v>
      </c>
      <c r="Q37" s="4">
        <v>66.354723000000007</v>
      </c>
    </row>
    <row r="38" spans="1:17" x14ac:dyDescent="0.25">
      <c r="A38" t="s">
        <v>74</v>
      </c>
      <c r="B38" t="s">
        <v>78</v>
      </c>
      <c r="C38">
        <v>-99999</v>
      </c>
      <c r="D38">
        <v>6763</v>
      </c>
      <c r="E38">
        <v>2204.3831216895005</v>
      </c>
      <c r="F38">
        <v>3</v>
      </c>
      <c r="G38">
        <v>0</v>
      </c>
      <c r="H38" s="4">
        <v>55.301051000000001</v>
      </c>
      <c r="J38" t="s">
        <v>74</v>
      </c>
      <c r="K38" t="s">
        <v>78</v>
      </c>
      <c r="L38">
        <v>-99999</v>
      </c>
      <c r="M38">
        <v>6763</v>
      </c>
      <c r="N38">
        <v>2204.3831216895005</v>
      </c>
      <c r="O38">
        <v>3</v>
      </c>
      <c r="P38">
        <v>0</v>
      </c>
      <c r="Q38" s="4">
        <v>55.301051000000001</v>
      </c>
    </row>
    <row r="39" spans="1:17" x14ac:dyDescent="0.25">
      <c r="A39" t="s">
        <v>7</v>
      </c>
      <c r="B39" t="s">
        <v>61</v>
      </c>
      <c r="C39">
        <v>-796</v>
      </c>
      <c r="D39">
        <v>796</v>
      </c>
      <c r="E39">
        <v>-220.70102340182589</v>
      </c>
      <c r="F39">
        <v>2</v>
      </c>
      <c r="G39">
        <v>261</v>
      </c>
      <c r="H39" s="4">
        <v>46.367796000000013</v>
      </c>
      <c r="J39" t="s">
        <v>7</v>
      </c>
      <c r="K39" t="s">
        <v>61</v>
      </c>
      <c r="L39">
        <v>-796</v>
      </c>
      <c r="M39">
        <v>796</v>
      </c>
      <c r="N39">
        <v>-220.70102340182589</v>
      </c>
      <c r="O39">
        <v>2</v>
      </c>
      <c r="P39">
        <v>261</v>
      </c>
      <c r="Q39" s="4">
        <v>46.367796000000013</v>
      </c>
    </row>
    <row r="40" spans="1:17" x14ac:dyDescent="0.25">
      <c r="A40" t="s">
        <v>7</v>
      </c>
      <c r="B40" t="s">
        <v>46</v>
      </c>
      <c r="C40">
        <v>-950</v>
      </c>
      <c r="D40">
        <v>950</v>
      </c>
      <c r="E40">
        <v>400.83983995433721</v>
      </c>
      <c r="F40">
        <v>391</v>
      </c>
      <c r="G40">
        <v>266</v>
      </c>
      <c r="H40" s="4">
        <v>41.640399999999985</v>
      </c>
      <c r="J40" t="s">
        <v>7</v>
      </c>
      <c r="K40" t="s">
        <v>46</v>
      </c>
      <c r="L40">
        <v>-950</v>
      </c>
      <c r="M40">
        <v>950</v>
      </c>
      <c r="N40">
        <v>400.83983995433721</v>
      </c>
      <c r="O40">
        <v>391</v>
      </c>
      <c r="P40">
        <v>266</v>
      </c>
      <c r="Q40" s="4">
        <v>41.640399999999985</v>
      </c>
    </row>
    <row r="41" spans="1:17" x14ac:dyDescent="0.25">
      <c r="A41" t="s">
        <v>74</v>
      </c>
      <c r="B41" t="s">
        <v>79</v>
      </c>
      <c r="C41">
        <v>-99999</v>
      </c>
      <c r="D41">
        <v>4560</v>
      </c>
      <c r="E41">
        <v>1155.8452455479483</v>
      </c>
      <c r="F41">
        <v>6</v>
      </c>
      <c r="G41">
        <v>0</v>
      </c>
      <c r="H41" s="4">
        <v>38.35416</v>
      </c>
      <c r="J41" t="s">
        <v>74</v>
      </c>
      <c r="K41" t="s">
        <v>79</v>
      </c>
      <c r="L41">
        <v>-99999</v>
      </c>
      <c r="M41">
        <v>4560</v>
      </c>
      <c r="N41">
        <v>1155.8452455479483</v>
      </c>
      <c r="O41">
        <v>6</v>
      </c>
      <c r="P41">
        <v>0</v>
      </c>
      <c r="Q41" s="4">
        <v>38.35416</v>
      </c>
    </row>
    <row r="42" spans="1:17" x14ac:dyDescent="0.25">
      <c r="A42" t="s">
        <v>62</v>
      </c>
      <c r="B42" t="s">
        <v>67</v>
      </c>
      <c r="C42">
        <v>-1139</v>
      </c>
      <c r="D42">
        <v>1139</v>
      </c>
      <c r="E42">
        <v>284.90753721461181</v>
      </c>
      <c r="F42">
        <v>33</v>
      </c>
      <c r="G42">
        <v>0</v>
      </c>
      <c r="H42" s="4">
        <v>35.167764000000005</v>
      </c>
      <c r="J42" t="s">
        <v>62</v>
      </c>
      <c r="K42" t="s">
        <v>67</v>
      </c>
      <c r="L42">
        <v>-1139</v>
      </c>
      <c r="M42">
        <v>1139</v>
      </c>
      <c r="N42">
        <v>284.90753721461181</v>
      </c>
      <c r="O42">
        <v>33</v>
      </c>
      <c r="P42">
        <v>0</v>
      </c>
      <c r="Q42" s="4">
        <v>35.167764000000005</v>
      </c>
    </row>
    <row r="43" spans="1:17" x14ac:dyDescent="0.25">
      <c r="A43" t="s">
        <v>7</v>
      </c>
      <c r="B43" t="s">
        <v>27</v>
      </c>
      <c r="C43">
        <v>-235</v>
      </c>
      <c r="D43">
        <v>440</v>
      </c>
      <c r="E43">
        <v>149.52134646118779</v>
      </c>
      <c r="F43">
        <v>0</v>
      </c>
      <c r="G43">
        <v>15</v>
      </c>
      <c r="H43" s="4">
        <v>34.167590000000004</v>
      </c>
      <c r="J43" t="s">
        <v>7</v>
      </c>
      <c r="K43" t="s">
        <v>27</v>
      </c>
      <c r="L43">
        <v>-235</v>
      </c>
      <c r="M43">
        <v>440</v>
      </c>
      <c r="N43">
        <v>149.52134646118779</v>
      </c>
      <c r="O43">
        <v>0</v>
      </c>
      <c r="P43">
        <v>15</v>
      </c>
      <c r="Q43" s="4">
        <v>34.167590000000004</v>
      </c>
    </row>
    <row r="44" spans="1:17" x14ac:dyDescent="0.25">
      <c r="A44" t="s">
        <v>74</v>
      </c>
      <c r="B44" t="s">
        <v>76</v>
      </c>
      <c r="C44">
        <v>-99999</v>
      </c>
      <c r="D44">
        <v>361</v>
      </c>
      <c r="E44">
        <v>80.271652054794401</v>
      </c>
      <c r="F44">
        <v>45</v>
      </c>
      <c r="G44">
        <v>0</v>
      </c>
      <c r="H44" s="4">
        <v>26.286215000000002</v>
      </c>
      <c r="J44" t="s">
        <v>74</v>
      </c>
      <c r="K44" t="s">
        <v>76</v>
      </c>
      <c r="L44">
        <v>-99999</v>
      </c>
      <c r="M44">
        <v>361</v>
      </c>
      <c r="N44">
        <v>80.271652054794401</v>
      </c>
      <c r="O44">
        <v>45</v>
      </c>
      <c r="P44">
        <v>0</v>
      </c>
      <c r="Q44" s="4">
        <v>26.286215000000002</v>
      </c>
    </row>
    <row r="45" spans="1:17" x14ac:dyDescent="0.25">
      <c r="A45" t="s">
        <v>74</v>
      </c>
      <c r="B45" t="s">
        <v>82</v>
      </c>
      <c r="C45">
        <v>-99999</v>
      </c>
      <c r="D45">
        <v>3450</v>
      </c>
      <c r="E45">
        <v>203.96291164383615</v>
      </c>
      <c r="F45">
        <v>4</v>
      </c>
      <c r="G45">
        <v>0</v>
      </c>
      <c r="H45" s="4">
        <v>25.329900000000002</v>
      </c>
      <c r="J45" t="s">
        <v>74</v>
      </c>
      <c r="K45" t="s">
        <v>82</v>
      </c>
      <c r="L45">
        <v>-99999</v>
      </c>
      <c r="M45">
        <v>3450</v>
      </c>
      <c r="N45">
        <v>203.96291164383615</v>
      </c>
      <c r="O45">
        <v>4</v>
      </c>
      <c r="P45">
        <v>0</v>
      </c>
      <c r="Q45" s="4">
        <v>25.329900000000002</v>
      </c>
    </row>
    <row r="46" spans="1:17" x14ac:dyDescent="0.25">
      <c r="A46" t="s">
        <v>7</v>
      </c>
      <c r="B46" t="s">
        <v>14</v>
      </c>
      <c r="C46">
        <v>-360</v>
      </c>
      <c r="D46">
        <v>500</v>
      </c>
      <c r="E46">
        <v>95.917555136985925</v>
      </c>
      <c r="F46">
        <v>2</v>
      </c>
      <c r="G46">
        <v>2</v>
      </c>
      <c r="H46" s="4">
        <v>21.909959999999998</v>
      </c>
      <c r="J46" t="s">
        <v>7</v>
      </c>
      <c r="K46" t="s">
        <v>14</v>
      </c>
      <c r="L46">
        <v>-360</v>
      </c>
      <c r="M46">
        <v>500</v>
      </c>
      <c r="N46">
        <v>95.917555136985925</v>
      </c>
      <c r="O46">
        <v>2</v>
      </c>
      <c r="P46">
        <v>2</v>
      </c>
      <c r="Q46" s="4">
        <v>21.909959999999998</v>
      </c>
    </row>
    <row r="47" spans="1:17" x14ac:dyDescent="0.25">
      <c r="A47" t="s">
        <v>62</v>
      </c>
      <c r="B47" t="s">
        <v>72</v>
      </c>
      <c r="C47">
        <v>-119.5</v>
      </c>
      <c r="D47">
        <v>119.5</v>
      </c>
      <c r="E47">
        <v>36.937899429223762</v>
      </c>
      <c r="F47">
        <v>1</v>
      </c>
      <c r="G47">
        <v>0</v>
      </c>
      <c r="H47" s="4">
        <v>19.811785499999999</v>
      </c>
      <c r="J47" t="s">
        <v>62</v>
      </c>
      <c r="K47" t="s">
        <v>72</v>
      </c>
      <c r="L47">
        <v>-119.5</v>
      </c>
      <c r="M47">
        <v>119.5</v>
      </c>
      <c r="N47">
        <v>36.937899429223762</v>
      </c>
      <c r="O47">
        <v>1</v>
      </c>
      <c r="P47">
        <v>0</v>
      </c>
      <c r="Q47" s="4">
        <v>19.811785499999999</v>
      </c>
    </row>
    <row r="48" spans="1:17" x14ac:dyDescent="0.25">
      <c r="A48" t="s">
        <v>7</v>
      </c>
      <c r="B48" t="s">
        <v>47</v>
      </c>
      <c r="C48">
        <v>-600</v>
      </c>
      <c r="D48">
        <v>600</v>
      </c>
      <c r="E48">
        <v>-90.708120319634773</v>
      </c>
      <c r="F48">
        <v>7</v>
      </c>
      <c r="G48">
        <v>8</v>
      </c>
      <c r="H48" s="4">
        <v>11.665199999999999</v>
      </c>
      <c r="J48" t="s">
        <v>7</v>
      </c>
      <c r="K48" t="s">
        <v>47</v>
      </c>
      <c r="L48">
        <v>-600</v>
      </c>
      <c r="M48">
        <v>600</v>
      </c>
      <c r="N48">
        <v>-90.708120319634773</v>
      </c>
      <c r="O48">
        <v>7</v>
      </c>
      <c r="P48">
        <v>8</v>
      </c>
      <c r="Q48" s="4">
        <v>11.665199999999999</v>
      </c>
    </row>
    <row r="49" spans="1:17" x14ac:dyDescent="0.25">
      <c r="A49" t="s">
        <v>7</v>
      </c>
      <c r="B49" t="s">
        <v>41</v>
      </c>
      <c r="C49">
        <v>-56</v>
      </c>
      <c r="D49">
        <v>56</v>
      </c>
      <c r="E49">
        <v>-13.19571369863014</v>
      </c>
      <c r="F49">
        <v>5</v>
      </c>
      <c r="G49">
        <v>55</v>
      </c>
      <c r="H49" s="4">
        <v>9.0900879999999979</v>
      </c>
      <c r="J49" t="s">
        <v>7</v>
      </c>
      <c r="K49" t="s">
        <v>41</v>
      </c>
      <c r="L49">
        <v>-56</v>
      </c>
      <c r="M49">
        <v>56</v>
      </c>
      <c r="N49">
        <v>-13.19571369863014</v>
      </c>
      <c r="O49">
        <v>5</v>
      </c>
      <c r="P49">
        <v>55</v>
      </c>
      <c r="Q49" s="4">
        <v>9.0900879999999979</v>
      </c>
    </row>
    <row r="50" spans="1:17" x14ac:dyDescent="0.25">
      <c r="A50" t="s">
        <v>7</v>
      </c>
      <c r="B50" t="s">
        <v>20</v>
      </c>
      <c r="C50">
        <v>-45</v>
      </c>
      <c r="D50">
        <v>100</v>
      </c>
      <c r="E50">
        <v>10.187732191780784</v>
      </c>
      <c r="F50">
        <v>0</v>
      </c>
      <c r="G50">
        <v>66</v>
      </c>
      <c r="H50" s="4">
        <v>8.9723250000000014</v>
      </c>
      <c r="J50" t="s">
        <v>7</v>
      </c>
      <c r="K50" t="s">
        <v>20</v>
      </c>
      <c r="L50">
        <v>-45</v>
      </c>
      <c r="M50">
        <v>100</v>
      </c>
      <c r="N50">
        <v>10.187732191780784</v>
      </c>
      <c r="O50">
        <v>0</v>
      </c>
      <c r="P50">
        <v>66</v>
      </c>
      <c r="Q50" s="4">
        <v>8.9723250000000014</v>
      </c>
    </row>
    <row r="51" spans="1:17" x14ac:dyDescent="0.25">
      <c r="A51" t="s">
        <v>7</v>
      </c>
      <c r="B51" t="s">
        <v>9</v>
      </c>
      <c r="C51">
        <v>-3150</v>
      </c>
      <c r="D51">
        <v>3000</v>
      </c>
      <c r="E51">
        <v>520.64704589041173</v>
      </c>
      <c r="F51">
        <v>2</v>
      </c>
      <c r="G51">
        <v>0</v>
      </c>
      <c r="H51" s="4">
        <v>6.5520000000000005</v>
      </c>
      <c r="J51" t="s">
        <v>7</v>
      </c>
      <c r="K51" t="s">
        <v>9</v>
      </c>
      <c r="L51">
        <v>-3150</v>
      </c>
      <c r="M51">
        <v>3000</v>
      </c>
      <c r="N51">
        <v>520.64704589041173</v>
      </c>
      <c r="O51">
        <v>2</v>
      </c>
      <c r="P51">
        <v>0</v>
      </c>
      <c r="Q51" s="4">
        <v>6.5520000000000005</v>
      </c>
    </row>
    <row r="52" spans="1:17" x14ac:dyDescent="0.25">
      <c r="A52" t="s">
        <v>7</v>
      </c>
      <c r="B52" t="s">
        <v>44</v>
      </c>
      <c r="C52">
        <v>-3675</v>
      </c>
      <c r="D52">
        <v>4800</v>
      </c>
      <c r="E52">
        <v>1049.3590504566205</v>
      </c>
      <c r="F52">
        <v>0</v>
      </c>
      <c r="G52">
        <v>1</v>
      </c>
      <c r="H52" s="4">
        <v>6.1482750000000008</v>
      </c>
      <c r="J52" t="s">
        <v>7</v>
      </c>
      <c r="K52" t="s">
        <v>44</v>
      </c>
      <c r="L52">
        <v>-3675</v>
      </c>
      <c r="M52">
        <v>4800</v>
      </c>
      <c r="N52">
        <v>1049.3590504566205</v>
      </c>
      <c r="O52">
        <v>0</v>
      </c>
      <c r="P52">
        <v>1</v>
      </c>
      <c r="Q52" s="4">
        <v>6.1482750000000008</v>
      </c>
    </row>
    <row r="53" spans="1:17" x14ac:dyDescent="0.25">
      <c r="A53" t="s">
        <v>7</v>
      </c>
      <c r="B53" t="s">
        <v>10</v>
      </c>
      <c r="C53">
        <v>-2573</v>
      </c>
      <c r="D53">
        <v>2573</v>
      </c>
      <c r="E53">
        <v>1778.9088323059373</v>
      </c>
      <c r="F53">
        <v>4</v>
      </c>
      <c r="G53">
        <v>0</v>
      </c>
      <c r="H53" s="4">
        <v>5.7120600000000001</v>
      </c>
      <c r="J53" t="s">
        <v>7</v>
      </c>
      <c r="K53" t="s">
        <v>10</v>
      </c>
      <c r="L53">
        <v>-2573</v>
      </c>
      <c r="M53">
        <v>2573</v>
      </c>
      <c r="N53">
        <v>1778.9088323059373</v>
      </c>
      <c r="O53">
        <v>4</v>
      </c>
      <c r="P53">
        <v>0</v>
      </c>
      <c r="Q53" s="4">
        <v>5.7120600000000001</v>
      </c>
    </row>
    <row r="54" spans="1:17" x14ac:dyDescent="0.25">
      <c r="A54" t="s">
        <v>62</v>
      </c>
      <c r="B54" t="s">
        <v>69</v>
      </c>
      <c r="C54">
        <v>-351</v>
      </c>
      <c r="D54">
        <v>351</v>
      </c>
      <c r="E54">
        <v>-100.75338013698617</v>
      </c>
      <c r="F54">
        <v>0</v>
      </c>
      <c r="G54">
        <v>1</v>
      </c>
      <c r="H54" s="4">
        <v>4.8862709999999998</v>
      </c>
      <c r="J54" t="s">
        <v>62</v>
      </c>
      <c r="K54" t="s">
        <v>69</v>
      </c>
      <c r="L54">
        <v>-351</v>
      </c>
      <c r="M54">
        <v>351</v>
      </c>
      <c r="N54">
        <v>-100.75338013698617</v>
      </c>
      <c r="O54">
        <v>0</v>
      </c>
      <c r="P54">
        <v>1</v>
      </c>
      <c r="Q54" s="4">
        <v>4.8862709999999998</v>
      </c>
    </row>
    <row r="55" spans="1:17" x14ac:dyDescent="0.25">
      <c r="A55" t="s">
        <v>7</v>
      </c>
      <c r="B55" t="s">
        <v>16</v>
      </c>
      <c r="C55">
        <v>-1250</v>
      </c>
      <c r="D55">
        <v>2400</v>
      </c>
      <c r="E55">
        <v>1332.096372488586</v>
      </c>
      <c r="F55">
        <v>1</v>
      </c>
      <c r="G55">
        <v>0</v>
      </c>
      <c r="H55" s="4">
        <v>2.6424000000000003</v>
      </c>
      <c r="J55" t="s">
        <v>7</v>
      </c>
      <c r="K55" t="s">
        <v>16</v>
      </c>
      <c r="L55">
        <v>-1250</v>
      </c>
      <c r="M55">
        <v>2400</v>
      </c>
      <c r="N55">
        <v>1332.096372488586</v>
      </c>
      <c r="O55">
        <v>1</v>
      </c>
      <c r="P55">
        <v>0</v>
      </c>
      <c r="Q55" s="4">
        <v>2.6424000000000003</v>
      </c>
    </row>
    <row r="56" spans="1:17" x14ac:dyDescent="0.25">
      <c r="A56" t="s">
        <v>62</v>
      </c>
      <c r="B56" t="s">
        <v>68</v>
      </c>
      <c r="C56">
        <v>-796</v>
      </c>
      <c r="D56">
        <v>796</v>
      </c>
      <c r="E56">
        <v>-202.74964041095853</v>
      </c>
      <c r="F56">
        <v>2</v>
      </c>
      <c r="G56">
        <v>2</v>
      </c>
      <c r="H56" s="4">
        <v>1.9279120000000001</v>
      </c>
      <c r="J56" t="s">
        <v>62</v>
      </c>
      <c r="K56" t="s">
        <v>68</v>
      </c>
      <c r="L56">
        <v>-796</v>
      </c>
      <c r="M56">
        <v>796</v>
      </c>
      <c r="N56">
        <v>-202.74964041095853</v>
      </c>
      <c r="O56">
        <v>2</v>
      </c>
      <c r="P56">
        <v>2</v>
      </c>
      <c r="Q56" s="4">
        <v>1.9279120000000001</v>
      </c>
    </row>
  </sheetData>
  <sortState ref="A3:H1028">
    <sortCondition descending="1" ref="H3:H1028"/>
    <sortCondition ref="A3:A1028"/>
    <sortCondition ref="B3:B1028"/>
  </sortState>
  <conditionalFormatting sqref="J3:Q56">
    <cfRule type="expression" dxfId="11" priority="1">
      <formula>J3&lt;&gt;A3</formula>
    </cfRule>
  </conditionalFormatting>
  <printOptions horizontalCentered="1"/>
  <pageMargins left="0.7" right="0.7" top="0.75" bottom="0.75" header="0.3" footer="0.3"/>
  <pageSetup scale="51" orientation="portrait" r:id="rId1"/>
  <headerFooter>
    <oddHeader>&amp;RConfidential: Subject to SB 350 Study NDA</oddHeader>
    <oddFooter>&amp;L&amp;F [&amp;A]&amp;RPage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8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2016-07-07T22:55:00+00:00</PostDate>
    <ExpireDate xmlns="2613f182-e424-487f-ac7f-33bed2fc986a">2023-06-03T23:31:02+00:00</ExpireDate>
    <Content_x0020_Owner xmlns="2613f182-e424-487f-ac7f-33bed2fc986a">
      <UserInfo>
        <DisplayName>Millar, Neil</DisplayName>
        <AccountId>141</AccountId>
        <AccountType/>
      </UserInfo>
    </Content_x0020_Owner>
    <ISOContributor xmlns="2613f182-e424-487f-ac7f-33bed2fc986a">
      <UserInfo>
        <DisplayName>Le Vine, Debi</DisplayName>
        <AccountId>147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Sarubbi, Diana</DisplayName>
        <AccountId>39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Stay Informed</TermName>
          <TermId xmlns="http://schemas.microsoft.com/office/infopath/2007/PartnerControls">d8aff6cb-80bb-4c94-b62f-ad25f81f5c96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Millar, Neil</ISOOwner>
    <ISOSummary xmlns="2613f182-e424-487f-ac7f-33bed2fc986a">Senate Bill 350 study data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The Brattle Group|1ed636cf-b394-407e-a646-b4ca0f01f65a</ParentISOGroups>
    <Orig_x0020_Post_x0020_Date xmlns="5bcbeff6-7c02-4b0f-b125-f1b3d566cc14">2021-06-03T23:25:41+00:00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858cd72e-28f3-4aa3-9d85-27ac5462ca90</CrawlableUniqueID>
  </documentManagement>
</p:properties>
</file>

<file path=customXml/itemProps1.xml><?xml version="1.0" encoding="utf-8"?>
<ds:datastoreItem xmlns:ds="http://schemas.openxmlformats.org/officeDocument/2006/customXml" ds:itemID="{2D7AE2DB-301D-4F2E-B404-C76702B47F4E}"/>
</file>

<file path=customXml/itemProps2.xml><?xml version="1.0" encoding="utf-8"?>
<ds:datastoreItem xmlns:ds="http://schemas.openxmlformats.org/officeDocument/2006/customXml" ds:itemID="{DDF24B99-1ADF-4A01-AD58-DDB20F36CD87}"/>
</file>

<file path=customXml/itemProps3.xml><?xml version="1.0" encoding="utf-8"?>
<ds:datastoreItem xmlns:ds="http://schemas.openxmlformats.org/officeDocument/2006/customXml" ds:itemID="{662DA84A-CFBE-47E1-91D6-7314741792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23</vt:i4>
      </vt:variant>
    </vt:vector>
  </HeadingPairs>
  <TitlesOfParts>
    <vt:vector size="35" baseType="lpstr">
      <vt:lpstr>summary</vt:lpstr>
      <vt:lpstr>2020 CP</vt:lpstr>
      <vt:lpstr>2020 CAISO+PAC</vt:lpstr>
      <vt:lpstr>2020 Regional</vt:lpstr>
      <vt:lpstr>2030 1</vt:lpstr>
      <vt:lpstr>2030 1B</vt:lpstr>
      <vt:lpstr>2030 2</vt:lpstr>
      <vt:lpstr>2030 3</vt:lpstr>
      <vt:lpstr>2030 1 CPP</vt:lpstr>
      <vt:lpstr>2030 3 CPP</vt:lpstr>
      <vt:lpstr>2030 1 Regional</vt:lpstr>
      <vt:lpstr>2030 3 No Addl Renew</vt:lpstr>
      <vt:lpstr>'2020 CAISO+PAC'!Print_Area</vt:lpstr>
      <vt:lpstr>'2020 CP'!Print_Area</vt:lpstr>
      <vt:lpstr>'2020 Regional'!Print_Area</vt:lpstr>
      <vt:lpstr>'2030 1'!Print_Area</vt:lpstr>
      <vt:lpstr>'2030 1 CPP'!Print_Area</vt:lpstr>
      <vt:lpstr>'2030 1 Regional'!Print_Area</vt:lpstr>
      <vt:lpstr>'2030 1B'!Print_Area</vt:lpstr>
      <vt:lpstr>'2030 2'!Print_Area</vt:lpstr>
      <vt:lpstr>'2030 3'!Print_Area</vt:lpstr>
      <vt:lpstr>'2030 3 CPP'!Print_Area</vt:lpstr>
      <vt:lpstr>'2030 3 No Addl Renew'!Print_Area</vt:lpstr>
      <vt:lpstr>summary!Print_Area</vt:lpstr>
      <vt:lpstr>'2020 CAISO+PAC'!Print_Titles</vt:lpstr>
      <vt:lpstr>'2020 CP'!Print_Titles</vt:lpstr>
      <vt:lpstr>'2020 Regional'!Print_Titles</vt:lpstr>
      <vt:lpstr>'2030 1'!Print_Titles</vt:lpstr>
      <vt:lpstr>'2030 1 CPP'!Print_Titles</vt:lpstr>
      <vt:lpstr>'2030 1 Regional'!Print_Titles</vt:lpstr>
      <vt:lpstr>'2030 1B'!Print_Titles</vt:lpstr>
      <vt:lpstr>'2030 2'!Print_Titles</vt:lpstr>
      <vt:lpstr>'2030 3'!Print_Titles</vt:lpstr>
      <vt:lpstr>'2030 3 CPP'!Print_Titles</vt:lpstr>
      <vt:lpstr>'2030 3 No Addl Renew'!Print_Titles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Brattle SB350 Study 06-14-2016 data release (congestion by constraint) PUBLIC</dc:title>
  <dc:creator/>
  <cp:lastModifiedBy/>
  <dcterms:created xsi:type="dcterms:W3CDTF">2016-06-14T20:04:01Z</dcterms:created>
  <dcterms:modified xsi:type="dcterms:W3CDTF">2016-06-16T19:42:32Z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8;#Stay Informed|d8aff6cb-80bb-4c94-b62f-ad25f81f5c96</vt:lpwstr>
  </property>
  <property fmtid="{D5CDD505-2E9C-101B-9397-08002B2CF9AE}" pid="6" name="ISOKeywords">
    <vt:lpwstr/>
  </property>
</Properties>
</file>