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omefiles\home\kalmeida\profile\Desktop\"/>
    </mc:Choice>
  </mc:AlternateContent>
  <bookViews>
    <workbookView xWindow="0" yWindow="0" windowWidth="19200" windowHeight="7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32" i="1" l="1"/>
  <c r="B2" i="1" l="1"/>
  <c r="B31" i="1" s="1"/>
  <c r="B26" i="1"/>
  <c r="B20" i="1"/>
  <c r="B9" i="1" l="1"/>
  <c r="B33" i="1"/>
  <c r="C14" i="1"/>
  <c r="C12" i="1"/>
  <c r="C3" i="1"/>
  <c r="D3" i="1" s="1"/>
  <c r="E3" i="1" s="1"/>
  <c r="F3" i="1" s="1"/>
  <c r="C2" i="1"/>
  <c r="D2" i="1" s="1"/>
  <c r="E2" i="1" s="1"/>
  <c r="F2" i="1" s="1"/>
  <c r="D14" i="1" l="1"/>
  <c r="C17" i="1"/>
  <c r="D12" i="1"/>
  <c r="C16" i="1"/>
  <c r="C22" i="1" s="1"/>
  <c r="C28" i="1"/>
  <c r="E12" i="1" l="1"/>
  <c r="D16" i="1"/>
  <c r="E14" i="1"/>
  <c r="D17" i="1"/>
  <c r="D28" i="1" s="1"/>
  <c r="D22" i="1"/>
  <c r="F14" i="1" l="1"/>
  <c r="F17" i="1" s="1"/>
  <c r="F28" i="1" s="1"/>
  <c r="E17" i="1"/>
  <c r="E28" i="1" s="1"/>
  <c r="F12" i="1"/>
  <c r="F16" i="1" s="1"/>
  <c r="E16" i="1"/>
  <c r="F22" i="1"/>
  <c r="E22" i="1"/>
  <c r="B25" i="1" l="1"/>
  <c r="B27" i="1" s="1"/>
  <c r="B19" i="1"/>
  <c r="B21" i="1" s="1"/>
</calcChain>
</file>

<file path=xl/comments1.xml><?xml version="1.0" encoding="utf-8"?>
<comments xmlns="http://schemas.openxmlformats.org/spreadsheetml/2006/main">
  <authors>
    <author>Tretheway, Donald</author>
  </authors>
  <commentList>
    <comment ref="B33" authorId="0" shapeId="0">
      <text>
        <r>
          <rPr>
            <b/>
            <sz val="9"/>
            <color indexed="81"/>
            <rFont val="Tahoma"/>
            <family val="2"/>
          </rPr>
          <t>Tretheway, Donald:</t>
        </r>
        <r>
          <rPr>
            <sz val="9"/>
            <color indexed="81"/>
            <rFont val="Tahoma"/>
            <family val="2"/>
          </rPr>
          <t xml:space="preserve">
Wasn't an issue with hourly freezing of flexible ramping test because the BAA would fail the FRU test in interval 3 and interval 4 resulting in transfers frozen for the hour.</t>
        </r>
      </text>
    </comment>
  </commentList>
</comments>
</file>

<file path=xl/sharedStrings.xml><?xml version="1.0" encoding="utf-8"?>
<sst xmlns="http://schemas.openxmlformats.org/spreadsheetml/2006/main" count="29" uniqueCount="29">
  <si>
    <t>Balance Test</t>
  </si>
  <si>
    <t>Hourly Supply Base Schedule</t>
  </si>
  <si>
    <t>Hourly</t>
  </si>
  <si>
    <t>FMM 1</t>
  </si>
  <si>
    <t>FMM 2</t>
  </si>
  <si>
    <t>FMM 3</t>
  </si>
  <si>
    <t>FMM 4</t>
  </si>
  <si>
    <t>Supply Bid Max</t>
  </si>
  <si>
    <t>Supply Bid Min</t>
  </si>
  <si>
    <t>Import Decline Requirement</t>
  </si>
  <si>
    <t>Export Decline Requirement</t>
  </si>
  <si>
    <t>Max Up</t>
  </si>
  <si>
    <t>Max Down</t>
  </si>
  <si>
    <t>Current Capacity Test Requirement Up</t>
  </si>
  <si>
    <t>Current Capacity Test Up Available</t>
  </si>
  <si>
    <t>Capacity Up Test Requirement</t>
  </si>
  <si>
    <t>Capacity Up Available</t>
  </si>
  <si>
    <t>Capacity Down Test Requirement</t>
  </si>
  <si>
    <t>Capacity Down Available</t>
  </si>
  <si>
    <t>Market Operator 15-Minute Load Forecast</t>
  </si>
  <si>
    <t>Hourly Load Market Operator Forecast</t>
  </si>
  <si>
    <t>Sufficient DEC Bids in FMM</t>
  </si>
  <si>
    <t>Sufficient INC Bids in FMM</t>
  </si>
  <si>
    <t>NEW Hourly Up Capacity Test</t>
  </si>
  <si>
    <t>NEW Hourly Down Capacity Test</t>
  </si>
  <si>
    <t>Balanced</t>
  </si>
  <si>
    <t>Input data into yellow cells</t>
  </si>
  <si>
    <t>For illustrative purpsoses only</t>
  </si>
  <si>
    <t>From EIM Year 1 Enhancements Phase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</si>
</sst>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16</xdr:col>
      <xdr:colOff>305438</xdr:colOff>
      <xdr:row>19</xdr:row>
      <xdr:rowOff>479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9425" y="381000"/>
          <a:ext cx="4572638" cy="342947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36</xdr:row>
      <xdr:rowOff>0</xdr:rowOff>
    </xdr:from>
    <xdr:ext cx="3343275" cy="619125"/>
    <xdr:pic>
      <xdr:nvPicPr>
        <xdr:cNvPr id="3" name="Picture 2" descr="CAISOLogo-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0"/>
          <a:ext cx="3343275" cy="6191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tabSelected="1" topLeftCell="A4" workbookViewId="0">
      <selection activeCell="G31" sqref="G31"/>
    </sheetView>
  </sheetViews>
  <sheetFormatPr defaultRowHeight="15" x14ac:dyDescent="0.25"/>
  <cols>
    <col min="1" max="1" width="36" customWidth="1"/>
    <col min="3" max="6" width="9.5703125" bestFit="1" customWidth="1"/>
  </cols>
  <sheetData>
    <row r="1" spans="1:6" x14ac:dyDescent="0.25">
      <c r="A1" s="4"/>
      <c r="B1" s="5" t="s">
        <v>2</v>
      </c>
      <c r="C1" s="5" t="s">
        <v>3</v>
      </c>
      <c r="D1" s="5" t="s">
        <v>4</v>
      </c>
      <c r="E1" s="5" t="s">
        <v>5</v>
      </c>
      <c r="F1" s="5" t="s">
        <v>6</v>
      </c>
    </row>
    <row r="2" spans="1:6" x14ac:dyDescent="0.25">
      <c r="A2" t="s">
        <v>20</v>
      </c>
      <c r="B2" s="3">
        <f>AVERAGE(C11:F11)</f>
        <v>450</v>
      </c>
      <c r="C2" s="1">
        <f>+B2</f>
        <v>450</v>
      </c>
      <c r="D2" s="1">
        <f t="shared" ref="D2:F2" si="0">+C2</f>
        <v>450</v>
      </c>
      <c r="E2" s="1">
        <f t="shared" si="0"/>
        <v>450</v>
      </c>
      <c r="F2" s="1">
        <f t="shared" si="0"/>
        <v>450</v>
      </c>
    </row>
    <row r="3" spans="1:6" x14ac:dyDescent="0.25">
      <c r="A3" t="s">
        <v>1</v>
      </c>
      <c r="B3" s="2">
        <v>446</v>
      </c>
      <c r="C3" s="1">
        <f>+B3</f>
        <v>446</v>
      </c>
      <c r="D3" s="1">
        <f t="shared" ref="D3:F3" si="1">+C3</f>
        <v>446</v>
      </c>
      <c r="E3" s="1">
        <f t="shared" si="1"/>
        <v>446</v>
      </c>
      <c r="F3" s="1">
        <f t="shared" si="1"/>
        <v>446</v>
      </c>
    </row>
    <row r="5" spans="1:6" x14ac:dyDescent="0.25">
      <c r="A5" t="s">
        <v>7</v>
      </c>
      <c r="B5" s="2">
        <v>470</v>
      </c>
    </row>
    <row r="6" spans="1:6" x14ac:dyDescent="0.25">
      <c r="A6" t="s">
        <v>8</v>
      </c>
      <c r="B6" s="2">
        <v>250</v>
      </c>
    </row>
    <row r="8" spans="1:6" x14ac:dyDescent="0.25">
      <c r="A8" t="s">
        <v>25</v>
      </c>
      <c r="B8" s="1" t="str">
        <f>IF(B3=B2,"Yes","No")</f>
        <v>No</v>
      </c>
    </row>
    <row r="9" spans="1:6" x14ac:dyDescent="0.25">
      <c r="A9" t="s">
        <v>0</v>
      </c>
      <c r="B9" s="1" t="str">
        <f>IF(ABS(B3-B2)&lt;B2*0.01,"Pass","Fail")</f>
        <v>Pass</v>
      </c>
    </row>
    <row r="11" spans="1:6" x14ac:dyDescent="0.25">
      <c r="A11" t="s">
        <v>19</v>
      </c>
      <c r="B11" s="1"/>
      <c r="C11" s="2">
        <v>375</v>
      </c>
      <c r="D11" s="2">
        <v>450</v>
      </c>
      <c r="E11" s="2">
        <v>475</v>
      </c>
      <c r="F11" s="2">
        <v>500</v>
      </c>
    </row>
    <row r="12" spans="1:6" x14ac:dyDescent="0.25">
      <c r="A12" t="s">
        <v>9</v>
      </c>
      <c r="B12" s="2">
        <v>10</v>
      </c>
      <c r="C12" s="1">
        <f>+B12</f>
        <v>10</v>
      </c>
      <c r="D12" s="1">
        <f t="shared" ref="D12:F14" si="2">+C12</f>
        <v>10</v>
      </c>
      <c r="E12" s="1">
        <f t="shared" si="2"/>
        <v>10</v>
      </c>
      <c r="F12" s="1">
        <f t="shared" si="2"/>
        <v>10</v>
      </c>
    </row>
    <row r="13" spans="1:6" x14ac:dyDescent="0.25">
      <c r="B13" s="1"/>
      <c r="C13" s="1"/>
      <c r="D13" s="1"/>
      <c r="E13" s="1"/>
      <c r="F13" s="1"/>
    </row>
    <row r="14" spans="1:6" x14ac:dyDescent="0.25">
      <c r="A14" t="s">
        <v>10</v>
      </c>
      <c r="B14" s="2">
        <v>20</v>
      </c>
      <c r="C14" s="1">
        <f>+B14</f>
        <v>20</v>
      </c>
      <c r="D14" s="1">
        <f t="shared" si="2"/>
        <v>20</v>
      </c>
      <c r="E14" s="1">
        <f t="shared" si="2"/>
        <v>20</v>
      </c>
      <c r="F14" s="1">
        <f t="shared" si="2"/>
        <v>20</v>
      </c>
    </row>
    <row r="15" spans="1:6" x14ac:dyDescent="0.25">
      <c r="B15" s="1"/>
      <c r="C15" s="1"/>
      <c r="D15" s="1"/>
      <c r="E15" s="1"/>
      <c r="F15" s="1"/>
    </row>
    <row r="16" spans="1:6" x14ac:dyDescent="0.25">
      <c r="A16" t="s">
        <v>11</v>
      </c>
      <c r="B16" s="1"/>
      <c r="C16" s="1">
        <f>+C11+C12</f>
        <v>385</v>
      </c>
      <c r="D16" s="1">
        <f t="shared" ref="D16:F16" si="3">+D11+D12</f>
        <v>460</v>
      </c>
      <c r="E16" s="1">
        <f t="shared" si="3"/>
        <v>485</v>
      </c>
      <c r="F16" s="1">
        <f t="shared" si="3"/>
        <v>510</v>
      </c>
    </row>
    <row r="17" spans="1:10" x14ac:dyDescent="0.25">
      <c r="A17" t="s">
        <v>12</v>
      </c>
      <c r="B17" s="1"/>
      <c r="C17" s="1">
        <f>+C11-C14</f>
        <v>355</v>
      </c>
      <c r="D17" s="1">
        <f t="shared" ref="D17:F17" si="4">+D11-D14</f>
        <v>430</v>
      </c>
      <c r="E17" s="1">
        <f t="shared" si="4"/>
        <v>455</v>
      </c>
      <c r="F17" s="1">
        <f t="shared" si="4"/>
        <v>480</v>
      </c>
    </row>
    <row r="18" spans="1:10" x14ac:dyDescent="0.25">
      <c r="B18" s="1"/>
      <c r="C18" s="1"/>
      <c r="D18" s="1"/>
      <c r="E18" s="1"/>
      <c r="F18" s="1"/>
    </row>
    <row r="19" spans="1:10" x14ac:dyDescent="0.25">
      <c r="A19" t="s">
        <v>15</v>
      </c>
      <c r="B19" s="1">
        <f>MAX(C16:F16)</f>
        <v>510</v>
      </c>
      <c r="C19" s="1"/>
      <c r="D19" s="1"/>
      <c r="E19" s="1"/>
      <c r="F19" s="1"/>
    </row>
    <row r="20" spans="1:10" x14ac:dyDescent="0.25">
      <c r="A20" t="s">
        <v>16</v>
      </c>
      <c r="B20" s="1">
        <f>+B5</f>
        <v>470</v>
      </c>
      <c r="C20" s="1"/>
      <c r="D20" s="1"/>
      <c r="E20" s="1"/>
      <c r="F20" s="1"/>
      <c r="J20" t="s">
        <v>28</v>
      </c>
    </row>
    <row r="21" spans="1:10" x14ac:dyDescent="0.25">
      <c r="A21" t="s">
        <v>23</v>
      </c>
      <c r="B21" s="1" t="str">
        <f>IF(B20&gt;B19,"Pass","Fail")</f>
        <v>Fail</v>
      </c>
    </row>
    <row r="22" spans="1:10" x14ac:dyDescent="0.25">
      <c r="A22" t="s">
        <v>22</v>
      </c>
      <c r="B22" s="1"/>
      <c r="C22" s="1" t="str">
        <f>IF(C16&lt;$B$5,"Yes","No")</f>
        <v>Yes</v>
      </c>
      <c r="D22" s="1" t="str">
        <f t="shared" ref="D22:F22" si="5">IF(D16&lt;$B$5,"Yes","No")</f>
        <v>Yes</v>
      </c>
      <c r="E22" s="1" t="str">
        <f t="shared" si="5"/>
        <v>No</v>
      </c>
      <c r="F22" s="1" t="str">
        <f t="shared" si="5"/>
        <v>No</v>
      </c>
    </row>
    <row r="23" spans="1:10" x14ac:dyDescent="0.25">
      <c r="B23" s="1"/>
      <c r="C23" s="1"/>
      <c r="D23" s="1"/>
      <c r="E23" s="1"/>
      <c r="F23" s="1"/>
    </row>
    <row r="24" spans="1:10" x14ac:dyDescent="0.25">
      <c r="B24" s="1"/>
      <c r="C24" s="1"/>
      <c r="D24" s="1"/>
      <c r="E24" s="1"/>
      <c r="F24" s="1"/>
    </row>
    <row r="25" spans="1:10" x14ac:dyDescent="0.25">
      <c r="A25" t="s">
        <v>17</v>
      </c>
      <c r="B25" s="1">
        <f>MIN(C17:F17)</f>
        <v>355</v>
      </c>
      <c r="C25" s="1"/>
      <c r="D25" s="1"/>
      <c r="E25" s="1"/>
      <c r="F25" s="1"/>
    </row>
    <row r="26" spans="1:10" x14ac:dyDescent="0.25">
      <c r="A26" t="s">
        <v>18</v>
      </c>
      <c r="B26" s="1">
        <f>+B6</f>
        <v>250</v>
      </c>
      <c r="C26" s="1"/>
      <c r="D26" s="1"/>
      <c r="E26" s="1"/>
      <c r="F26" s="1"/>
    </row>
    <row r="27" spans="1:10" x14ac:dyDescent="0.25">
      <c r="A27" t="s">
        <v>24</v>
      </c>
      <c r="B27" s="1" t="str">
        <f>IF(B26&lt;B25,"Pass","Fail")</f>
        <v>Pass</v>
      </c>
    </row>
    <row r="28" spans="1:10" x14ac:dyDescent="0.25">
      <c r="A28" t="s">
        <v>21</v>
      </c>
      <c r="B28" s="1"/>
      <c r="C28" s="1" t="str">
        <f>IF(C17&gt;$B$6,"Yes","Nol")</f>
        <v>Yes</v>
      </c>
      <c r="D28" s="1" t="str">
        <f t="shared" ref="D28:F28" si="6">IF(D17&gt;$B$6,"Yes","Nol")</f>
        <v>Yes</v>
      </c>
      <c r="E28" s="1" t="str">
        <f t="shared" si="6"/>
        <v>Yes</v>
      </c>
      <c r="F28" s="1" t="str">
        <f t="shared" si="6"/>
        <v>Yes</v>
      </c>
    </row>
    <row r="29" spans="1:10" x14ac:dyDescent="0.25">
      <c r="B29" s="1"/>
    </row>
    <row r="31" spans="1:10" x14ac:dyDescent="0.25">
      <c r="A31" t="s">
        <v>13</v>
      </c>
      <c r="B31" s="1">
        <f>+B2-B3+B12</f>
        <v>14</v>
      </c>
    </row>
    <row r="32" spans="1:10" x14ac:dyDescent="0.25">
      <c r="A32" t="s">
        <v>14</v>
      </c>
      <c r="B32" s="1">
        <f>+B5-B3</f>
        <v>24</v>
      </c>
    </row>
    <row r="33" spans="1:2" x14ac:dyDescent="0.25">
      <c r="B33" s="1" t="str">
        <f>IF(B32&gt;B31,"Pass","Fail")</f>
        <v>Pass</v>
      </c>
    </row>
    <row r="36" spans="1:2" x14ac:dyDescent="0.25">
      <c r="A36" s="6" t="s">
        <v>26</v>
      </c>
    </row>
    <row r="41" spans="1:2" x14ac:dyDescent="0.25">
      <c r="A41" t="s">
        <v>27</v>
      </c>
    </row>
  </sheetData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59</Value>
      <Value>1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2018-10-18T21:42:08+00:00</PostDate>
    <ExpireDate xmlns="2613f182-e424-487f-ac7f-33bed2fc986a" xsi:nil="true"/>
    <Content_x0020_Owner xmlns="2613f182-e424-487f-ac7f-33bed2fc986a">
      <UserInfo>
        <DisplayName>Serina, Joanne</DisplayName>
        <AccountId>112</AccountId>
        <AccountType/>
      </UserInfo>
    </Content_x0020_Owner>
    <ISOContributor xmlns="2613f182-e424-487f-ac7f-33bed2fc986a">
      <UserInfo>
        <DisplayName>Almeida, Keoni</DisplayName>
        <AccountId>90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Almeida, Keoni</DisplayName>
        <AccountId>90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Meetings and events</TermName>
          <TermId xmlns="http://schemas.microsoft.com/office/infopath/2007/PartnerControls">d107edf8-64c0-4dce-8774-a37690fdb43d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Serina, Joanne</ISOOwner>
    <ISOSummary xmlns="2613f182-e424-487f-ac7f-33bed2fc986a">Capacity Test Worksheet</ISOSummary>
    <Market_x0020_Notice xmlns="5bcbeff6-7c02-4b0f-b125-f1b3d566cc14">false</Market_x0020_Notice>
    <Document_x0020_Type xmlns="5bcbeff6-7c02-4b0f-b125-f1b3d566cc14">Technical Documentation</Document_x0020_Type>
    <News_x0020_Release xmlns="5bcbeff6-7c02-4b0f-b125-f1b3d566cc14">false</News_x0020_Release>
    <ParentISOGroups xmlns="5bcbeff6-7c02-4b0f-b125-f1b3d566cc14">Energy imbalance market resource sufficiency test white paper - web conference Sep 26, 2018|d3a304b9-d22a-4c95-9381-43030de01df6</ParentISOGroups>
    <Orig_x0020_Post_x0020_Date xmlns="5bcbeff6-7c02-4b0f-b125-f1b3d566cc14">2018-10-18T21:22:04+00:00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3af068ed-7874-4c90-8515-bb0b4857db0e</CrawlableUniqueID>
  </documentManagement>
</p:properti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_x0020_Owner xmlns="e6671a59-50a7-4167-890c-836f7535b734">
      <UserInfo>
        <DisplayName>Tretheway, Donald</DisplayName>
        <AccountId>244</AccountId>
        <AccountType/>
      </UserInfo>
    </Doc_x0020_Owner>
    <Doc_x0020_Status xmlns="e6671a59-50a7-4167-890c-836f7535b734">Final</Doc_x0020_Status>
    <_dlc_DocIdPersistId xmlns="dcc7e218-8b47-4273-ba28-07719656e1ad" xsi:nil="true"/>
    <TaxCatchAll xmlns="2e64aaae-efe8-4b36-9ab4-486f04499e09">
      <Value>110</Value>
      <Value>87</Value>
    </TaxCatchAll>
    <CSMeta2010Field xmlns="http://schemas.microsoft.com/sharepoint/v3">4813e6cf-1d27-4530-a4cb-f3aa56816be7;2018-10-16 16:48:33;AUTOCLASSIFIED;Automatically Updated Record Series:2018-10-16 16:48:33|False||AUTOCLASSIFIED|2018-10-16 16:48:33|UNDEFINED|00000000-0000-0000-0000-000000000000;Automatically Updated Document Type:2018-10-16 16:48:33|False||AUTOCLASSIFIED|2018-10-16 16:48:33|UNDEFINED|00000000-0000-0000-0000-000000000000;Automatically Updated Topic:2018-10-16 16:48:33|False||AUTOCLASSIFIED|2018-10-16 16:48:33|UNDEFINED|00000000-0000-0000-0000-000000000000;False</CSMeta2010Field>
    <Division xmlns="e6671a59-50a7-4167-890c-836f7535b734">Market and Infrastructure Development</Division>
    <IconOverlay xmlns="http://schemas.microsoft.com/sharepoint/v4" xsi:nil="true"/>
    <Date_x0020_Became_x0020_Record xmlns="e6671a59-50a7-4167-890c-836f7535b734">2018-10-16T21:48:18+00:00</Date_x0020_Became_x0020_Record>
    <InfoSec_x0020_Classification xmlns="e6671a59-50a7-4167-890c-836f7535b734">CAISO Public</InfoSec_x0020_Classification>
    <ac6042663e6544a5b5f6c47baa21cbec xmlns="2e64aaae-efe8-4b36-9ab4-486f04499e09">
      <Terms xmlns="http://schemas.microsoft.com/office/infopath/2007/PartnerControls"/>
    </ac6042663e6544a5b5f6c47baa21cbec>
    <mb7a63be961241008d728fcf8db72869 xmlns="2e64aaae-efe8-4b36-9ab4-486f04499e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Initiative</TermName>
          <TermId xmlns="http://schemas.microsoft.com/office/infopath/2007/PartnerControls">2c9636ba-7308-46e4-97a5-c1211e9ae52f</TermId>
        </TermInfo>
      </Terms>
    </mb7a63be961241008d728fcf8db72869>
    <ISO_x0020_Department xmlns="e6671a59-50a7-4167-890c-836f7535b734">Market &amp; Infrastructure Policy</ISO_x0020_Department>
    <b096d808b59a41b7a526eb1052d792f3 xmlns="2e64aaae-efe8-4b36-9ab4-486f04499e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Information Technology:ITD11-220 - Quality Assurance Records</TermName>
          <TermId xmlns="http://schemas.microsoft.com/office/infopath/2007/PartnerControls">7a145c1a-3cfa-4f96-a5b6-6c6edfc726ef</TermId>
        </TermInfo>
      </Terms>
    </b096d808b59a41b7a526eb1052d792f3>
    <_dlc_DocId xmlns="dcc7e218-8b47-4273-ba28-07719656e1ad">XWK2E22ZZR56-67-7110</_dlc_DocId>
    <_dlc_DocIdUrl xmlns="dcc7e218-8b47-4273-ba28-07719656e1ad">
      <Url>https://records.oa.caiso.com/sites/MID/MIP/MDRP/_layouts/15/DocIdRedir.aspx?ID=XWK2E22ZZR56-67-7110</Url>
      <Description>XWK2E22ZZR56-67-7110</Description>
    </_dlc_DocIdUrl>
  </documentManagement>
</p:properties>
</file>

<file path=customXml/itemProps1.xml><?xml version="1.0" encoding="utf-8"?>
<ds:datastoreItem xmlns:ds="http://schemas.openxmlformats.org/officeDocument/2006/customXml" ds:itemID="{A08C4E69-0E95-4C56-A051-DDE6BCE3830F}"/>
</file>

<file path=customXml/itemProps2.xml><?xml version="1.0" encoding="utf-8"?>
<ds:datastoreItem xmlns:ds="http://schemas.openxmlformats.org/officeDocument/2006/customXml" ds:itemID="{3A7CD217-0D4F-4C14-82AA-55F419ECA977}"/>
</file>

<file path=customXml/itemProps3.xml><?xml version="1.0" encoding="utf-8"?>
<ds:datastoreItem xmlns:ds="http://schemas.openxmlformats.org/officeDocument/2006/customXml" ds:itemID="{B539C936-C693-494A-ABD1-384A4DD3C3DE}"/>
</file>

<file path=customXml/itemProps4.xml><?xml version="1.0" encoding="utf-8"?>
<ds:datastoreItem xmlns:ds="http://schemas.openxmlformats.org/officeDocument/2006/customXml" ds:itemID="{B539C936-C693-494A-ABD1-384A4DD3C3DE}">
  <ds:schemaRefs>
    <ds:schemaRef ds:uri="e6671a59-50a7-4167-890c-836f7535b734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sharepoint/v4"/>
    <ds:schemaRef ds:uri="2e64aaae-efe8-4b36-9ab4-486f04499e09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dcc7e218-8b47-4273-ba28-07719656e1ad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CAISO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Capacity Test Worksheet</dc:title>
  <dc:creator>Tretheway, Donald</dc:creator>
  <cp:lastModifiedBy>Almeida, Keoni</cp:lastModifiedBy>
  <dcterms:created xsi:type="dcterms:W3CDTF">2018-09-26T21:11:10Z</dcterms:created>
  <dcterms:modified xsi:type="dcterms:W3CDTF">2018-10-18T20:45:17Z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_dlc_DocIdItemGuid">
    <vt:lpwstr>70bfc517-2830-4333-9e43-89193bce7434</vt:lpwstr>
  </property>
  <property fmtid="{D5CDD505-2E9C-101B-9397-08002B2CF9AE}" pid="4" name="AutoClassRecordSeries">
    <vt:lpwstr>110;#Information Technology:ITD11-220 - Quality Assurance Records|7a145c1a-3cfa-4f96-a5b6-6c6edfc726ef</vt:lpwstr>
  </property>
  <property fmtid="{D5CDD505-2E9C-101B-9397-08002B2CF9AE}" pid="5" name="AutoClassDocumentType">
    <vt:lpwstr/>
  </property>
  <property fmtid="{D5CDD505-2E9C-101B-9397-08002B2CF9AE}" pid="6" name="AutoClassTopic">
    <vt:lpwstr>87;#Initiative|2c9636ba-7308-46e4-97a5-c1211e9ae52f</vt:lpwstr>
  </property>
  <property fmtid="{D5CDD505-2E9C-101B-9397-08002B2CF9AE}" pid="7" name="ISOArchive">
    <vt:lpwstr>1;#Not Archived|d4ac4999-fa66-470b-a400-7ab6671d1fab</vt:lpwstr>
  </property>
  <property fmtid="{D5CDD505-2E9C-101B-9397-08002B2CF9AE}" pid="8" name="ISOGroup">
    <vt:lpwstr/>
  </property>
  <property fmtid="{D5CDD505-2E9C-101B-9397-08002B2CF9AE}" pid="9" name="ISOTopic">
    <vt:lpwstr>59;#Meetings and events|d107edf8-64c0-4dce-8774-a37690fdb43d</vt:lpwstr>
  </property>
  <property fmtid="{D5CDD505-2E9C-101B-9397-08002B2CF9AE}" pid="10" name="ISOKeywords">
    <vt:lpwstr/>
  </property>
</Properties>
</file>