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pivotTables/pivotTable2.xml" ContentType="application/vnd.openxmlformats-officedocument.spreadsheetml.pivotTable+xml"/>
  <Override PartName="/xl/worksheets/sheet1.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pivotCache/pivotCacheDefinition1.xml" ContentType="application/vnd.openxmlformats-officedocument.spreadsheetml.pivotCacheDefinition+xml"/>
  <Override PartName="/xl/calcChain.xml" ContentType="application/vnd.openxmlformats-officedocument.spreadsheetml.calcChain+xml"/>
  <Override PartName="/docProps/core.xml" ContentType="application/vnd.openxmlformats-package.core-properties+xml"/>
  <Override PartName="/xl/pivotCache/pivotCacheRecords1.xml" ContentType="application/vnd.openxmlformats-officedocument.spreadsheetml.pivotCacheRecord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120" windowWidth="14940" windowHeight="9225"/>
  </bookViews>
  <sheets>
    <sheet name="Roadmap" sheetId="2" r:id="rId1"/>
    <sheet name="Severity123" sheetId="1" r:id="rId2"/>
    <sheet name="Statistics" sheetId="3" r:id="rId3"/>
  </sheets>
  <definedNames>
    <definedName name="_xlnm._FilterDatabase" localSheetId="0" hidden="1">Roadmap!$A$1:$G$31</definedName>
    <definedName name="_xlnm._FilterDatabase" localSheetId="1" hidden="1">Severity123!$A$1:$H$54</definedName>
  </definedNames>
  <calcPr calcId="152511"/>
  <pivotCaches>
    <pivotCache cacheId="0" r:id="rId4"/>
  </pivotCaches>
</workbook>
</file>

<file path=xl/calcChain.xml><?xml version="1.0" encoding="utf-8"?>
<calcChain xmlns="http://schemas.openxmlformats.org/spreadsheetml/2006/main">
  <c r="J73" i="1" l="1"/>
  <c r="I73" i="1"/>
  <c r="J72" i="1"/>
  <c r="I72" i="1"/>
  <c r="J71" i="1"/>
  <c r="I71" i="1"/>
  <c r="J70" i="1"/>
  <c r="I70" i="1"/>
  <c r="J69" i="1"/>
  <c r="I69" i="1"/>
  <c r="J68" i="1"/>
  <c r="I68" i="1"/>
  <c r="J67" i="1"/>
  <c r="I67" i="1"/>
  <c r="J66" i="1"/>
  <c r="I66" i="1"/>
  <c r="J64" i="1" l="1"/>
  <c r="I64" i="1"/>
  <c r="J63" i="1"/>
  <c r="I63" i="1"/>
  <c r="J62" i="1"/>
  <c r="I62" i="1"/>
  <c r="J47" i="1" l="1"/>
  <c r="I47" i="1"/>
  <c r="I61" i="1"/>
  <c r="J61" i="1"/>
  <c r="J59" i="1" l="1"/>
  <c r="I59" i="1"/>
  <c r="I60" i="1"/>
  <c r="J60" i="1"/>
  <c r="J58" i="1" l="1"/>
  <c r="J56" i="1"/>
  <c r="J57" i="1"/>
  <c r="J54" i="1"/>
  <c r="J55" i="1"/>
  <c r="J52" i="1"/>
  <c r="J53" i="1"/>
  <c r="J49" i="1"/>
  <c r="J50" i="1"/>
  <c r="J51" i="1"/>
  <c r="J48" i="1"/>
  <c r="J46" i="1"/>
  <c r="J45" i="1"/>
  <c r="J44" i="1"/>
  <c r="J42" i="1"/>
  <c r="J43" i="1"/>
  <c r="J40" i="1"/>
  <c r="J41" i="1"/>
  <c r="J38" i="1"/>
  <c r="J39" i="1"/>
  <c r="J36" i="1"/>
  <c r="J37" i="1"/>
  <c r="J28" i="1"/>
  <c r="J29" i="1"/>
  <c r="J30" i="1"/>
  <c r="J31" i="1"/>
  <c r="J32" i="1"/>
  <c r="J33" i="1"/>
  <c r="J34" i="1"/>
  <c r="J35" i="1"/>
  <c r="J26" i="1"/>
  <c r="J27" i="1"/>
  <c r="J25" i="1"/>
  <c r="J24" i="1"/>
  <c r="J22" i="1"/>
  <c r="J23" i="1"/>
  <c r="J21" i="1"/>
  <c r="J19" i="1"/>
  <c r="J20" i="1"/>
  <c r="J18" i="1"/>
  <c r="J17" i="1"/>
  <c r="J16" i="1"/>
  <c r="J14" i="1"/>
  <c r="J15" i="1"/>
  <c r="J13" i="1"/>
  <c r="J12" i="1"/>
  <c r="J7" i="1"/>
  <c r="J8" i="1"/>
  <c r="J9" i="1"/>
  <c r="J10" i="1"/>
  <c r="J11" i="1"/>
  <c r="J6" i="1"/>
  <c r="J2" i="1"/>
  <c r="J3" i="1"/>
  <c r="J4" i="1"/>
  <c r="J5" i="1"/>
  <c r="I58" i="1"/>
  <c r="I56" i="1"/>
  <c r="I57" i="1"/>
  <c r="I54" i="1"/>
  <c r="I55" i="1"/>
  <c r="I52" i="1"/>
  <c r="I53" i="1"/>
  <c r="I49" i="1"/>
  <c r="I50" i="1"/>
  <c r="I51" i="1"/>
  <c r="I48" i="1"/>
  <c r="I46" i="1"/>
  <c r="I45" i="1"/>
  <c r="I44" i="1"/>
  <c r="I42" i="1"/>
  <c r="I43" i="1"/>
  <c r="I40" i="1"/>
  <c r="I41" i="1"/>
  <c r="I38" i="1"/>
  <c r="I39" i="1"/>
  <c r="I36" i="1"/>
  <c r="I37" i="1"/>
  <c r="I28" i="1"/>
  <c r="I29" i="1"/>
  <c r="I30" i="1"/>
  <c r="I31" i="1"/>
  <c r="I32" i="1"/>
  <c r="I33" i="1"/>
  <c r="I34" i="1"/>
  <c r="I35" i="1"/>
  <c r="I26" i="1"/>
  <c r="I27" i="1"/>
  <c r="I25" i="1"/>
  <c r="I24" i="1"/>
  <c r="I22" i="1"/>
  <c r="I23" i="1"/>
  <c r="I21" i="1"/>
  <c r="I19" i="1"/>
  <c r="I20" i="1"/>
  <c r="I18" i="1"/>
  <c r="I17" i="1"/>
  <c r="I16" i="1"/>
  <c r="I14" i="1"/>
  <c r="I15" i="1"/>
  <c r="I13" i="1"/>
  <c r="I12" i="1"/>
  <c r="I7" i="1"/>
  <c r="I8" i="1"/>
  <c r="I9" i="1"/>
  <c r="I10" i="1"/>
  <c r="I11" i="1"/>
  <c r="I6" i="1"/>
  <c r="I2" i="1"/>
  <c r="I3" i="1"/>
  <c r="I4" i="1"/>
  <c r="I5" i="1"/>
</calcChain>
</file>

<file path=xl/sharedStrings.xml><?xml version="1.0" encoding="utf-8"?>
<sst xmlns="http://schemas.openxmlformats.org/spreadsheetml/2006/main" count="472" uniqueCount="190">
  <si>
    <t>Severity</t>
  </si>
  <si>
    <t>Status</t>
  </si>
  <si>
    <t>RCINT-WebOMS - Modify- When transmission Outage status is modified from OUT to IN SERVICE EDITABLE ,the outage status is not updated on PeakRC</t>
  </si>
  <si>
    <t>3-High</t>
  </si>
  <si>
    <t>Closed</t>
  </si>
  <si>
    <t>CIRA Application was down and up frequently in Production</t>
  </si>
  <si>
    <t>RSI-Phase 1A: MKT SIM Jul16 Obligation Rpts Peak Demand Showing Not Reflecting Subset of Days Resource</t>
  </si>
  <si>
    <t>2-Very High</t>
  </si>
  <si>
    <t>4-Medium</t>
  </si>
  <si>
    <t>CIRA Int - WebOMS recently switched to V2 version of the service</t>
  </si>
  <si>
    <t>RSI1A - Adjust timing for day ahead RAAIM calculation (CIDI 00185167)</t>
  </si>
  <si>
    <t>5-Low</t>
  </si>
  <si>
    <t>6-Enhancement</t>
  </si>
  <si>
    <t>CIRA APP is producing errors in server log, the bigger log is causing diskspace issue in Production</t>
  </si>
  <si>
    <t>CIDI 186988: SC gets an error while trying to approve SRs</t>
  </si>
  <si>
    <t>ETA</t>
  </si>
  <si>
    <t>Deployment date</t>
  </si>
  <si>
    <t>RSI-1A: Search not working as expected on CPM Designation screen (CIDI 00184091)</t>
  </si>
  <si>
    <t>Issue #</t>
  </si>
  <si>
    <t>Short Description</t>
  </si>
  <si>
    <t>CIDI</t>
  </si>
  <si>
    <t>Comments</t>
  </si>
  <si>
    <t>Usability</t>
  </si>
  <si>
    <t>API to upload RA/Supply Plans</t>
  </si>
  <si>
    <t>RSI 1B</t>
  </si>
  <si>
    <t xml:space="preserve">API to submit CSP Offers </t>
  </si>
  <si>
    <t>Post bilateral trades and NQC report on OASIS</t>
  </si>
  <si>
    <t>Acquired contracts</t>
  </si>
  <si>
    <t>API to submit submit/retreive substitutions</t>
  </si>
  <si>
    <t>Public posting of CSP Offers</t>
  </si>
  <si>
    <t>Ability to download/export non-RA capacity data</t>
  </si>
  <si>
    <t>Notification to SC of any Outage replacement approval request</t>
  </si>
  <si>
    <t>Ability to not have to select the compliance month for every filter (validation, TAC obligation, Peak obligation, outage replacement, outage impact)</t>
  </si>
  <si>
    <t>More frequent processing of EFC requests</t>
  </si>
  <si>
    <t>RSI 2</t>
  </si>
  <si>
    <t>API Functionality supporting plan submittal, LSE/Supplier communication and daily RA commitments</t>
  </si>
  <si>
    <t>API Functionality for Replacements</t>
  </si>
  <si>
    <t>Detailed error/warning codes on RA/Supply Plan uploads (resource not in matching plan is not sufficient to coordinate)</t>
  </si>
  <si>
    <t>Need information from stakeholder</t>
  </si>
  <si>
    <t>Improved ability to coordinate supply plans with counterparties and better facilitate sales and re-sales</t>
  </si>
  <si>
    <t>More timely validation runs. SCs do not have to wait until next day or late afternoon to see immediate results. Stakeholder requested every 30 mins if there are changes to Plans.</t>
  </si>
  <si>
    <t>ISO will schedule two additonal runs. One at noon and one at 3 PM.</t>
  </si>
  <si>
    <t>Ability to nominate and receive Import Allocations Steps 8-11</t>
  </si>
  <si>
    <t>Policy</t>
  </si>
  <si>
    <t>Requesting CPM Mw on CPM Email</t>
  </si>
  <si>
    <t>RSI-1B</t>
  </si>
  <si>
    <t>CIDI 00186412</t>
  </si>
  <si>
    <t>Descoped from RSI-1B</t>
  </si>
  <si>
    <t>API</t>
  </si>
  <si>
    <t>Will be posted to OASIS</t>
  </si>
  <si>
    <t>POSO implementation</t>
  </si>
  <si>
    <t>a. Request to provide Export Functionality in Review Substituions Screen. 
b. Import/export buttons in CSP offer screen. 
c. Import/export buttons in Review Substitution screen. 
d. Add two additional columns in Review Substitution screen with Gen &amp; Flex substitution MW amount to be import/export easily &amp; effectively.</t>
  </si>
  <si>
    <t>CIDI-00187965; ALM 44850</t>
  </si>
  <si>
    <t>Theme</t>
  </si>
  <si>
    <t>Category</t>
  </si>
  <si>
    <t>Topic</t>
  </si>
  <si>
    <t>Sub Topics</t>
  </si>
  <si>
    <t>Target Release Date</t>
  </si>
  <si>
    <t>B2B API Impact</t>
  </si>
  <si>
    <t>Additional functionality</t>
  </si>
  <si>
    <t>Performance</t>
  </si>
  <si>
    <t>Populate queue number to be automatically on submission of a request</t>
  </si>
  <si>
    <t>Pre-population of compliance month on filters</t>
  </si>
  <si>
    <t>Error messages during uploads</t>
  </si>
  <si>
    <t>Error handling</t>
  </si>
  <si>
    <t>Business process</t>
  </si>
  <si>
    <t>Notification</t>
  </si>
  <si>
    <t>Reporting</t>
  </si>
  <si>
    <t>Automation of workflow</t>
  </si>
  <si>
    <t>Coordination of supply plans</t>
  </si>
  <si>
    <t>Frequent runs of validation</t>
  </si>
  <si>
    <t>This will allow firm imports to count across the entire month instead of only on peak days.</t>
  </si>
  <si>
    <t>Adopt the CPUC MCC buckets construct fully.</t>
  </si>
  <si>
    <t>Export/ Import, New columns</t>
  </si>
  <si>
    <t>Export substitutions, import/export CSP offers, new columns in review substitution screen</t>
  </si>
  <si>
    <t>Grand Total</t>
  </si>
  <si>
    <t>Descoped from RSI-1B. However, given the importance to MPs, this is under assessment if it can be delivered earlier.</t>
  </si>
  <si>
    <t>Open</t>
  </si>
  <si>
    <t>Deployment Month</t>
  </si>
  <si>
    <t>Deployment Year</t>
  </si>
  <si>
    <t>2016 Total</t>
  </si>
  <si>
    <t>2017 Total</t>
  </si>
  <si>
    <t>Deployment Month &amp; Year</t>
  </si>
  <si>
    <t>Issues resolved by deployment year and month</t>
  </si>
  <si>
    <t>Issue Status</t>
  </si>
  <si>
    <t>Count of Issues</t>
  </si>
  <si>
    <t>Issue Counts by Status</t>
  </si>
  <si>
    <t>The queue number is for new NQC request from RIMS</t>
  </si>
  <si>
    <t>System must have the ability for ISO users to download multiple RA/Supply Plans (excel files) across SCs for a given trade year and trade month. 
Note:  ISO users must be able to select multiple RA/Supply Plans and then download them all at once.  It will not be acceptable to download each RA/Supply Plan individually.</t>
  </si>
  <si>
    <t>Supply and RA plans</t>
  </si>
  <si>
    <t xml:space="preserve">Impacts ISO efficiency </t>
  </si>
  <si>
    <t>Get map_stage in sync with prod code and then turn off the test CPM email notifications</t>
  </si>
  <si>
    <t>CIDI 00188973 - Peak &amp; TAC reports are displaying an incorrect 'Specified Replacement Increase' value on outage dates</t>
  </si>
  <si>
    <t>Issue with reading the MOO flag from MF due to date/time offset</t>
  </si>
  <si>
    <t>CIDI 188202 - availability calculation is incorrect for TG in RAAM</t>
  </si>
  <si>
    <t>Unification</t>
  </si>
  <si>
    <t>Resource to area mapping</t>
  </si>
  <si>
    <t>controlling the entry points to where updates to this information can be made in CIRA.</t>
  </si>
  <si>
    <t>Impacts ISO's controls and error handling.</t>
  </si>
  <si>
    <t>CIDI-00181232: ability to cancel an ED once it has been declined
We can put a warning "This action will result in supplemental revenue for the next 30 days. Do you wish to continue?“
CIDI-00181230: After search, the monthly/intra-monthly/annually and start and end dates should be available so that users shouldn't have to reload the screen to re-query the results.
CIDI-00181223: CPM Type should be more descriptive</t>
  </si>
  <si>
    <t>ALM 43448 postponed</t>
  </si>
  <si>
    <t>CPM</t>
  </si>
  <si>
    <t xml:space="preserve">CIDI-00181431 -Allow users to load offers from Monthly and copy into Intra-monthly offers. 
</t>
  </si>
  <si>
    <t>ALM 41007 postponed</t>
  </si>
  <si>
    <t>CSP offers</t>
  </si>
  <si>
    <t>Make the CSP Offers window variable size. The search for available resources window is able to be variable size but the CSP offers window is not. It would be easier if the window can be made longer to let users see the entire list of offers.</t>
  </si>
  <si>
    <t>ALM 41008 postponed</t>
  </si>
  <si>
    <t>Not able to create RT Subs from Next Day onward</t>
  </si>
  <si>
    <t>ALM 40824 postponed</t>
  </si>
  <si>
    <t>Substitution</t>
  </si>
  <si>
    <t>System</t>
  </si>
  <si>
    <t>CIRA</t>
  </si>
  <si>
    <t>RA Plan versioning is incorrect which impacts the validation run.</t>
  </si>
  <si>
    <t>CIDI 00186484- 'No LSE found for supplier x for resource y' error</t>
  </si>
  <si>
    <t>Unable to approve future effective NQC for 1 resource in prod</t>
  </si>
  <si>
    <t>(CIDI 00186092) Spelling error when downloading Obligation Report from the UI</t>
  </si>
  <si>
    <t>CIDI 00187978 - RAAIM Pre-calc is not handling DST time</t>
  </si>
  <si>
    <t>Market participants are unable to submit replacements in CIRA</t>
  </si>
  <si>
    <t>Export screen data from NQC results not matching the filter results on the screen</t>
  </si>
  <si>
    <t>change the scheduled time for 'SG_BroadcastResourceAdequacyCapacityData_CIRAv1' payload</t>
  </si>
  <si>
    <t>remove ReceiveResourceAdequacyCapacityData_MFv1_INT_AP from AI/ESB</t>
  </si>
  <si>
    <t>Missing service for receciveRTMResourceAdequacyCapacityData to Settlements</t>
  </si>
  <si>
    <t>Ignore EDs with same start and end times i.e. cancelled EDs</t>
  </si>
  <si>
    <t>ISO offers not created when SC did not bid for intra-monthly</t>
  </si>
  <si>
    <t>CIDI 00186633 - Bilateral trade screen should allow SC ID same size as exists in MF</t>
  </si>
  <si>
    <t>ISO user unable to approve saved NQC record for SC's with future effective date</t>
  </si>
  <si>
    <t>Annual CV calculations are incorrect</t>
  </si>
  <si>
    <t>MED integration issue - resources where RA = PMax need to be sent in the payload</t>
  </si>
  <si>
    <t>CIDI 00187331 - Obligation report missing data by Peak</t>
  </si>
  <si>
    <t>CIDI 00187300 - 2017 NQC resource validation using tech factor for 2016</t>
  </si>
  <si>
    <t>Date on RAAIM Pre-calc run details screen different from Excel download</t>
  </si>
  <si>
    <t>CPM designation UI not displaying resources with multiple SC association</t>
  </si>
  <si>
    <t>CIDI 00186979 Import allocation issue</t>
  </si>
  <si>
    <t>CSP offer not created for a res that has multiple records in MF for the same Resource- SC association</t>
  </si>
  <si>
    <t>CIDI 00186598 - MOO flag needs to be derived at the time of payload broadcast</t>
  </si>
  <si>
    <t>Missing plans functionality not working for annual</t>
  </si>
  <si>
    <t>multiple CPM designation emails generated for the same resource</t>
  </si>
  <si>
    <t>ED CPM enhancement</t>
  </si>
  <si>
    <t>CIDI 00186601 - TG not allowed to submit CSP offer for Flex even when EFC/NQC exists for that month</t>
  </si>
  <si>
    <t>Search for all resources on compatible resources view screen times out</t>
  </si>
  <si>
    <t>RTM RA payload to Settlements failed due to a resource end dating</t>
  </si>
  <si>
    <t>open for provisioning CIRA read only role and CIRA external offer read only role</t>
  </si>
  <si>
    <t>CIDI 00188019 - RA report not taking into account multiple replacement records</t>
  </si>
  <si>
    <t>annual optimization is failing</t>
  </si>
  <si>
    <t>include null RMRFLAG records for CPM calculations</t>
  </si>
  <si>
    <t>defining allowable period for declining CPM</t>
  </si>
  <si>
    <t>rules for updates to the CPM designation screen</t>
  </si>
  <si>
    <t>CPM should be designated for only CISO resources with an active SC association</t>
  </si>
  <si>
    <t>Modify CPM email verbiage</t>
  </si>
  <si>
    <t>For FLEX RA category 3 resources RA not calculated correctly for days bordering weekends and holidays</t>
  </si>
  <si>
    <t>CPM emails are triggered for more resources than the one submitted</t>
  </si>
  <si>
    <t>Error in logs due to length of CSP_OFFER_SEGMENT.COMMENTS</t>
  </si>
  <si>
    <t>CIDI 00187927, CIRA's 2017 Annual CV LSE Obligation Details mismatch with Obligations rpt</t>
  </si>
  <si>
    <t>Resource area mapping is not updating when you upload and approve the NQC</t>
  </si>
  <si>
    <t>RSI-Phase 1A: MKT SIM CIDI (00180481) CIRA calculates the NQC values for PV resources using SOLAR Tech Factor instead of PV Tech Factor</t>
  </si>
  <si>
    <t>RSI-Phase-1A: MKT_SIM (00177093) The ResourceID column does not sort on CSP offer screen</t>
  </si>
  <si>
    <t>RSI-Phase 1A: MKT SIM CIDI 177117: Make the SC Email 2 editable for participants : On the CSP offers screen</t>
  </si>
  <si>
    <t>CIDI-00187435: SCs are not able to access Approve/Reject OM Replacments screen</t>
  </si>
  <si>
    <t>CIDI-00187618: CIRA doesn't bump up the RA capacity by 0.01 when RA=Pmin for SIBR</t>
  </si>
  <si>
    <t>RSI_Phase1a_Search Substitution Requests_Substitutions are showing up when there is no substitution in compliance month</t>
  </si>
  <si>
    <t>Dispute #181646 SCP calculation run is not picking up Substitute resource in some cases</t>
  </si>
  <si>
    <t>RAAM</t>
  </si>
  <si>
    <t>Settlements not receiving Exempt_quantity from SCP Availability Calculations</t>
  </si>
  <si>
    <t>CV errors our Supply/RA resources with incorrect Import allocation check</t>
  </si>
  <si>
    <t>app_cira_bid_write_ext user is able to access\view Approve-Reject OM Replacements screen</t>
  </si>
  <si>
    <t>app_cira_availcalc_int role user is unabe to access RAAIM Calculation functionality in CIRA application.</t>
  </si>
  <si>
    <t>OASIS</t>
  </si>
  <si>
    <t>RA and Minimum Load data</t>
  </si>
  <si>
    <t>RA data, Outage data, Replacement data, Substitution data</t>
  </si>
  <si>
    <t>SDG's request is with the Data Release Committee for consideration.</t>
  </si>
  <si>
    <t>CIDI 00185139 - Request for addition of operational RA data to the MPPF meetings, specifically:
1. Total RA Local/System/Flex requirements for the past, current and next month 
2. Total RA Local/System/Flex resources provided to ISO daily 
3. Total Planned Outage MWs that impacted the RA available MWs by day 
4. Total Forced Outage MWs that impacted teh RA available MWs by day 
5. Total MWs of replacement capacity provided for planned outages by day 
6. Total MWs of substitute capacity provided for forced outages by day</t>
  </si>
  <si>
    <t>Additional functionality?</t>
  </si>
  <si>
    <t>Count</t>
  </si>
  <si>
    <t>CIRA - Replacement MW higher than provided as S replacements in RA plan- occurred due to multiple resources with different RA plans used the same contract ID. Handled via training &amp; CPG not code fix</t>
  </si>
  <si>
    <t>NA</t>
  </si>
  <si>
    <t>Y - will likely not be needed with replacements being phased out with RSI - 1B</t>
  </si>
  <si>
    <t>Y - priority 1</t>
  </si>
  <si>
    <t>Y - priority 2</t>
  </si>
  <si>
    <t>Y - priority 3</t>
  </si>
  <si>
    <t>CIRA - Intra-monthly final offer automated run does not create an extension when there is no CSP offer from the SC
(manual work-around exists)</t>
  </si>
  <si>
    <t>CIRA - CIDI 00189853, 00189824 - RAAIM inconsistent with CAISO Tariff for Flex LF-MSS resources</t>
  </si>
  <si>
    <t>CIRA INT - rename RTM resource adequacy capacity payload as part of ESB replacement</t>
  </si>
  <si>
    <t>ReceiveResourceAdequacyCapacityData_SIBRv1_AP failure due to missing HE19 data - (impact to spring forward date/time)
Data fix applied; code fix will follow later</t>
  </si>
  <si>
    <t>RAAIM calculation failure due to DST Short day
Data fix will be applied first; code fix will follow later</t>
  </si>
  <si>
    <t>API to retrieve POSO assignments</t>
  </si>
  <si>
    <t>API to retrieve RA Data</t>
  </si>
  <si>
    <t>to include all data elements on the RA tracker in the MOO flag payload</t>
  </si>
  <si>
    <t>Y - priority 4</t>
  </si>
  <si>
    <t>API to retrieve RAAIM pre-calculation run details</t>
  </si>
  <si>
    <t>API to retrieve NQC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</si>
</sst>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7" x14ac:knownFonts="1">
    <font>
      <sz val="10"/>
      <name val="Arial"/>
      <family val="2"/>
    </font>
    <font>
      <b/>
      <sz val="10"/>
      <name val="Arial"/>
      <family val="2"/>
    </font>
    <font>
      <sz val="10"/>
      <name val="Arial"/>
      <family val="2"/>
    </font>
    <font>
      <sz val="10"/>
      <color theme="1"/>
      <name val="Arial"/>
      <family val="2"/>
    </font>
    <font>
      <sz val="10"/>
      <color rgb="FF000000"/>
      <name val="Arial"/>
      <family val="2"/>
    </font>
    <font>
      <b/>
      <sz val="11"/>
      <color theme="1"/>
      <name val="Calibri"/>
      <family val="2"/>
      <scheme val="minor"/>
    </font>
    <font>
      <i/>
      <sz val="1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8" tint="0.39997558519241921"/>
        <bgColor indexed="64"/>
      </patternFill>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23">
    <xf numFmtId="0" fontId="0" fillId="0" borderId="0" xfId="0"/>
    <xf numFmtId="0" fontId="0" fillId="0" borderId="0" xfId="0"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readingOrder="1"/>
    </xf>
    <xf numFmtId="0" fontId="5" fillId="2"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0" fillId="0" borderId="1" xfId="0" applyFont="1" applyBorder="1" applyAlignment="1">
      <alignment vertical="top" wrapText="1" readingOrder="1"/>
    </xf>
    <xf numFmtId="0" fontId="4" fillId="0" borderId="1" xfId="0" applyFont="1" applyBorder="1" applyAlignment="1">
      <alignment horizontal="left" vertical="top" wrapText="1" readingOrder="1"/>
    </xf>
    <xf numFmtId="0" fontId="3" fillId="0" borderId="1" xfId="0" applyFont="1" applyBorder="1" applyAlignment="1">
      <alignment vertical="top" wrapText="1" readingOrder="1"/>
    </xf>
    <xf numFmtId="0" fontId="4" fillId="0" borderId="1" xfId="0" applyFont="1" applyFill="1" applyBorder="1" applyAlignment="1">
      <alignment horizontal="left" vertical="top"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1" fillId="4" borderId="0" xfId="0" applyFont="1" applyFill="1"/>
    <xf numFmtId="0" fontId="0" fillId="4" borderId="0" xfId="0" applyFill="1"/>
    <xf numFmtId="0" fontId="0" fillId="0" borderId="0" xfId="0" pivotButton="1" applyAlignment="1">
      <alignment vertical="top" wrapText="1"/>
    </xf>
    <xf numFmtId="0" fontId="0" fillId="0" borderId="1" xfId="0" quotePrefix="1" applyFill="1" applyBorder="1" applyAlignment="1">
      <alignment vertical="top" wrapText="1"/>
    </xf>
    <xf numFmtId="14" fontId="0" fillId="0" borderId="1" xfId="0" applyNumberFormat="1" applyFill="1" applyBorder="1" applyAlignment="1">
      <alignment vertical="top" wrapText="1"/>
    </xf>
    <xf numFmtId="14" fontId="0" fillId="0" borderId="1" xfId="0" applyNumberFormat="1" applyBorder="1" applyAlignment="1">
      <alignment vertical="top" wrapText="1"/>
    </xf>
    <xf numFmtId="0" fontId="6" fillId="0" borderId="1" xfId="0" applyFont="1" applyBorder="1" applyAlignment="1">
      <alignment vertical="top" wrapText="1" readingOrder="1"/>
    </xf>
  </cellXfs>
  <cellStyles count="6">
    <cellStyle name="Comma" xfId="4"/>
    <cellStyle name="Comma [0]" xfId="5"/>
    <cellStyle name="Currency" xfId="2"/>
    <cellStyle name="Currency [0]" xfId="3"/>
    <cellStyle name="Normal" xfId="0" builtinId="0"/>
    <cellStyle name="Percent" xfId="1"/>
  </cellStyles>
  <dxfs count="1">
    <dxf>
      <alignment vertical="top"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814.681862152778" createdVersion="5" refreshedVersion="5" minRefreshableVersion="3" recordCount="73">
  <cacheSource type="worksheet">
    <worksheetSource ref="A1:J1048576" sheet="Severity123"/>
  </cacheSource>
  <cacheFields count="10">
    <cacheField name="Issue #" numFmtId="0">
      <sharedItems containsString="0" containsBlank="1" containsNumber="1" containsInteger="1" minValue="33967" maxValue="46152"/>
    </cacheField>
    <cacheField name="System" numFmtId="0">
      <sharedItems containsBlank="1"/>
    </cacheField>
    <cacheField name="Short Description" numFmtId="0">
      <sharedItems containsBlank="1"/>
    </cacheField>
    <cacheField name="CIDI" numFmtId="0">
      <sharedItems containsString="0" containsBlank="1" containsNumber="1" containsInteger="1" minValue="177117" maxValue="188973"/>
    </cacheField>
    <cacheField name="Severity" numFmtId="0">
      <sharedItems containsBlank="1" count="6">
        <s v="3-High"/>
        <s v="2-Very High"/>
        <s v="4-Medium"/>
        <s v="6-Enhancement"/>
        <s v="5-Low"/>
        <m/>
      </sharedItems>
    </cacheField>
    <cacheField name="Status" numFmtId="0">
      <sharedItems containsBlank="1" count="3">
        <s v="Closed"/>
        <s v="Open"/>
        <m/>
      </sharedItems>
    </cacheField>
    <cacheField name="Deployment date" numFmtId="0">
      <sharedItems containsDate="1" containsBlank="1" containsMixedTypes="1" minDate="2016-08-25T00:00:00" maxDate="2017-02-14T00:00:00"/>
    </cacheField>
    <cacheField name="ETA" numFmtId="0">
      <sharedItems containsNonDate="0" containsDate="1" containsString="0" containsBlank="1" minDate="2017-03-20T00:00:00" maxDate="2017-04-11T00:00:00"/>
    </cacheField>
    <cacheField name="Deployment Month" numFmtId="0">
      <sharedItems containsString="0" containsBlank="1" containsNumber="1" containsInteger="1" minValue="1" maxValue="12" count="10">
        <n v="8"/>
        <n v="9"/>
        <n v="10"/>
        <n v="11"/>
        <n v="12"/>
        <n v="1"/>
        <n v="2"/>
        <n v="3"/>
        <n v="4"/>
        <m/>
      </sharedItems>
    </cacheField>
    <cacheField name="Deployment Year" numFmtId="0">
      <sharedItems containsString="0" containsBlank="1" containsNumber="1" containsInteger="1" minValue="2016" maxValue="2017" count="3">
        <n v="2016"/>
        <n v="2017"/>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3">
  <r>
    <n v="42018"/>
    <s v="CIRA"/>
    <s v="RA Plan versioning is incorrect which impacts the validation run."/>
    <m/>
    <x v="0"/>
    <x v="0"/>
    <d v="2016-08-25T00:00:00"/>
    <m/>
    <x v="0"/>
    <x v="0"/>
  </r>
  <r>
    <n v="41877"/>
    <s v="CIRA"/>
    <s v="CIRA Application was down and up frequently in Production"/>
    <m/>
    <x v="0"/>
    <x v="0"/>
    <d v="2016-08-25T00:00:00"/>
    <m/>
    <x v="0"/>
    <x v="0"/>
  </r>
  <r>
    <n v="41754"/>
    <s v="RAAM"/>
    <s v="Dispute #181646 SCP calculation run is not picking up Substitute resource in some cases"/>
    <m/>
    <x v="0"/>
    <x v="0"/>
    <d v="2016-08-25T00:00:00"/>
    <m/>
    <x v="0"/>
    <x v="0"/>
  </r>
  <r>
    <n v="41557"/>
    <s v="CIRA"/>
    <s v="Market participants are unable to submit replacements in CIRA"/>
    <m/>
    <x v="0"/>
    <x v="0"/>
    <d v="2016-08-25T00:00:00"/>
    <m/>
    <x v="0"/>
    <x v="0"/>
  </r>
  <r>
    <n v="42138"/>
    <s v="CIRA"/>
    <s v="RSI-Phase 1A: MKT SIM Jul16 Obligation Rpts Peak Demand Showing Not Reflecting Subset of Days Resource"/>
    <m/>
    <x v="1"/>
    <x v="0"/>
    <d v="2016-09-21T00:00:00"/>
    <m/>
    <x v="1"/>
    <x v="0"/>
  </r>
  <r>
    <n v="42180"/>
    <s v="CIRA"/>
    <s v="Export screen data from NQC results not matching the filter results on the screen"/>
    <m/>
    <x v="0"/>
    <x v="0"/>
    <d v="2016-09-21T00:00:00"/>
    <m/>
    <x v="1"/>
    <x v="0"/>
  </r>
  <r>
    <n v="40569"/>
    <s v="CIRA"/>
    <s v="RSI-Phase 1A: MKT SIM CIDI (00180481) CIRA calculates the NQC values for PV resources using SOLAR Tech Factor instead of PV Tech Factor"/>
    <n v="180481"/>
    <x v="0"/>
    <x v="0"/>
    <d v="2016-09-21T00:00:00"/>
    <m/>
    <x v="1"/>
    <x v="0"/>
  </r>
  <r>
    <n v="40560"/>
    <s v="CIRA"/>
    <s v="RSI-Phase-1A: MKT_SIM (00177093) The ResourceID column does not sort on CSP offer screen"/>
    <m/>
    <x v="0"/>
    <x v="0"/>
    <d v="2016-09-21T00:00:00"/>
    <m/>
    <x v="1"/>
    <x v="0"/>
  </r>
  <r>
    <n v="38633"/>
    <s v="CIRA"/>
    <s v="RSI-Phase 1A: MKT SIM CIDI 177117: Make the SC Email 2 editable for participants : On the CSP offers screen"/>
    <n v="177117"/>
    <x v="0"/>
    <x v="0"/>
    <d v="2016-09-21T00:00:00"/>
    <m/>
    <x v="1"/>
    <x v="0"/>
  </r>
  <r>
    <n v="33967"/>
    <s v="CIRA"/>
    <s v="RCINT-WebOMS - Modify- When transmission Outage status is modified from OUT to IN SERVICE EDITABLE ,the outage status is not updated on PeakRC"/>
    <m/>
    <x v="0"/>
    <x v="0"/>
    <d v="2016-09-21T00:00:00"/>
    <m/>
    <x v="1"/>
    <x v="0"/>
  </r>
  <r>
    <n v="43565"/>
    <s v="CIRA"/>
    <s v="CIRA Int - WebOMS recently switched to V2 version of the service"/>
    <m/>
    <x v="1"/>
    <x v="0"/>
    <d v="2016-09-29T00:00:00"/>
    <m/>
    <x v="1"/>
    <x v="0"/>
  </r>
  <r>
    <n v="43555"/>
    <s v="CIRA"/>
    <s v="Settlements not receiving Exempt_quantity from SCP Availability Calculations"/>
    <m/>
    <x v="0"/>
    <x v="0"/>
    <d v="2016-09-30T00:00:00"/>
    <m/>
    <x v="1"/>
    <x v="0"/>
  </r>
  <r>
    <n v="43610"/>
    <s v="CIRA"/>
    <s v="CV errors our Supply/RA resources with incorrect Import allocation check"/>
    <m/>
    <x v="0"/>
    <x v="0"/>
    <d v="2016-10-05T00:00:00"/>
    <m/>
    <x v="2"/>
    <x v="0"/>
  </r>
  <r>
    <n v="43602"/>
    <s v="CIRA"/>
    <s v="RSI1A - Adjust timing for day ahead RAAIM calculation (CIDI 00185167)"/>
    <n v="185167"/>
    <x v="0"/>
    <x v="0"/>
    <d v="2016-10-05T00:00:00"/>
    <m/>
    <x v="2"/>
    <x v="0"/>
  </r>
  <r>
    <n v="44136"/>
    <s v="CIRA"/>
    <s v="change the scheduled time for 'SG_BroadcastResourceAdequacyCapacityData_CIRAv1' payload"/>
    <m/>
    <x v="0"/>
    <x v="0"/>
    <d v="2016-11-04T00:00:00"/>
    <m/>
    <x v="3"/>
    <x v="0"/>
  </r>
  <r>
    <n v="44087"/>
    <s v="CIRA"/>
    <s v="remove ReceiveResourceAdequacyCapacityData_MFv1_INT_AP from AI/ESB"/>
    <m/>
    <x v="2"/>
    <x v="0"/>
    <d v="2016-11-07T00:00:00"/>
    <m/>
    <x v="3"/>
    <x v="0"/>
  </r>
  <r>
    <n v="44211"/>
    <s v="CIRA"/>
    <s v="Missing service for receciveRTMResourceAdequacyCapacityData to Settlements"/>
    <m/>
    <x v="0"/>
    <x v="0"/>
    <d v="2016-11-08T00:00:00"/>
    <m/>
    <x v="3"/>
    <x v="0"/>
  </r>
  <r>
    <n v="44281"/>
    <s v="CIRA"/>
    <s v="Ignore EDs with same start and end times i.e. cancelled EDs"/>
    <m/>
    <x v="0"/>
    <x v="0"/>
    <d v="2016-11-11T00:00:00"/>
    <m/>
    <x v="3"/>
    <x v="0"/>
  </r>
  <r>
    <n v="44257"/>
    <s v="CIRA"/>
    <s v="ISO offers not created when SC did not bid for intra-monthly"/>
    <m/>
    <x v="0"/>
    <x v="0"/>
    <d v="2016-11-11T00:00:00"/>
    <m/>
    <x v="3"/>
    <x v="0"/>
  </r>
  <r>
    <n v="44231"/>
    <s v="CIRA"/>
    <s v="CIDI 00186633 - Bilateral trade screen should allow SC ID same size as exists in MF"/>
    <n v="186633"/>
    <x v="3"/>
    <x v="0"/>
    <d v="2016-11-11T00:00:00"/>
    <m/>
    <x v="3"/>
    <x v="0"/>
  </r>
  <r>
    <n v="44259"/>
    <s v="CIRA"/>
    <s v="ISO user unable to approve saved NQC record for SC's with future effective date"/>
    <m/>
    <x v="0"/>
    <x v="0"/>
    <d v="2016-11-17T00:00:00"/>
    <m/>
    <x v="3"/>
    <x v="0"/>
  </r>
  <r>
    <n v="44215"/>
    <s v="CIRA"/>
    <s v="Annual CV calculations are incorrect"/>
    <m/>
    <x v="0"/>
    <x v="0"/>
    <d v="2016-11-17T00:00:00"/>
    <m/>
    <x v="3"/>
    <x v="0"/>
  </r>
  <r>
    <n v="44133"/>
    <s v="CIRA"/>
    <s v="CIDI 00186484- 'No LSE found for supplier x for resource y' error"/>
    <n v="186484"/>
    <x v="2"/>
    <x v="0"/>
    <d v="2016-11-17T00:00:00"/>
    <m/>
    <x v="3"/>
    <x v="0"/>
  </r>
  <r>
    <n v="44346"/>
    <s v="CIRA"/>
    <s v="MED integration issue - resources where RA = PMax need to be sent in the payload"/>
    <m/>
    <x v="3"/>
    <x v="0"/>
    <d v="2016-11-17T00:00:00"/>
    <m/>
    <x v="3"/>
    <x v="0"/>
  </r>
  <r>
    <n v="44391"/>
    <s v="CIRA"/>
    <s v="CIRA APP is producing errors in server log, the bigger log is causing diskspace issue in Production"/>
    <m/>
    <x v="1"/>
    <x v="0"/>
    <d v="2016-12-02T00:00:00"/>
    <m/>
    <x v="4"/>
    <x v="0"/>
  </r>
  <r>
    <n v="44303"/>
    <s v="CIRA"/>
    <s v="app_cira_bid_write_ext user is able to access\view Approve-Reject OM Replacements screen"/>
    <m/>
    <x v="1"/>
    <x v="0"/>
    <d v="2016-12-02T00:00:00"/>
    <m/>
    <x v="4"/>
    <x v="0"/>
  </r>
  <r>
    <n v="44522"/>
    <s v="CIRA"/>
    <s v="CIDI 00187331 - Obligation report missing data by Peak"/>
    <n v="187331"/>
    <x v="0"/>
    <x v="0"/>
    <d v="2016-12-02T00:00:00"/>
    <m/>
    <x v="4"/>
    <x v="0"/>
  </r>
  <r>
    <n v="44511"/>
    <s v="CIRA"/>
    <s v="CIDI 00187300 - 2017 NQC resource validation using tech factor for 2016"/>
    <n v="187300"/>
    <x v="0"/>
    <x v="0"/>
    <d v="2016-12-02T00:00:00"/>
    <m/>
    <x v="4"/>
    <x v="0"/>
  </r>
  <r>
    <n v="44497"/>
    <s v="CIRA"/>
    <s v="app_cira_availcalc_int role user is unabe to access RAAIM Calculation functionality in CIRA application."/>
    <m/>
    <x v="0"/>
    <x v="0"/>
    <d v="2016-12-02T00:00:00"/>
    <m/>
    <x v="4"/>
    <x v="0"/>
  </r>
  <r>
    <n v="44488"/>
    <s v="CIRA"/>
    <s v="Date on RAAIM Pre-calc run details screen different from Excel download"/>
    <m/>
    <x v="0"/>
    <x v="0"/>
    <d v="2016-12-02T00:00:00"/>
    <m/>
    <x v="4"/>
    <x v="0"/>
  </r>
  <r>
    <n v="44462"/>
    <s v="CIRA"/>
    <s v="CPM designation UI not displaying resources with multiple SC association"/>
    <m/>
    <x v="0"/>
    <x v="0"/>
    <d v="2016-12-02T00:00:00"/>
    <m/>
    <x v="4"/>
    <x v="0"/>
  </r>
  <r>
    <n v="44432"/>
    <s v="CIRA"/>
    <s v="CIDI 186988: SC gets an error while trying to approve SRs"/>
    <n v="186988"/>
    <x v="0"/>
    <x v="0"/>
    <d v="2016-12-02T00:00:00"/>
    <m/>
    <x v="4"/>
    <x v="0"/>
  </r>
  <r>
    <n v="44379"/>
    <s v="CIRA"/>
    <s v="CIDI 00186979 Import allocation issue"/>
    <n v="186979"/>
    <x v="0"/>
    <x v="0"/>
    <d v="2016-12-02T00:00:00"/>
    <m/>
    <x v="4"/>
    <x v="0"/>
  </r>
  <r>
    <n v="44325"/>
    <s v="CIRA"/>
    <s v="CSP offer not created for a res that has multiple records in MF for the same Resource- SC association"/>
    <m/>
    <x v="0"/>
    <x v="0"/>
    <d v="2016-12-02T00:00:00"/>
    <m/>
    <x v="4"/>
    <x v="0"/>
  </r>
  <r>
    <n v="44635"/>
    <s v="CIRA"/>
    <s v="CIDI-00187435: SCs are not able to access Approve/Reject OM Replacments screen"/>
    <n v="187435"/>
    <x v="0"/>
    <x v="0"/>
    <d v="2016-12-13T00:00:00"/>
    <m/>
    <x v="4"/>
    <x v="0"/>
  </r>
  <r>
    <n v="44548"/>
    <s v="CIRA"/>
    <s v="CIDI 00186598 - MOO flag needs to be derived at the time of payload broadcast"/>
    <n v="186598"/>
    <x v="0"/>
    <x v="0"/>
    <d v="2016-12-13T00:00:00"/>
    <m/>
    <x v="4"/>
    <x v="0"/>
  </r>
  <r>
    <n v="44216"/>
    <s v="CIRA"/>
    <s v="Missing plans functionality not working for annual"/>
    <m/>
    <x v="2"/>
    <x v="0"/>
    <d v="2016-12-13T00:00:00"/>
    <m/>
    <x v="4"/>
    <x v="0"/>
  </r>
  <r>
    <n v="44035"/>
    <s v="CIRA"/>
    <s v="Unable to approve future effective NQC for 1 resource in prod"/>
    <m/>
    <x v="2"/>
    <x v="0"/>
    <d v="2016-12-13T00:00:00"/>
    <m/>
    <x v="4"/>
    <x v="0"/>
  </r>
  <r>
    <n v="44553"/>
    <s v="CIRA"/>
    <s v="multiple CPM designation emails generated for the same resource"/>
    <m/>
    <x v="4"/>
    <x v="0"/>
    <d v="2016-12-13T00:00:00"/>
    <m/>
    <x v="4"/>
    <x v="0"/>
  </r>
  <r>
    <n v="43955"/>
    <s v="CIRA"/>
    <s v="(CIDI 00186092) Spelling error when downloading Obligation Report from the UI"/>
    <n v="186092"/>
    <x v="4"/>
    <x v="0"/>
    <d v="2016-12-13T00:00:00"/>
    <m/>
    <x v="4"/>
    <x v="0"/>
  </r>
  <r>
    <n v="44641"/>
    <s v="CIRA"/>
    <s v="ED CPM enhancement"/>
    <m/>
    <x v="3"/>
    <x v="0"/>
    <d v="2016-12-13T00:00:00"/>
    <m/>
    <x v="4"/>
    <x v="0"/>
  </r>
  <r>
    <n v="44261"/>
    <s v="CIRA"/>
    <s v="CIDI 00186601 - TG not allowed to submit CSP offer for Flex even when EFC/NQC exists for that month"/>
    <n v="186601"/>
    <x v="3"/>
    <x v="0"/>
    <d v="2016-12-13T00:00:00"/>
    <m/>
    <x v="4"/>
    <x v="0"/>
  </r>
  <r>
    <n v="44690"/>
    <s v="CIRA"/>
    <s v="CIDI-00187618: CIRA doesn't bump up the RA capacity by 0.01 when RA=Pmin for SIBR"/>
    <n v="187618"/>
    <x v="0"/>
    <x v="0"/>
    <d v="2016-12-14T00:00:00"/>
    <m/>
    <x v="4"/>
    <x v="0"/>
  </r>
  <r>
    <n v="44681"/>
    <s v="CIRA"/>
    <s v="Search for all resources on compatible resources view screen times out"/>
    <m/>
    <x v="2"/>
    <x v="0"/>
    <d v="2016-12-20T00:00:00"/>
    <m/>
    <x v="4"/>
    <x v="0"/>
  </r>
  <r>
    <n v="44924"/>
    <s v="CIRA"/>
    <s v="RTM RA payload to Settlements failed due to a resource end dating"/>
    <m/>
    <x v="0"/>
    <x v="0"/>
    <d v="2017-01-03T00:00:00"/>
    <m/>
    <x v="5"/>
    <x v="1"/>
  </r>
  <r>
    <m/>
    <s v="CIRA"/>
    <s v="Get map_stage in sync with prod code and then turn off the test CPM email notifications"/>
    <m/>
    <x v="2"/>
    <x v="0"/>
    <d v="2017-01-03T00:00:00"/>
    <m/>
    <x v="5"/>
    <x v="1"/>
  </r>
  <r>
    <m/>
    <s v="CIRA"/>
    <s v="open for provisioning CIRA read only role and CIRA external offer read only role"/>
    <m/>
    <x v="2"/>
    <x v="0"/>
    <d v="2017-01-05T00:00:00"/>
    <m/>
    <x v="5"/>
    <x v="1"/>
  </r>
  <r>
    <n v="44914"/>
    <s v="CIRA"/>
    <s v="CIDI 00188019 - RA report not taking into account multiple replacement records"/>
    <n v="188019"/>
    <x v="0"/>
    <x v="0"/>
    <d v="2017-01-10T00:00:00"/>
    <m/>
    <x v="5"/>
    <x v="1"/>
  </r>
  <r>
    <n v="44810"/>
    <s v="CIRA"/>
    <s v="annual optimization is failing"/>
    <m/>
    <x v="0"/>
    <x v="0"/>
    <d v="2017-01-10T00:00:00"/>
    <m/>
    <x v="5"/>
    <x v="1"/>
  </r>
  <r>
    <n v="44793"/>
    <s v="CIRA"/>
    <s v="include null RMRFLAG records for CPM calculations"/>
    <m/>
    <x v="0"/>
    <x v="0"/>
    <d v="2017-01-10T00:00:00"/>
    <m/>
    <x v="5"/>
    <x v="1"/>
  </r>
  <r>
    <n v="43563"/>
    <s v="CIRA"/>
    <s v="RSI-1A: Search not working as expected on CPM Designation screen (CIDI 00184091)"/>
    <n v="184091"/>
    <x v="2"/>
    <x v="0"/>
    <d v="2017-01-10T00:00:00"/>
    <m/>
    <x v="5"/>
    <x v="1"/>
  </r>
  <r>
    <n v="39654"/>
    <s v="CIRA"/>
    <s v="RSI_Phase1a_Search Substitution Requests_Substitutions are showing up when there is no substitution in compliance month"/>
    <m/>
    <x v="2"/>
    <x v="0"/>
    <d v="2017-01-10T00:00:00"/>
    <m/>
    <x v="5"/>
    <x v="1"/>
  </r>
  <r>
    <n v="44835"/>
    <s v="CIRA"/>
    <s v="defining allowable period for declining CPM"/>
    <m/>
    <x v="3"/>
    <x v="0"/>
    <d v="2017-01-10T00:00:00"/>
    <m/>
    <x v="5"/>
    <x v="1"/>
  </r>
  <r>
    <n v="44833"/>
    <s v="CIRA"/>
    <s v="rules for updates to the CPM designation screen"/>
    <m/>
    <x v="3"/>
    <x v="0"/>
    <d v="2017-01-10T00:00:00"/>
    <m/>
    <x v="5"/>
    <x v="1"/>
  </r>
  <r>
    <n v="44913"/>
    <s v="CIRA"/>
    <s v="CIDI 00187978 - RAAIM Pre-calc is not handling DST time"/>
    <n v="187978"/>
    <x v="0"/>
    <x v="0"/>
    <d v="2017-01-13T00:00:00"/>
    <m/>
    <x v="5"/>
    <x v="1"/>
  </r>
  <r>
    <n v="44911"/>
    <s v="CIRA"/>
    <s v="CPM should be designated for only CISO resources with an active SC association"/>
    <m/>
    <x v="0"/>
    <x v="0"/>
    <d v="2017-01-13T00:00:00"/>
    <m/>
    <x v="5"/>
    <x v="1"/>
  </r>
  <r>
    <n v="44956"/>
    <s v="CIRA"/>
    <s v="Modify CPM email verbiage"/>
    <m/>
    <x v="2"/>
    <x v="0"/>
    <d v="2017-01-13T00:00:00"/>
    <m/>
    <x v="5"/>
    <x v="1"/>
  </r>
  <r>
    <n v="45167"/>
    <s v="CIRA"/>
    <s v="For FLEX RA category 3 resources RA not calculated correctly for days bordering weekends and holidays"/>
    <m/>
    <x v="0"/>
    <x v="0"/>
    <d v="2017-02-01T00:00:00"/>
    <m/>
    <x v="6"/>
    <x v="1"/>
  </r>
  <r>
    <n v="45036"/>
    <s v="CIRA"/>
    <s v="CPM emails are triggered for more resources than the one submitted"/>
    <m/>
    <x v="0"/>
    <x v="0"/>
    <d v="2017-02-01T00:00:00"/>
    <m/>
    <x v="6"/>
    <x v="1"/>
  </r>
  <r>
    <n v="45287"/>
    <s v="CIRA"/>
    <s v="Error in logs due to length of CSP_OFFER_SEGMENT.COMMENTS"/>
    <m/>
    <x v="0"/>
    <x v="0"/>
    <d v="2017-02-08T00:00:00"/>
    <m/>
    <x v="6"/>
    <x v="1"/>
  </r>
  <r>
    <n v="45399"/>
    <s v="CIRA"/>
    <s v="CIDI 00188973 - Peak &amp; TAC reports are displaying an incorrect 'Specified Replacement Increase' value on outage dates"/>
    <n v="188973"/>
    <x v="0"/>
    <x v="0"/>
    <d v="2017-02-13T00:00:00"/>
    <m/>
    <x v="6"/>
    <x v="1"/>
  </r>
  <r>
    <n v="45333"/>
    <s v="CIRA"/>
    <s v="Issue with reading the MOO flag from MF due to date/time offset"/>
    <m/>
    <x v="0"/>
    <x v="0"/>
    <d v="2017-02-13T00:00:00"/>
    <m/>
    <x v="6"/>
    <x v="1"/>
  </r>
  <r>
    <n v="45269"/>
    <s v="CIRA"/>
    <s v="CIDI 188202 - availability calculation is incorrect for TG in RAAM"/>
    <n v="188202"/>
    <x v="0"/>
    <x v="0"/>
    <d v="2017-02-13T00:00:00"/>
    <m/>
    <x v="6"/>
    <x v="1"/>
  </r>
  <r>
    <n v="45699"/>
    <s v="CIRA"/>
    <s v="CIRA - Replacement MW higher than provided as S replacements in RA plan- occurred due to multiple resources with different RA plans used the same contract ID. Handled via training &amp; CPG not code fix"/>
    <m/>
    <x v="0"/>
    <x v="0"/>
    <s v="NA"/>
    <m/>
    <x v="6"/>
    <x v="1"/>
  </r>
  <r>
    <n v="46152"/>
    <s v="CIRA"/>
    <s v="CIRA INT - rename RTM resource adequacy capacity payload as part of ESB replacement"/>
    <m/>
    <x v="0"/>
    <x v="1"/>
    <m/>
    <d v="2017-03-20T00:00:00"/>
    <x v="7"/>
    <x v="1"/>
  </r>
  <r>
    <n v="46143"/>
    <s v="CIRA"/>
    <s v="CIRA - CIDI 00189853, 00189824 - RAAIM inconsistent with CAISO Tariff for Flex LF-MSS resources"/>
    <m/>
    <x v="0"/>
    <x v="1"/>
    <m/>
    <d v="2017-04-10T00:00:00"/>
    <x v="8"/>
    <x v="1"/>
  </r>
  <r>
    <n v="46070"/>
    <s v="CIRA"/>
    <s v="RAAIM calculation failure due to DST Short day_x000a_Data fix will be applied first; code fix will follow later"/>
    <m/>
    <x v="0"/>
    <x v="1"/>
    <m/>
    <d v="2017-04-10T00:00:00"/>
    <x v="8"/>
    <x v="1"/>
  </r>
  <r>
    <n v="46026"/>
    <s v="CIRA"/>
    <s v="ReceiveResourceAdequacyCapacityData_SIBRv1_AP failure due to missing HE19 data - (impact to spring forward date/time)_x000a_Data fix applied; code fix will follow later"/>
    <m/>
    <x v="0"/>
    <x v="1"/>
    <m/>
    <d v="2017-04-10T00:00:00"/>
    <x v="8"/>
    <x v="1"/>
  </r>
  <r>
    <n v="43972"/>
    <s v="OASIS"/>
    <s v="RA and Minimum Load data"/>
    <n v="185424"/>
    <x v="0"/>
    <x v="1"/>
    <m/>
    <d v="2017-03-31T00:00:00"/>
    <x v="7"/>
    <x v="1"/>
  </r>
  <r>
    <n v="45805"/>
    <s v="CIRA"/>
    <s v="CIRA - Intra-monthly final offer automated run does not create an extension when there is no CSP offer from the SC_x000a_(manual work-around exists)"/>
    <m/>
    <x v="2"/>
    <x v="1"/>
    <m/>
    <d v="2017-04-10T00:00:00"/>
    <x v="8"/>
    <x v="1"/>
  </r>
  <r>
    <n v="44841"/>
    <s v="CIRA"/>
    <s v="CIDI 00187927, CIRA's 2017 Annual CV LSE Obligation Details mismatch with Obligations rpt"/>
    <n v="187927"/>
    <x v="2"/>
    <x v="1"/>
    <m/>
    <d v="2017-04-10T00:00:00"/>
    <x v="8"/>
    <x v="1"/>
  </r>
  <r>
    <n v="44326"/>
    <s v="CIRA"/>
    <s v="Resource area mapping is not updating when you upload and approve the NQC"/>
    <m/>
    <x v="2"/>
    <x v="1"/>
    <m/>
    <d v="2017-04-10T00:00:00"/>
    <x v="8"/>
    <x v="1"/>
  </r>
  <r>
    <m/>
    <m/>
    <m/>
    <m/>
    <x v="5"/>
    <x v="2"/>
    <m/>
    <m/>
    <x v="9"/>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Issue Status">
  <location ref="A2:B5" firstHeaderRow="1" firstDataRow="1" firstDataCol="1"/>
  <pivotFields count="10">
    <pivotField showAll="0"/>
    <pivotField showAll="0" defaultSubtotal="0"/>
    <pivotField dataField="1" showAll="0"/>
    <pivotField showAll="0"/>
    <pivotField showAll="0"/>
    <pivotField axis="axisRow" showAll="0">
      <items count="4">
        <item x="0"/>
        <item x="1"/>
        <item h="1" x="2"/>
        <item t="default"/>
      </items>
    </pivotField>
    <pivotField showAll="0"/>
    <pivotField showAll="0"/>
    <pivotField showAll="0"/>
    <pivotField showAll="0"/>
  </pivotFields>
  <rowFields count="1">
    <field x="5"/>
  </rowFields>
  <rowItems count="3">
    <i>
      <x/>
    </i>
    <i>
      <x v="1"/>
    </i>
    <i t="grand">
      <x/>
    </i>
  </rowItems>
  <colItems count="1">
    <i/>
  </colItems>
  <dataFields count="1">
    <dataField name="Count"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Severity" colHeaderCaption="Deployment Month &amp; Year">
  <location ref="A11:M26" firstHeaderRow="1" firstDataRow="3" firstDataCol="1"/>
  <pivotFields count="10">
    <pivotField showAll="0"/>
    <pivotField showAll="0" defaultSubtotal="0"/>
    <pivotField dataField="1" showAll="0"/>
    <pivotField showAll="0"/>
    <pivotField axis="axisRow" showAll="0">
      <items count="7">
        <item x="1"/>
        <item x="0"/>
        <item x="2"/>
        <item x="4"/>
        <item x="3"/>
        <item x="5"/>
        <item t="default"/>
      </items>
    </pivotField>
    <pivotField axis="axisRow" showAll="0">
      <items count="4">
        <item x="0"/>
        <item x="1"/>
        <item x="2"/>
        <item t="default"/>
      </items>
    </pivotField>
    <pivotField showAll="0"/>
    <pivotField showAll="0"/>
    <pivotField axis="axisCol" showAll="0">
      <items count="11">
        <item x="5"/>
        <item x="0"/>
        <item x="1"/>
        <item x="2"/>
        <item x="3"/>
        <item x="4"/>
        <item x="9"/>
        <item x="6"/>
        <item x="7"/>
        <item x="8"/>
        <item t="default"/>
      </items>
    </pivotField>
    <pivotField axis="axisCol" showAll="0">
      <items count="4">
        <item x="0"/>
        <item x="1"/>
        <item h="1" x="2"/>
        <item t="default"/>
      </items>
    </pivotField>
  </pivotFields>
  <rowFields count="2">
    <field x="4"/>
    <field x="5"/>
  </rowFields>
  <rowItems count="13">
    <i>
      <x/>
    </i>
    <i r="1">
      <x/>
    </i>
    <i>
      <x v="1"/>
    </i>
    <i r="1">
      <x/>
    </i>
    <i r="1">
      <x v="1"/>
    </i>
    <i>
      <x v="2"/>
    </i>
    <i r="1">
      <x/>
    </i>
    <i r="1">
      <x v="1"/>
    </i>
    <i>
      <x v="3"/>
    </i>
    <i r="1">
      <x/>
    </i>
    <i>
      <x v="4"/>
    </i>
    <i r="1">
      <x/>
    </i>
    <i t="grand">
      <x/>
    </i>
  </rowItems>
  <colFields count="2">
    <field x="9"/>
    <field x="8"/>
  </colFields>
  <colItems count="12">
    <i>
      <x/>
      <x v="1"/>
    </i>
    <i r="1">
      <x v="2"/>
    </i>
    <i r="1">
      <x v="3"/>
    </i>
    <i r="1">
      <x v="4"/>
    </i>
    <i r="1">
      <x v="5"/>
    </i>
    <i t="default">
      <x/>
    </i>
    <i>
      <x v="1"/>
      <x/>
    </i>
    <i r="1">
      <x v="7"/>
    </i>
    <i r="1">
      <x v="8"/>
    </i>
    <i r="1">
      <x v="9"/>
    </i>
    <i t="default">
      <x v="1"/>
    </i>
    <i t="grand">
      <x/>
    </i>
  </colItems>
  <dataFields count="1">
    <dataField name="Count of Issues" fld="2" subtotal="count" baseField="0" baseItem="0"/>
  </dataFields>
  <formats count="1">
    <format dxfId="0">
      <pivotArea field="9"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pane ySplit="1" topLeftCell="A2" activePane="bottomLeft" state="frozen"/>
      <selection pane="bottomLeft" activeCell="C7" sqref="C7"/>
    </sheetView>
  </sheetViews>
  <sheetFormatPr defaultColWidth="23.5703125" defaultRowHeight="12.75" x14ac:dyDescent="0.2"/>
  <cols>
    <col min="1" max="1" width="21.28515625" style="5" bestFit="1" customWidth="1"/>
    <col min="2" max="2" width="15.85546875" style="5" customWidth="1"/>
    <col min="3" max="3" width="35.42578125" style="5" customWidth="1"/>
    <col min="4" max="4" width="44.5703125" style="5" customWidth="1"/>
    <col min="5" max="5" width="21.140625" style="5" bestFit="1" customWidth="1"/>
    <col min="6" max="6" width="16.5703125" style="5" bestFit="1" customWidth="1"/>
    <col min="7" max="16384" width="23.5703125" style="5"/>
  </cols>
  <sheetData>
    <row r="1" spans="1:7" ht="15" x14ac:dyDescent="0.2">
      <c r="A1" s="6" t="s">
        <v>53</v>
      </c>
      <c r="B1" s="6" t="s">
        <v>54</v>
      </c>
      <c r="C1" s="6" t="s">
        <v>55</v>
      </c>
      <c r="D1" s="6" t="s">
        <v>56</v>
      </c>
      <c r="E1" s="6" t="s">
        <v>57</v>
      </c>
      <c r="F1" s="6" t="s">
        <v>58</v>
      </c>
      <c r="G1" s="6" t="s">
        <v>21</v>
      </c>
    </row>
    <row r="2" spans="1:7" ht="38.25" x14ac:dyDescent="0.2">
      <c r="A2" s="8" t="s">
        <v>59</v>
      </c>
      <c r="B2" s="9" t="s">
        <v>22</v>
      </c>
      <c r="C2" s="9" t="s">
        <v>61</v>
      </c>
      <c r="D2" s="9" t="s">
        <v>87</v>
      </c>
      <c r="E2" s="10"/>
      <c r="F2" s="8"/>
      <c r="G2" s="8"/>
    </row>
    <row r="3" spans="1:7" ht="38.25" x14ac:dyDescent="0.2">
      <c r="A3" s="8" t="s">
        <v>59</v>
      </c>
      <c r="B3" s="9" t="s">
        <v>48</v>
      </c>
      <c r="C3" s="9" t="s">
        <v>23</v>
      </c>
      <c r="D3" s="9" t="s">
        <v>35</v>
      </c>
      <c r="E3" s="8"/>
      <c r="F3" s="8" t="s">
        <v>178</v>
      </c>
      <c r="G3" s="10" t="s">
        <v>47</v>
      </c>
    </row>
    <row r="4" spans="1:7" x14ac:dyDescent="0.2">
      <c r="A4" s="8" t="s">
        <v>59</v>
      </c>
      <c r="B4" s="9" t="s">
        <v>48</v>
      </c>
      <c r="C4" s="9" t="s">
        <v>25</v>
      </c>
      <c r="D4" s="9"/>
      <c r="E4" s="8"/>
      <c r="F4" s="8" t="s">
        <v>177</v>
      </c>
      <c r="G4" s="10" t="s">
        <v>47</v>
      </c>
    </row>
    <row r="5" spans="1:7" ht="25.5" x14ac:dyDescent="0.2">
      <c r="A5" s="8" t="s">
        <v>59</v>
      </c>
      <c r="B5" s="8" t="s">
        <v>67</v>
      </c>
      <c r="C5" s="9" t="s">
        <v>26</v>
      </c>
      <c r="D5" s="9"/>
      <c r="E5" s="9" t="s">
        <v>24</v>
      </c>
      <c r="F5" s="8"/>
      <c r="G5" s="8"/>
    </row>
    <row r="6" spans="1:7" ht="25.5" x14ac:dyDescent="0.2">
      <c r="A6" s="8" t="s">
        <v>59</v>
      </c>
      <c r="B6" s="8" t="s">
        <v>68</v>
      </c>
      <c r="C6" s="9" t="s">
        <v>27</v>
      </c>
      <c r="D6" s="9"/>
      <c r="E6" s="9" t="s">
        <v>24</v>
      </c>
      <c r="F6" s="8"/>
      <c r="G6" s="8"/>
    </row>
    <row r="7" spans="1:7" ht="25.5" x14ac:dyDescent="0.2">
      <c r="A7" s="8" t="s">
        <v>59</v>
      </c>
      <c r="B7" s="9" t="s">
        <v>48</v>
      </c>
      <c r="C7" s="9" t="s">
        <v>28</v>
      </c>
      <c r="D7" s="9"/>
      <c r="E7" s="8"/>
      <c r="F7" s="8" t="s">
        <v>176</v>
      </c>
      <c r="G7" s="10" t="s">
        <v>47</v>
      </c>
    </row>
    <row r="8" spans="1:7" x14ac:dyDescent="0.2">
      <c r="A8" s="8" t="s">
        <v>59</v>
      </c>
      <c r="B8" s="8" t="s">
        <v>67</v>
      </c>
      <c r="C8" s="11" t="s">
        <v>29</v>
      </c>
      <c r="D8" s="11"/>
      <c r="E8" s="9" t="s">
        <v>24</v>
      </c>
      <c r="F8" s="8"/>
      <c r="G8" s="10" t="s">
        <v>49</v>
      </c>
    </row>
    <row r="9" spans="1:7" ht="25.5" x14ac:dyDescent="0.2">
      <c r="A9" s="8" t="s">
        <v>59</v>
      </c>
      <c r="B9" s="8" t="s">
        <v>67</v>
      </c>
      <c r="C9" s="11" t="s">
        <v>30</v>
      </c>
      <c r="D9" s="11"/>
      <c r="E9" s="9" t="s">
        <v>24</v>
      </c>
      <c r="F9" s="8"/>
      <c r="G9" s="10"/>
    </row>
    <row r="10" spans="1:7" ht="25.5" x14ac:dyDescent="0.2">
      <c r="A10" s="8" t="s">
        <v>59</v>
      </c>
      <c r="B10" s="8" t="s">
        <v>66</v>
      </c>
      <c r="C10" s="11" t="s">
        <v>31</v>
      </c>
      <c r="D10" s="11"/>
      <c r="E10" s="9" t="s">
        <v>24</v>
      </c>
      <c r="F10" s="8"/>
      <c r="G10" s="10" t="s">
        <v>50</v>
      </c>
    </row>
    <row r="11" spans="1:7" ht="38.25" x14ac:dyDescent="0.2">
      <c r="A11" s="8" t="s">
        <v>59</v>
      </c>
      <c r="B11" s="9" t="s">
        <v>22</v>
      </c>
      <c r="C11" s="8" t="s">
        <v>62</v>
      </c>
      <c r="D11" s="9" t="s">
        <v>32</v>
      </c>
      <c r="E11" s="10"/>
      <c r="F11" s="8"/>
      <c r="G11" s="8"/>
    </row>
    <row r="12" spans="1:7" ht="25.5" x14ac:dyDescent="0.2">
      <c r="A12" s="8" t="s">
        <v>59</v>
      </c>
      <c r="B12" s="8" t="s">
        <v>65</v>
      </c>
      <c r="C12" s="11" t="s">
        <v>33</v>
      </c>
      <c r="D12" s="8"/>
      <c r="E12" s="11" t="s">
        <v>34</v>
      </c>
      <c r="F12" s="8"/>
      <c r="G12" s="8"/>
    </row>
    <row r="13" spans="1:7" ht="63.75" x14ac:dyDescent="0.2">
      <c r="A13" s="8" t="s">
        <v>59</v>
      </c>
      <c r="B13" s="9" t="s">
        <v>48</v>
      </c>
      <c r="C13" s="9" t="s">
        <v>36</v>
      </c>
      <c r="D13" s="8"/>
      <c r="E13" s="8"/>
      <c r="F13" s="8" t="s">
        <v>175</v>
      </c>
      <c r="G13" s="10" t="s">
        <v>76</v>
      </c>
    </row>
    <row r="14" spans="1:7" ht="38.25" x14ac:dyDescent="0.2">
      <c r="A14" s="8" t="s">
        <v>59</v>
      </c>
      <c r="B14" s="10" t="s">
        <v>64</v>
      </c>
      <c r="C14" s="8" t="s">
        <v>63</v>
      </c>
      <c r="D14" s="11" t="s">
        <v>37</v>
      </c>
      <c r="E14" s="8"/>
      <c r="F14" s="8"/>
      <c r="G14" s="11" t="s">
        <v>38</v>
      </c>
    </row>
    <row r="15" spans="1:7" ht="38.25" x14ac:dyDescent="0.2">
      <c r="A15" s="8" t="s">
        <v>59</v>
      </c>
      <c r="B15" s="8" t="s">
        <v>65</v>
      </c>
      <c r="C15" s="8" t="s">
        <v>69</v>
      </c>
      <c r="D15" s="9" t="s">
        <v>39</v>
      </c>
      <c r="E15" s="8"/>
      <c r="F15" s="8"/>
      <c r="G15" s="11" t="s">
        <v>38</v>
      </c>
    </row>
    <row r="16" spans="1:7" ht="51" x14ac:dyDescent="0.2">
      <c r="A16" s="8" t="s">
        <v>60</v>
      </c>
      <c r="B16" s="8" t="s">
        <v>65</v>
      </c>
      <c r="C16" s="8" t="s">
        <v>70</v>
      </c>
      <c r="D16" s="9" t="s">
        <v>40</v>
      </c>
      <c r="E16" s="11" t="s">
        <v>24</v>
      </c>
      <c r="F16" s="8"/>
      <c r="G16" s="11" t="s">
        <v>41</v>
      </c>
    </row>
    <row r="17" spans="1:7" ht="25.5" x14ac:dyDescent="0.2">
      <c r="A17" s="8" t="s">
        <v>59</v>
      </c>
      <c r="B17" s="11" t="s">
        <v>43</v>
      </c>
      <c r="C17" s="9" t="s">
        <v>42</v>
      </c>
      <c r="D17" s="8"/>
      <c r="E17" s="10"/>
      <c r="F17" s="8"/>
      <c r="G17" s="8"/>
    </row>
    <row r="18" spans="1:7" ht="25.5" x14ac:dyDescent="0.2">
      <c r="A18" s="8" t="s">
        <v>59</v>
      </c>
      <c r="B18" s="11" t="s">
        <v>43</v>
      </c>
      <c r="C18" s="8" t="s">
        <v>72</v>
      </c>
      <c r="D18" s="9" t="s">
        <v>71</v>
      </c>
      <c r="E18" s="11"/>
      <c r="F18" s="8"/>
      <c r="G18" s="8"/>
    </row>
    <row r="19" spans="1:7" x14ac:dyDescent="0.2">
      <c r="A19" s="8" t="s">
        <v>59</v>
      </c>
      <c r="B19" s="8" t="s">
        <v>66</v>
      </c>
      <c r="C19" s="8" t="s">
        <v>44</v>
      </c>
      <c r="D19" s="8"/>
      <c r="E19" s="8" t="s">
        <v>45</v>
      </c>
      <c r="F19" s="8"/>
      <c r="G19" s="8" t="s">
        <v>46</v>
      </c>
    </row>
    <row r="20" spans="1:7" ht="114.75" x14ac:dyDescent="0.2">
      <c r="A20" s="8" t="s">
        <v>59</v>
      </c>
      <c r="B20" s="8" t="s">
        <v>73</v>
      </c>
      <c r="C20" s="8" t="s">
        <v>74</v>
      </c>
      <c r="D20" s="8" t="s">
        <v>51</v>
      </c>
      <c r="E20" s="8"/>
      <c r="F20" s="8"/>
      <c r="G20" s="8" t="s">
        <v>52</v>
      </c>
    </row>
    <row r="21" spans="1:7" ht="89.25" x14ac:dyDescent="0.2">
      <c r="A21" s="8" t="s">
        <v>59</v>
      </c>
      <c r="B21" s="9" t="s">
        <v>22</v>
      </c>
      <c r="C21" s="8" t="s">
        <v>89</v>
      </c>
      <c r="D21" s="8" t="s">
        <v>88</v>
      </c>
      <c r="E21" s="8"/>
      <c r="F21" s="8"/>
      <c r="G21" s="8" t="s">
        <v>90</v>
      </c>
    </row>
    <row r="22" spans="1:7" ht="25.5" x14ac:dyDescent="0.2">
      <c r="A22" s="8" t="s">
        <v>59</v>
      </c>
      <c r="B22" s="9" t="s">
        <v>95</v>
      </c>
      <c r="C22" s="8" t="s">
        <v>96</v>
      </c>
      <c r="D22" s="8" t="s">
        <v>97</v>
      </c>
      <c r="E22" s="8"/>
      <c r="F22" s="8"/>
      <c r="G22" s="8" t="s">
        <v>98</v>
      </c>
    </row>
    <row r="23" spans="1:7" ht="165.75" x14ac:dyDescent="0.2">
      <c r="A23" s="8" t="s">
        <v>59</v>
      </c>
      <c r="B23" s="8" t="s">
        <v>65</v>
      </c>
      <c r="C23" s="8" t="s">
        <v>101</v>
      </c>
      <c r="D23" s="8" t="s">
        <v>99</v>
      </c>
      <c r="E23" s="8"/>
      <c r="F23" s="8"/>
      <c r="G23" s="8" t="s">
        <v>100</v>
      </c>
    </row>
    <row r="24" spans="1:7" ht="38.25" x14ac:dyDescent="0.2">
      <c r="A24" s="8" t="s">
        <v>59</v>
      </c>
      <c r="B24" s="8" t="s">
        <v>65</v>
      </c>
      <c r="C24" s="8" t="s">
        <v>104</v>
      </c>
      <c r="D24" s="8" t="s">
        <v>102</v>
      </c>
      <c r="E24" s="8"/>
      <c r="F24" s="8"/>
      <c r="G24" s="8" t="s">
        <v>103</v>
      </c>
    </row>
    <row r="25" spans="1:7" ht="63.75" x14ac:dyDescent="0.2">
      <c r="A25" s="8" t="s">
        <v>59</v>
      </c>
      <c r="B25" s="8" t="s">
        <v>65</v>
      </c>
      <c r="C25" s="8" t="s">
        <v>104</v>
      </c>
      <c r="D25" s="8" t="s">
        <v>105</v>
      </c>
      <c r="E25" s="8"/>
      <c r="F25" s="8"/>
      <c r="G25" s="8" t="s">
        <v>106</v>
      </c>
    </row>
    <row r="26" spans="1:7" ht="25.5" x14ac:dyDescent="0.2">
      <c r="A26" s="8" t="s">
        <v>59</v>
      </c>
      <c r="B26" s="8" t="s">
        <v>65</v>
      </c>
      <c r="C26" s="8" t="s">
        <v>109</v>
      </c>
      <c r="D26" s="8" t="s">
        <v>107</v>
      </c>
      <c r="E26" s="8"/>
      <c r="F26" s="8"/>
      <c r="G26" s="8" t="s">
        <v>108</v>
      </c>
    </row>
    <row r="27" spans="1:7" ht="191.25" x14ac:dyDescent="0.2">
      <c r="A27" s="22" t="s">
        <v>171</v>
      </c>
      <c r="B27" s="22" t="s">
        <v>67</v>
      </c>
      <c r="C27" s="22" t="s">
        <v>168</v>
      </c>
      <c r="D27" s="22" t="s">
        <v>170</v>
      </c>
      <c r="E27" s="22"/>
      <c r="F27" s="22"/>
      <c r="G27" s="22" t="s">
        <v>169</v>
      </c>
    </row>
    <row r="28" spans="1:7" x14ac:dyDescent="0.2">
      <c r="A28" s="8" t="s">
        <v>59</v>
      </c>
      <c r="B28" s="9" t="s">
        <v>48</v>
      </c>
      <c r="C28" s="8" t="s">
        <v>184</v>
      </c>
      <c r="D28" s="8"/>
      <c r="E28" s="8"/>
      <c r="F28" s="8" t="s">
        <v>176</v>
      </c>
      <c r="G28" s="8"/>
    </row>
    <row r="29" spans="1:7" ht="25.5" x14ac:dyDescent="0.2">
      <c r="A29" s="8" t="s">
        <v>59</v>
      </c>
      <c r="B29" s="9" t="s">
        <v>48</v>
      </c>
      <c r="C29" s="8" t="s">
        <v>185</v>
      </c>
      <c r="D29" s="8" t="s">
        <v>186</v>
      </c>
      <c r="E29" s="8"/>
      <c r="F29" s="8" t="s">
        <v>187</v>
      </c>
      <c r="G29" s="8"/>
    </row>
    <row r="30" spans="1:7" x14ac:dyDescent="0.2">
      <c r="A30" s="8" t="s">
        <v>59</v>
      </c>
      <c r="B30" s="9" t="s">
        <v>48</v>
      </c>
      <c r="C30" s="8" t="s">
        <v>189</v>
      </c>
      <c r="D30" s="8"/>
      <c r="E30" s="8"/>
      <c r="F30" s="8" t="s">
        <v>187</v>
      </c>
      <c r="G30" s="8"/>
    </row>
    <row r="31" spans="1:7" ht="25.5" x14ac:dyDescent="0.2">
      <c r="A31" s="8" t="s">
        <v>59</v>
      </c>
      <c r="B31" s="9" t="s">
        <v>48</v>
      </c>
      <c r="C31" s="8" t="s">
        <v>188</v>
      </c>
      <c r="D31" s="8"/>
      <c r="E31" s="8"/>
      <c r="F31" s="8" t="s">
        <v>187</v>
      </c>
      <c r="G31" s="8"/>
    </row>
  </sheetData>
  <autoFilter ref="A1:G3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pane ySplit="1" topLeftCell="A50" activePane="bottomLeft" state="frozen"/>
      <selection pane="bottomLeft" activeCell="H73" sqref="H73"/>
    </sheetView>
  </sheetViews>
  <sheetFormatPr defaultColWidth="9.140625" defaultRowHeight="12.75" x14ac:dyDescent="0.2"/>
  <cols>
    <col min="1" max="1" width="9.42578125" style="2" bestFit="1" customWidth="1"/>
    <col min="2" max="2" width="9.42578125" style="2" customWidth="1"/>
    <col min="3" max="3" width="75" style="2" customWidth="1"/>
    <col min="4" max="4" width="9.28515625" style="2" bestFit="1" customWidth="1"/>
    <col min="5" max="5" width="14.140625" style="2" bestFit="1" customWidth="1"/>
    <col min="6" max="6" width="11.140625" style="2" bestFit="1" customWidth="1"/>
    <col min="7" max="7" width="20" style="2" customWidth="1"/>
    <col min="8" max="8" width="9.140625" style="2"/>
    <col min="9" max="9" width="11.28515625" style="1" customWidth="1"/>
    <col min="10" max="10" width="11.140625" style="2" customWidth="1"/>
    <col min="11" max="16384" width="9.140625" style="2"/>
  </cols>
  <sheetData>
    <row r="1" spans="1:10" ht="25.5" x14ac:dyDescent="0.2">
      <c r="A1" s="7" t="s">
        <v>18</v>
      </c>
      <c r="B1" s="7" t="s">
        <v>110</v>
      </c>
      <c r="C1" s="7" t="s">
        <v>19</v>
      </c>
      <c r="D1" s="7" t="s">
        <v>20</v>
      </c>
      <c r="E1" s="7" t="s">
        <v>0</v>
      </c>
      <c r="F1" s="7" t="s">
        <v>1</v>
      </c>
      <c r="G1" s="7" t="s">
        <v>16</v>
      </c>
      <c r="H1" s="7" t="s">
        <v>15</v>
      </c>
      <c r="I1" s="3" t="s">
        <v>78</v>
      </c>
      <c r="J1" s="3" t="s">
        <v>79</v>
      </c>
    </row>
    <row r="2" spans="1:10" x14ac:dyDescent="0.2">
      <c r="A2" s="4">
        <v>42018</v>
      </c>
      <c r="B2" s="4" t="s">
        <v>111</v>
      </c>
      <c r="C2" s="4" t="s">
        <v>112</v>
      </c>
      <c r="D2" s="4"/>
      <c r="E2" s="4" t="s">
        <v>3</v>
      </c>
      <c r="F2" s="4" t="s">
        <v>4</v>
      </c>
      <c r="G2" s="20">
        <v>42607</v>
      </c>
      <c r="H2" s="4"/>
      <c r="I2" s="4">
        <f t="shared" ref="I2:I33" si="0">MONTH(G2)</f>
        <v>8</v>
      </c>
      <c r="J2" s="4">
        <f t="shared" ref="J2:J33" si="1">YEAR(G2)</f>
        <v>2016</v>
      </c>
    </row>
    <row r="3" spans="1:10" x14ac:dyDescent="0.2">
      <c r="A3" s="4">
        <v>41877</v>
      </c>
      <c r="B3" s="4" t="s">
        <v>111</v>
      </c>
      <c r="C3" s="19" t="s">
        <v>5</v>
      </c>
      <c r="D3" s="19"/>
      <c r="E3" s="19" t="s">
        <v>3</v>
      </c>
      <c r="F3" s="19" t="s">
        <v>4</v>
      </c>
      <c r="G3" s="20">
        <v>42607</v>
      </c>
      <c r="H3" s="4"/>
      <c r="I3" s="4">
        <f t="shared" si="0"/>
        <v>8</v>
      </c>
      <c r="J3" s="4">
        <f t="shared" si="1"/>
        <v>2016</v>
      </c>
    </row>
    <row r="4" spans="1:10" ht="25.5" x14ac:dyDescent="0.2">
      <c r="A4" s="4">
        <v>41754</v>
      </c>
      <c r="B4" s="4" t="s">
        <v>161</v>
      </c>
      <c r="C4" s="4" t="s">
        <v>160</v>
      </c>
      <c r="D4" s="4"/>
      <c r="E4" s="4" t="s">
        <v>3</v>
      </c>
      <c r="F4" s="4" t="s">
        <v>4</v>
      </c>
      <c r="G4" s="20">
        <v>42607</v>
      </c>
      <c r="H4" s="4"/>
      <c r="I4" s="4">
        <f t="shared" si="0"/>
        <v>8</v>
      </c>
      <c r="J4" s="4">
        <f t="shared" si="1"/>
        <v>2016</v>
      </c>
    </row>
    <row r="5" spans="1:10" x14ac:dyDescent="0.2">
      <c r="A5" s="4">
        <v>41557</v>
      </c>
      <c r="B5" s="4" t="s">
        <v>111</v>
      </c>
      <c r="C5" s="19" t="s">
        <v>117</v>
      </c>
      <c r="D5" s="19"/>
      <c r="E5" s="19" t="s">
        <v>3</v>
      </c>
      <c r="F5" s="19" t="s">
        <v>4</v>
      </c>
      <c r="G5" s="20">
        <v>42607</v>
      </c>
      <c r="H5" s="4"/>
      <c r="I5" s="4">
        <f t="shared" si="0"/>
        <v>8</v>
      </c>
      <c r="J5" s="4">
        <f t="shared" si="1"/>
        <v>2016</v>
      </c>
    </row>
    <row r="6" spans="1:10" ht="25.5" x14ac:dyDescent="0.2">
      <c r="A6" s="4">
        <v>42138</v>
      </c>
      <c r="B6" s="4" t="s">
        <v>111</v>
      </c>
      <c r="C6" s="19" t="s">
        <v>6</v>
      </c>
      <c r="D6" s="19"/>
      <c r="E6" s="19" t="s">
        <v>7</v>
      </c>
      <c r="F6" s="19" t="s">
        <v>4</v>
      </c>
      <c r="G6" s="20">
        <v>42634</v>
      </c>
      <c r="H6" s="4"/>
      <c r="I6" s="4">
        <f t="shared" si="0"/>
        <v>9</v>
      </c>
      <c r="J6" s="4">
        <f t="shared" si="1"/>
        <v>2016</v>
      </c>
    </row>
    <row r="7" spans="1:10" x14ac:dyDescent="0.2">
      <c r="A7" s="4">
        <v>42180</v>
      </c>
      <c r="B7" s="4" t="s">
        <v>111</v>
      </c>
      <c r="C7" s="4" t="s">
        <v>118</v>
      </c>
      <c r="D7" s="4"/>
      <c r="E7" s="4" t="s">
        <v>3</v>
      </c>
      <c r="F7" s="4" t="s">
        <v>4</v>
      </c>
      <c r="G7" s="20">
        <v>42634</v>
      </c>
      <c r="H7" s="4"/>
      <c r="I7" s="4">
        <f t="shared" si="0"/>
        <v>9</v>
      </c>
      <c r="J7" s="4">
        <f t="shared" si="1"/>
        <v>2016</v>
      </c>
    </row>
    <row r="8" spans="1:10" ht="25.5" x14ac:dyDescent="0.2">
      <c r="A8" s="4">
        <v>40569</v>
      </c>
      <c r="B8" s="4" t="s">
        <v>111</v>
      </c>
      <c r="C8" s="4" t="s">
        <v>154</v>
      </c>
      <c r="D8" s="4">
        <v>180481</v>
      </c>
      <c r="E8" s="4" t="s">
        <v>3</v>
      </c>
      <c r="F8" s="4" t="s">
        <v>4</v>
      </c>
      <c r="G8" s="20">
        <v>42634</v>
      </c>
      <c r="H8" s="4"/>
      <c r="I8" s="4">
        <f t="shared" si="0"/>
        <v>9</v>
      </c>
      <c r="J8" s="4">
        <f t="shared" si="1"/>
        <v>2016</v>
      </c>
    </row>
    <row r="9" spans="1:10" ht="25.5" x14ac:dyDescent="0.2">
      <c r="A9" s="4">
        <v>40560</v>
      </c>
      <c r="B9" s="4" t="s">
        <v>111</v>
      </c>
      <c r="C9" s="19" t="s">
        <v>155</v>
      </c>
      <c r="D9" s="19"/>
      <c r="E9" s="19" t="s">
        <v>3</v>
      </c>
      <c r="F9" s="19" t="s">
        <v>4</v>
      </c>
      <c r="G9" s="20">
        <v>42634</v>
      </c>
      <c r="H9" s="4"/>
      <c r="I9" s="4">
        <f t="shared" si="0"/>
        <v>9</v>
      </c>
      <c r="J9" s="4">
        <f t="shared" si="1"/>
        <v>2016</v>
      </c>
    </row>
    <row r="10" spans="1:10" ht="25.5" x14ac:dyDescent="0.2">
      <c r="A10" s="4">
        <v>38633</v>
      </c>
      <c r="B10" s="4" t="s">
        <v>111</v>
      </c>
      <c r="C10" s="4" t="s">
        <v>156</v>
      </c>
      <c r="D10" s="4">
        <v>177117</v>
      </c>
      <c r="E10" s="4" t="s">
        <v>3</v>
      </c>
      <c r="F10" s="4" t="s">
        <v>4</v>
      </c>
      <c r="G10" s="20">
        <v>42634</v>
      </c>
      <c r="H10" s="4"/>
      <c r="I10" s="4">
        <f t="shared" si="0"/>
        <v>9</v>
      </c>
      <c r="J10" s="4">
        <f t="shared" si="1"/>
        <v>2016</v>
      </c>
    </row>
    <row r="11" spans="1:10" ht="25.5" x14ac:dyDescent="0.2">
      <c r="A11" s="4">
        <v>33967</v>
      </c>
      <c r="B11" s="4" t="s">
        <v>111</v>
      </c>
      <c r="C11" s="19" t="s">
        <v>2</v>
      </c>
      <c r="D11" s="19"/>
      <c r="E11" s="19" t="s">
        <v>3</v>
      </c>
      <c r="F11" s="19" t="s">
        <v>4</v>
      </c>
      <c r="G11" s="20">
        <v>42634</v>
      </c>
      <c r="H11" s="4"/>
      <c r="I11" s="4">
        <f t="shared" si="0"/>
        <v>9</v>
      </c>
      <c r="J11" s="4">
        <f t="shared" si="1"/>
        <v>2016</v>
      </c>
    </row>
    <row r="12" spans="1:10" x14ac:dyDescent="0.2">
      <c r="A12" s="4">
        <v>43565</v>
      </c>
      <c r="B12" s="4" t="s">
        <v>111</v>
      </c>
      <c r="C12" s="19" t="s">
        <v>9</v>
      </c>
      <c r="D12" s="19"/>
      <c r="E12" s="19" t="s">
        <v>7</v>
      </c>
      <c r="F12" s="19" t="s">
        <v>4</v>
      </c>
      <c r="G12" s="20">
        <v>42642</v>
      </c>
      <c r="H12" s="4"/>
      <c r="I12" s="4">
        <f t="shared" si="0"/>
        <v>9</v>
      </c>
      <c r="J12" s="4">
        <f t="shared" si="1"/>
        <v>2016</v>
      </c>
    </row>
    <row r="13" spans="1:10" x14ac:dyDescent="0.2">
      <c r="A13" s="4">
        <v>43555</v>
      </c>
      <c r="B13" s="4" t="s">
        <v>111</v>
      </c>
      <c r="C13" s="4" t="s">
        <v>162</v>
      </c>
      <c r="D13" s="4"/>
      <c r="E13" s="4" t="s">
        <v>3</v>
      </c>
      <c r="F13" s="4" t="s">
        <v>4</v>
      </c>
      <c r="G13" s="20">
        <v>42643</v>
      </c>
      <c r="H13" s="4"/>
      <c r="I13" s="4">
        <f t="shared" si="0"/>
        <v>9</v>
      </c>
      <c r="J13" s="4">
        <f t="shared" si="1"/>
        <v>2016</v>
      </c>
    </row>
    <row r="14" spans="1:10" x14ac:dyDescent="0.2">
      <c r="A14" s="4">
        <v>43610</v>
      </c>
      <c r="B14" s="4" t="s">
        <v>111</v>
      </c>
      <c r="C14" s="19" t="s">
        <v>163</v>
      </c>
      <c r="D14" s="19"/>
      <c r="E14" s="19" t="s">
        <v>3</v>
      </c>
      <c r="F14" s="19" t="s">
        <v>4</v>
      </c>
      <c r="G14" s="20">
        <v>42648</v>
      </c>
      <c r="H14" s="4"/>
      <c r="I14" s="4">
        <f t="shared" si="0"/>
        <v>10</v>
      </c>
      <c r="J14" s="4">
        <f t="shared" si="1"/>
        <v>2016</v>
      </c>
    </row>
    <row r="15" spans="1:10" x14ac:dyDescent="0.2">
      <c r="A15" s="4">
        <v>43602</v>
      </c>
      <c r="B15" s="4" t="s">
        <v>111</v>
      </c>
      <c r="C15" s="4" t="s">
        <v>10</v>
      </c>
      <c r="D15" s="4">
        <v>185167</v>
      </c>
      <c r="E15" s="4" t="s">
        <v>3</v>
      </c>
      <c r="F15" s="4" t="s">
        <v>4</v>
      </c>
      <c r="G15" s="20">
        <v>42648</v>
      </c>
      <c r="H15" s="4"/>
      <c r="I15" s="4">
        <f t="shared" si="0"/>
        <v>10</v>
      </c>
      <c r="J15" s="4">
        <f t="shared" si="1"/>
        <v>2016</v>
      </c>
    </row>
    <row r="16" spans="1:10" ht="25.5" x14ac:dyDescent="0.2">
      <c r="A16" s="4">
        <v>44136</v>
      </c>
      <c r="B16" s="4" t="s">
        <v>111</v>
      </c>
      <c r="C16" s="19" t="s">
        <v>119</v>
      </c>
      <c r="D16" s="19"/>
      <c r="E16" s="19" t="s">
        <v>3</v>
      </c>
      <c r="F16" s="19" t="s">
        <v>4</v>
      </c>
      <c r="G16" s="20">
        <v>42678</v>
      </c>
      <c r="H16" s="4"/>
      <c r="I16" s="4">
        <f t="shared" si="0"/>
        <v>11</v>
      </c>
      <c r="J16" s="4">
        <f t="shared" si="1"/>
        <v>2016</v>
      </c>
    </row>
    <row r="17" spans="1:10" x14ac:dyDescent="0.2">
      <c r="A17" s="4">
        <v>44087</v>
      </c>
      <c r="B17" s="4" t="s">
        <v>111</v>
      </c>
      <c r="C17" s="19" t="s">
        <v>120</v>
      </c>
      <c r="D17" s="19"/>
      <c r="E17" s="19" t="s">
        <v>8</v>
      </c>
      <c r="F17" s="19" t="s">
        <v>4</v>
      </c>
      <c r="G17" s="20">
        <v>42681</v>
      </c>
      <c r="H17" s="4"/>
      <c r="I17" s="4">
        <f t="shared" si="0"/>
        <v>11</v>
      </c>
      <c r="J17" s="4">
        <f t="shared" si="1"/>
        <v>2016</v>
      </c>
    </row>
    <row r="18" spans="1:10" x14ac:dyDescent="0.2">
      <c r="A18" s="4">
        <v>44211</v>
      </c>
      <c r="B18" s="4" t="s">
        <v>111</v>
      </c>
      <c r="C18" s="4" t="s">
        <v>121</v>
      </c>
      <c r="D18" s="4"/>
      <c r="E18" s="4" t="s">
        <v>3</v>
      </c>
      <c r="F18" s="4" t="s">
        <v>4</v>
      </c>
      <c r="G18" s="20">
        <v>42682</v>
      </c>
      <c r="H18" s="4"/>
      <c r="I18" s="4">
        <f t="shared" si="0"/>
        <v>11</v>
      </c>
      <c r="J18" s="4">
        <f t="shared" si="1"/>
        <v>2016</v>
      </c>
    </row>
    <row r="19" spans="1:10" x14ac:dyDescent="0.2">
      <c r="A19" s="4">
        <v>44281</v>
      </c>
      <c r="B19" s="4" t="s">
        <v>111</v>
      </c>
      <c r="C19" s="19" t="s">
        <v>122</v>
      </c>
      <c r="D19" s="19"/>
      <c r="E19" s="19" t="s">
        <v>3</v>
      </c>
      <c r="F19" s="19" t="s">
        <v>4</v>
      </c>
      <c r="G19" s="20">
        <v>42685</v>
      </c>
      <c r="H19" s="4"/>
      <c r="I19" s="4">
        <f t="shared" si="0"/>
        <v>11</v>
      </c>
      <c r="J19" s="4">
        <f t="shared" si="1"/>
        <v>2016</v>
      </c>
    </row>
    <row r="20" spans="1:10" x14ac:dyDescent="0.2">
      <c r="A20" s="4">
        <v>44257</v>
      </c>
      <c r="B20" s="4" t="s">
        <v>111</v>
      </c>
      <c r="C20" s="4" t="s">
        <v>123</v>
      </c>
      <c r="D20" s="4"/>
      <c r="E20" s="4" t="s">
        <v>3</v>
      </c>
      <c r="F20" s="4" t="s">
        <v>4</v>
      </c>
      <c r="G20" s="20">
        <v>42685</v>
      </c>
      <c r="H20" s="4"/>
      <c r="I20" s="4">
        <f t="shared" si="0"/>
        <v>11</v>
      </c>
      <c r="J20" s="4">
        <f t="shared" si="1"/>
        <v>2016</v>
      </c>
    </row>
    <row r="21" spans="1:10" x14ac:dyDescent="0.2">
      <c r="A21" s="4">
        <v>44231</v>
      </c>
      <c r="B21" s="4" t="s">
        <v>111</v>
      </c>
      <c r="C21" s="19" t="s">
        <v>124</v>
      </c>
      <c r="D21" s="19">
        <v>186633</v>
      </c>
      <c r="E21" s="19" t="s">
        <v>12</v>
      </c>
      <c r="F21" s="19" t="s">
        <v>4</v>
      </c>
      <c r="G21" s="20">
        <v>42685</v>
      </c>
      <c r="H21" s="4"/>
      <c r="I21" s="4">
        <f t="shared" si="0"/>
        <v>11</v>
      </c>
      <c r="J21" s="4">
        <f t="shared" si="1"/>
        <v>2016</v>
      </c>
    </row>
    <row r="22" spans="1:10" x14ac:dyDescent="0.2">
      <c r="A22" s="4">
        <v>44259</v>
      </c>
      <c r="B22" s="4" t="s">
        <v>111</v>
      </c>
      <c r="C22" s="19" t="s">
        <v>125</v>
      </c>
      <c r="D22" s="19"/>
      <c r="E22" s="19" t="s">
        <v>3</v>
      </c>
      <c r="F22" s="19" t="s">
        <v>4</v>
      </c>
      <c r="G22" s="20">
        <v>42691</v>
      </c>
      <c r="H22" s="4"/>
      <c r="I22" s="4">
        <f t="shared" si="0"/>
        <v>11</v>
      </c>
      <c r="J22" s="4">
        <f t="shared" si="1"/>
        <v>2016</v>
      </c>
    </row>
    <row r="23" spans="1:10" x14ac:dyDescent="0.2">
      <c r="A23" s="4">
        <v>44215</v>
      </c>
      <c r="B23" s="4" t="s">
        <v>111</v>
      </c>
      <c r="C23" s="19" t="s">
        <v>126</v>
      </c>
      <c r="D23" s="19"/>
      <c r="E23" s="19" t="s">
        <v>3</v>
      </c>
      <c r="F23" s="19" t="s">
        <v>4</v>
      </c>
      <c r="G23" s="20">
        <v>42691</v>
      </c>
      <c r="H23" s="4"/>
      <c r="I23" s="4">
        <f t="shared" si="0"/>
        <v>11</v>
      </c>
      <c r="J23" s="4">
        <f t="shared" si="1"/>
        <v>2016</v>
      </c>
    </row>
    <row r="24" spans="1:10" x14ac:dyDescent="0.2">
      <c r="A24" s="4">
        <v>44133</v>
      </c>
      <c r="B24" s="4" t="s">
        <v>111</v>
      </c>
      <c r="C24" s="4" t="s">
        <v>113</v>
      </c>
      <c r="D24" s="4">
        <v>186484</v>
      </c>
      <c r="E24" s="4" t="s">
        <v>8</v>
      </c>
      <c r="F24" s="4" t="s">
        <v>4</v>
      </c>
      <c r="G24" s="20">
        <v>42691</v>
      </c>
      <c r="H24" s="4"/>
      <c r="I24" s="4">
        <f t="shared" si="0"/>
        <v>11</v>
      </c>
      <c r="J24" s="4">
        <f t="shared" si="1"/>
        <v>2016</v>
      </c>
    </row>
    <row r="25" spans="1:10" x14ac:dyDescent="0.2">
      <c r="A25" s="4">
        <v>44346</v>
      </c>
      <c r="B25" s="4" t="s">
        <v>111</v>
      </c>
      <c r="C25" s="4" t="s">
        <v>127</v>
      </c>
      <c r="D25" s="4"/>
      <c r="E25" s="4" t="s">
        <v>12</v>
      </c>
      <c r="F25" s="4" t="s">
        <v>4</v>
      </c>
      <c r="G25" s="20">
        <v>42691</v>
      </c>
      <c r="H25" s="4"/>
      <c r="I25" s="4">
        <f t="shared" si="0"/>
        <v>11</v>
      </c>
      <c r="J25" s="4">
        <f t="shared" si="1"/>
        <v>2016</v>
      </c>
    </row>
    <row r="26" spans="1:10" ht="25.5" x14ac:dyDescent="0.2">
      <c r="A26" s="4">
        <v>44391</v>
      </c>
      <c r="B26" s="4" t="s">
        <v>111</v>
      </c>
      <c r="C26" s="4" t="s">
        <v>13</v>
      </c>
      <c r="D26" s="4"/>
      <c r="E26" s="4" t="s">
        <v>7</v>
      </c>
      <c r="F26" s="4" t="s">
        <v>4</v>
      </c>
      <c r="G26" s="20">
        <v>42706</v>
      </c>
      <c r="H26" s="4"/>
      <c r="I26" s="4">
        <f t="shared" si="0"/>
        <v>12</v>
      </c>
      <c r="J26" s="4">
        <f t="shared" si="1"/>
        <v>2016</v>
      </c>
    </row>
    <row r="27" spans="1:10" ht="25.5" x14ac:dyDescent="0.2">
      <c r="A27" s="4">
        <v>44303</v>
      </c>
      <c r="B27" s="4" t="s">
        <v>111</v>
      </c>
      <c r="C27" s="4" t="s">
        <v>164</v>
      </c>
      <c r="D27" s="4"/>
      <c r="E27" s="4" t="s">
        <v>7</v>
      </c>
      <c r="F27" s="4" t="s">
        <v>4</v>
      </c>
      <c r="G27" s="20">
        <v>42706</v>
      </c>
      <c r="H27" s="4"/>
      <c r="I27" s="4">
        <f t="shared" si="0"/>
        <v>12</v>
      </c>
      <c r="J27" s="4">
        <f t="shared" si="1"/>
        <v>2016</v>
      </c>
    </row>
    <row r="28" spans="1:10" x14ac:dyDescent="0.2">
      <c r="A28" s="4">
        <v>44522</v>
      </c>
      <c r="B28" s="4" t="s">
        <v>111</v>
      </c>
      <c r="C28" s="4" t="s">
        <v>128</v>
      </c>
      <c r="D28" s="4">
        <v>187331</v>
      </c>
      <c r="E28" s="4" t="s">
        <v>3</v>
      </c>
      <c r="F28" s="4" t="s">
        <v>4</v>
      </c>
      <c r="G28" s="20">
        <v>42706</v>
      </c>
      <c r="H28" s="4"/>
      <c r="I28" s="4">
        <f t="shared" si="0"/>
        <v>12</v>
      </c>
      <c r="J28" s="4">
        <f t="shared" si="1"/>
        <v>2016</v>
      </c>
    </row>
    <row r="29" spans="1:10" x14ac:dyDescent="0.2">
      <c r="A29" s="4">
        <v>44511</v>
      </c>
      <c r="B29" s="4" t="s">
        <v>111</v>
      </c>
      <c r="C29" s="19" t="s">
        <v>129</v>
      </c>
      <c r="D29" s="19">
        <v>187300</v>
      </c>
      <c r="E29" s="19" t="s">
        <v>3</v>
      </c>
      <c r="F29" s="19" t="s">
        <v>4</v>
      </c>
      <c r="G29" s="20">
        <v>42706</v>
      </c>
      <c r="H29" s="4"/>
      <c r="I29" s="4">
        <f t="shared" si="0"/>
        <v>12</v>
      </c>
      <c r="J29" s="4">
        <f t="shared" si="1"/>
        <v>2016</v>
      </c>
    </row>
    <row r="30" spans="1:10" ht="25.5" x14ac:dyDescent="0.2">
      <c r="A30" s="4">
        <v>44497</v>
      </c>
      <c r="B30" s="4" t="s">
        <v>111</v>
      </c>
      <c r="C30" s="4" t="s">
        <v>165</v>
      </c>
      <c r="D30" s="4"/>
      <c r="E30" s="4" t="s">
        <v>3</v>
      </c>
      <c r="F30" s="4" t="s">
        <v>4</v>
      </c>
      <c r="G30" s="20">
        <v>42706</v>
      </c>
      <c r="H30" s="4"/>
      <c r="I30" s="4">
        <f t="shared" si="0"/>
        <v>12</v>
      </c>
      <c r="J30" s="4">
        <f t="shared" si="1"/>
        <v>2016</v>
      </c>
    </row>
    <row r="31" spans="1:10" x14ac:dyDescent="0.2">
      <c r="A31" s="4">
        <v>44488</v>
      </c>
      <c r="B31" s="4" t="s">
        <v>111</v>
      </c>
      <c r="C31" s="19" t="s">
        <v>130</v>
      </c>
      <c r="D31" s="19"/>
      <c r="E31" s="19" t="s">
        <v>3</v>
      </c>
      <c r="F31" s="19" t="s">
        <v>4</v>
      </c>
      <c r="G31" s="20">
        <v>42706</v>
      </c>
      <c r="H31" s="4"/>
      <c r="I31" s="4">
        <f t="shared" si="0"/>
        <v>12</v>
      </c>
      <c r="J31" s="4">
        <f t="shared" si="1"/>
        <v>2016</v>
      </c>
    </row>
    <row r="32" spans="1:10" x14ac:dyDescent="0.2">
      <c r="A32" s="4">
        <v>44462</v>
      </c>
      <c r="B32" s="4" t="s">
        <v>111</v>
      </c>
      <c r="C32" s="4" t="s">
        <v>131</v>
      </c>
      <c r="D32" s="4"/>
      <c r="E32" s="4" t="s">
        <v>3</v>
      </c>
      <c r="F32" s="4" t="s">
        <v>4</v>
      </c>
      <c r="G32" s="20">
        <v>42706</v>
      </c>
      <c r="H32" s="4"/>
      <c r="I32" s="4">
        <f t="shared" si="0"/>
        <v>12</v>
      </c>
      <c r="J32" s="4">
        <f t="shared" si="1"/>
        <v>2016</v>
      </c>
    </row>
    <row r="33" spans="1:10" x14ac:dyDescent="0.2">
      <c r="A33" s="4">
        <v>44432</v>
      </c>
      <c r="B33" s="4" t="s">
        <v>111</v>
      </c>
      <c r="C33" s="19" t="s">
        <v>14</v>
      </c>
      <c r="D33" s="19">
        <v>186988</v>
      </c>
      <c r="E33" s="19" t="s">
        <v>3</v>
      </c>
      <c r="F33" s="19" t="s">
        <v>4</v>
      </c>
      <c r="G33" s="20">
        <v>42706</v>
      </c>
      <c r="H33" s="4"/>
      <c r="I33" s="4">
        <f t="shared" si="0"/>
        <v>12</v>
      </c>
      <c r="J33" s="4">
        <f t="shared" si="1"/>
        <v>2016</v>
      </c>
    </row>
    <row r="34" spans="1:10" x14ac:dyDescent="0.2">
      <c r="A34" s="4">
        <v>44379</v>
      </c>
      <c r="B34" s="4" t="s">
        <v>111</v>
      </c>
      <c r="C34" s="19" t="s">
        <v>132</v>
      </c>
      <c r="D34" s="19">
        <v>186979</v>
      </c>
      <c r="E34" s="19" t="s">
        <v>3</v>
      </c>
      <c r="F34" s="19" t="s">
        <v>4</v>
      </c>
      <c r="G34" s="20">
        <v>42706</v>
      </c>
      <c r="H34" s="4"/>
      <c r="I34" s="4">
        <f t="shared" ref="I34:I64" si="2">MONTH(G34)</f>
        <v>12</v>
      </c>
      <c r="J34" s="4">
        <f t="shared" ref="J34:J64" si="3">YEAR(G34)</f>
        <v>2016</v>
      </c>
    </row>
    <row r="35" spans="1:10" ht="25.5" x14ac:dyDescent="0.2">
      <c r="A35" s="4">
        <v>44325</v>
      </c>
      <c r="B35" s="4" t="s">
        <v>111</v>
      </c>
      <c r="C35" s="19" t="s">
        <v>133</v>
      </c>
      <c r="D35" s="19"/>
      <c r="E35" s="19" t="s">
        <v>3</v>
      </c>
      <c r="F35" s="19" t="s">
        <v>4</v>
      </c>
      <c r="G35" s="20">
        <v>42706</v>
      </c>
      <c r="H35" s="4"/>
      <c r="I35" s="4">
        <f t="shared" si="2"/>
        <v>12</v>
      </c>
      <c r="J35" s="4">
        <f t="shared" si="3"/>
        <v>2016</v>
      </c>
    </row>
    <row r="36" spans="1:10" x14ac:dyDescent="0.2">
      <c r="A36" s="4">
        <v>44635</v>
      </c>
      <c r="B36" s="4" t="s">
        <v>111</v>
      </c>
      <c r="C36" s="19" t="s">
        <v>157</v>
      </c>
      <c r="D36" s="19">
        <v>187435</v>
      </c>
      <c r="E36" s="19" t="s">
        <v>3</v>
      </c>
      <c r="F36" s="19" t="s">
        <v>4</v>
      </c>
      <c r="G36" s="20">
        <v>42717</v>
      </c>
      <c r="H36" s="4"/>
      <c r="I36" s="4">
        <f t="shared" si="2"/>
        <v>12</v>
      </c>
      <c r="J36" s="4">
        <f t="shared" si="3"/>
        <v>2016</v>
      </c>
    </row>
    <row r="37" spans="1:10" x14ac:dyDescent="0.2">
      <c r="A37" s="4">
        <v>44548</v>
      </c>
      <c r="B37" s="4" t="s">
        <v>111</v>
      </c>
      <c r="C37" s="19" t="s">
        <v>134</v>
      </c>
      <c r="D37" s="19">
        <v>186598</v>
      </c>
      <c r="E37" s="19" t="s">
        <v>3</v>
      </c>
      <c r="F37" s="19" t="s">
        <v>4</v>
      </c>
      <c r="G37" s="20">
        <v>42717</v>
      </c>
      <c r="H37" s="4"/>
      <c r="I37" s="4">
        <f t="shared" si="2"/>
        <v>12</v>
      </c>
      <c r="J37" s="4">
        <f t="shared" si="3"/>
        <v>2016</v>
      </c>
    </row>
    <row r="38" spans="1:10" x14ac:dyDescent="0.2">
      <c r="A38" s="4">
        <v>44216</v>
      </c>
      <c r="B38" s="4" t="s">
        <v>111</v>
      </c>
      <c r="C38" s="4" t="s">
        <v>135</v>
      </c>
      <c r="D38" s="4"/>
      <c r="E38" s="4" t="s">
        <v>8</v>
      </c>
      <c r="F38" s="4" t="s">
        <v>4</v>
      </c>
      <c r="G38" s="20">
        <v>42717</v>
      </c>
      <c r="H38" s="4"/>
      <c r="I38" s="4">
        <f t="shared" si="2"/>
        <v>12</v>
      </c>
      <c r="J38" s="4">
        <f t="shared" si="3"/>
        <v>2016</v>
      </c>
    </row>
    <row r="39" spans="1:10" x14ac:dyDescent="0.2">
      <c r="A39" s="4">
        <v>44035</v>
      </c>
      <c r="B39" s="4" t="s">
        <v>111</v>
      </c>
      <c r="C39" s="4" t="s">
        <v>114</v>
      </c>
      <c r="D39" s="4"/>
      <c r="E39" s="4" t="s">
        <v>8</v>
      </c>
      <c r="F39" s="4" t="s">
        <v>4</v>
      </c>
      <c r="G39" s="20">
        <v>42717</v>
      </c>
      <c r="H39" s="4"/>
      <c r="I39" s="4">
        <f t="shared" si="2"/>
        <v>12</v>
      </c>
      <c r="J39" s="4">
        <f t="shared" si="3"/>
        <v>2016</v>
      </c>
    </row>
    <row r="40" spans="1:10" x14ac:dyDescent="0.2">
      <c r="A40" s="4">
        <v>44553</v>
      </c>
      <c r="B40" s="4" t="s">
        <v>111</v>
      </c>
      <c r="C40" s="4" t="s">
        <v>136</v>
      </c>
      <c r="D40" s="4"/>
      <c r="E40" s="4" t="s">
        <v>11</v>
      </c>
      <c r="F40" s="4" t="s">
        <v>4</v>
      </c>
      <c r="G40" s="20">
        <v>42717</v>
      </c>
      <c r="H40" s="4"/>
      <c r="I40" s="4">
        <f t="shared" si="2"/>
        <v>12</v>
      </c>
      <c r="J40" s="4">
        <f t="shared" si="3"/>
        <v>2016</v>
      </c>
    </row>
    <row r="41" spans="1:10" x14ac:dyDescent="0.2">
      <c r="A41" s="4">
        <v>43955</v>
      </c>
      <c r="B41" s="4" t="s">
        <v>111</v>
      </c>
      <c r="C41" s="19" t="s">
        <v>115</v>
      </c>
      <c r="D41" s="19">
        <v>186092</v>
      </c>
      <c r="E41" s="19" t="s">
        <v>11</v>
      </c>
      <c r="F41" s="19" t="s">
        <v>4</v>
      </c>
      <c r="G41" s="20">
        <v>42717</v>
      </c>
      <c r="H41" s="4"/>
      <c r="I41" s="4">
        <f t="shared" si="2"/>
        <v>12</v>
      </c>
      <c r="J41" s="4">
        <f t="shared" si="3"/>
        <v>2016</v>
      </c>
    </row>
    <row r="42" spans="1:10" x14ac:dyDescent="0.2">
      <c r="A42" s="4">
        <v>44641</v>
      </c>
      <c r="B42" s="4" t="s">
        <v>111</v>
      </c>
      <c r="C42" s="4" t="s">
        <v>137</v>
      </c>
      <c r="D42" s="4"/>
      <c r="E42" s="4" t="s">
        <v>12</v>
      </c>
      <c r="F42" s="4" t="s">
        <v>4</v>
      </c>
      <c r="G42" s="20">
        <v>42717</v>
      </c>
      <c r="H42" s="4"/>
      <c r="I42" s="4">
        <f t="shared" si="2"/>
        <v>12</v>
      </c>
      <c r="J42" s="4">
        <f t="shared" si="3"/>
        <v>2016</v>
      </c>
    </row>
    <row r="43" spans="1:10" ht="25.5" x14ac:dyDescent="0.2">
      <c r="A43" s="4">
        <v>44261</v>
      </c>
      <c r="B43" s="4" t="s">
        <v>111</v>
      </c>
      <c r="C43" s="4" t="s">
        <v>138</v>
      </c>
      <c r="D43" s="4">
        <v>186601</v>
      </c>
      <c r="E43" s="4" t="s">
        <v>12</v>
      </c>
      <c r="F43" s="4" t="s">
        <v>4</v>
      </c>
      <c r="G43" s="20">
        <v>42717</v>
      </c>
      <c r="H43" s="4"/>
      <c r="I43" s="4">
        <f t="shared" si="2"/>
        <v>12</v>
      </c>
      <c r="J43" s="4">
        <f t="shared" si="3"/>
        <v>2016</v>
      </c>
    </row>
    <row r="44" spans="1:10" ht="25.5" x14ac:dyDescent="0.2">
      <c r="A44" s="4">
        <v>44690</v>
      </c>
      <c r="B44" s="4" t="s">
        <v>111</v>
      </c>
      <c r="C44" s="4" t="s">
        <v>158</v>
      </c>
      <c r="D44" s="4">
        <v>187618</v>
      </c>
      <c r="E44" s="4" t="s">
        <v>3</v>
      </c>
      <c r="F44" s="4" t="s">
        <v>4</v>
      </c>
      <c r="G44" s="20">
        <v>42718</v>
      </c>
      <c r="H44" s="4"/>
      <c r="I44" s="4">
        <f t="shared" si="2"/>
        <v>12</v>
      </c>
      <c r="J44" s="4">
        <f t="shared" si="3"/>
        <v>2016</v>
      </c>
    </row>
    <row r="45" spans="1:10" x14ac:dyDescent="0.2">
      <c r="A45" s="4">
        <v>44681</v>
      </c>
      <c r="B45" s="4" t="s">
        <v>111</v>
      </c>
      <c r="C45" s="19" t="s">
        <v>139</v>
      </c>
      <c r="D45" s="19"/>
      <c r="E45" s="19" t="s">
        <v>8</v>
      </c>
      <c r="F45" s="19" t="s">
        <v>4</v>
      </c>
      <c r="G45" s="20">
        <v>42724</v>
      </c>
      <c r="H45" s="4"/>
      <c r="I45" s="4">
        <f t="shared" si="2"/>
        <v>12</v>
      </c>
      <c r="J45" s="4">
        <f t="shared" si="3"/>
        <v>2016</v>
      </c>
    </row>
    <row r="46" spans="1:10" x14ac:dyDescent="0.2">
      <c r="A46" s="4">
        <v>44924</v>
      </c>
      <c r="B46" s="4" t="s">
        <v>111</v>
      </c>
      <c r="C46" s="4" t="s">
        <v>140</v>
      </c>
      <c r="D46" s="4"/>
      <c r="E46" s="4" t="s">
        <v>3</v>
      </c>
      <c r="F46" s="4" t="s">
        <v>4</v>
      </c>
      <c r="G46" s="20">
        <v>42738</v>
      </c>
      <c r="H46" s="4"/>
      <c r="I46" s="4">
        <f t="shared" si="2"/>
        <v>1</v>
      </c>
      <c r="J46" s="4">
        <f t="shared" si="3"/>
        <v>2017</v>
      </c>
    </row>
    <row r="47" spans="1:10" ht="25.5" x14ac:dyDescent="0.2">
      <c r="A47" s="4"/>
      <c r="B47" s="4" t="s">
        <v>111</v>
      </c>
      <c r="C47" s="4" t="s">
        <v>91</v>
      </c>
      <c r="D47" s="4"/>
      <c r="E47" s="4" t="s">
        <v>8</v>
      </c>
      <c r="F47" s="4" t="s">
        <v>4</v>
      </c>
      <c r="G47" s="20">
        <v>42738</v>
      </c>
      <c r="H47" s="4"/>
      <c r="I47" s="4">
        <f t="shared" si="2"/>
        <v>1</v>
      </c>
      <c r="J47" s="4">
        <f t="shared" si="3"/>
        <v>2017</v>
      </c>
    </row>
    <row r="48" spans="1:10" x14ac:dyDescent="0.2">
      <c r="A48" s="4"/>
      <c r="B48" s="4" t="s">
        <v>111</v>
      </c>
      <c r="C48" s="4" t="s">
        <v>141</v>
      </c>
      <c r="D48" s="4"/>
      <c r="E48" s="4" t="s">
        <v>8</v>
      </c>
      <c r="F48" s="4" t="s">
        <v>4</v>
      </c>
      <c r="G48" s="20">
        <v>42740</v>
      </c>
      <c r="H48" s="4"/>
      <c r="I48" s="4">
        <f t="shared" si="2"/>
        <v>1</v>
      </c>
      <c r="J48" s="4">
        <f t="shared" si="3"/>
        <v>2017</v>
      </c>
    </row>
    <row r="49" spans="1:10" x14ac:dyDescent="0.2">
      <c r="A49" s="4">
        <v>44914</v>
      </c>
      <c r="B49" s="4" t="s">
        <v>111</v>
      </c>
      <c r="C49" s="4" t="s">
        <v>142</v>
      </c>
      <c r="D49" s="4">
        <v>188019</v>
      </c>
      <c r="E49" s="4" t="s">
        <v>3</v>
      </c>
      <c r="F49" s="4" t="s">
        <v>4</v>
      </c>
      <c r="G49" s="20">
        <v>42745</v>
      </c>
      <c r="H49" s="4"/>
      <c r="I49" s="4">
        <f t="shared" si="2"/>
        <v>1</v>
      </c>
      <c r="J49" s="4">
        <f t="shared" si="3"/>
        <v>2017</v>
      </c>
    </row>
    <row r="50" spans="1:10" x14ac:dyDescent="0.2">
      <c r="A50" s="4">
        <v>44810</v>
      </c>
      <c r="B50" s="4" t="s">
        <v>111</v>
      </c>
      <c r="C50" s="4" t="s">
        <v>143</v>
      </c>
      <c r="D50" s="4"/>
      <c r="E50" s="4" t="s">
        <v>3</v>
      </c>
      <c r="F50" s="4" t="s">
        <v>4</v>
      </c>
      <c r="G50" s="20">
        <v>42745</v>
      </c>
      <c r="H50" s="4"/>
      <c r="I50" s="4">
        <f t="shared" si="2"/>
        <v>1</v>
      </c>
      <c r="J50" s="4">
        <f t="shared" si="3"/>
        <v>2017</v>
      </c>
    </row>
    <row r="51" spans="1:10" x14ac:dyDescent="0.2">
      <c r="A51" s="4">
        <v>44793</v>
      </c>
      <c r="B51" s="4" t="s">
        <v>111</v>
      </c>
      <c r="C51" s="4" t="s">
        <v>144</v>
      </c>
      <c r="D51" s="4"/>
      <c r="E51" s="4" t="s">
        <v>3</v>
      </c>
      <c r="F51" s="4" t="s">
        <v>4</v>
      </c>
      <c r="G51" s="20">
        <v>42745</v>
      </c>
      <c r="H51" s="4"/>
      <c r="I51" s="4">
        <f t="shared" si="2"/>
        <v>1</v>
      </c>
      <c r="J51" s="4">
        <f t="shared" si="3"/>
        <v>2017</v>
      </c>
    </row>
    <row r="52" spans="1:10" x14ac:dyDescent="0.2">
      <c r="A52" s="4">
        <v>43563</v>
      </c>
      <c r="B52" s="4" t="s">
        <v>111</v>
      </c>
      <c r="C52" s="4" t="s">
        <v>17</v>
      </c>
      <c r="D52" s="4">
        <v>184091</v>
      </c>
      <c r="E52" s="19" t="s">
        <v>8</v>
      </c>
      <c r="F52" s="4" t="s">
        <v>4</v>
      </c>
      <c r="G52" s="20">
        <v>42745</v>
      </c>
      <c r="H52" s="4"/>
      <c r="I52" s="4">
        <f t="shared" si="2"/>
        <v>1</v>
      </c>
      <c r="J52" s="4">
        <f t="shared" si="3"/>
        <v>2017</v>
      </c>
    </row>
    <row r="53" spans="1:10" ht="25.5" x14ac:dyDescent="0.2">
      <c r="A53" s="4">
        <v>39654</v>
      </c>
      <c r="B53" s="4" t="s">
        <v>111</v>
      </c>
      <c r="C53" s="4" t="s">
        <v>159</v>
      </c>
      <c r="D53" s="4"/>
      <c r="E53" s="19" t="s">
        <v>8</v>
      </c>
      <c r="F53" s="4" t="s">
        <v>4</v>
      </c>
      <c r="G53" s="20">
        <v>42745</v>
      </c>
      <c r="H53" s="4"/>
      <c r="I53" s="4">
        <f t="shared" si="2"/>
        <v>1</v>
      </c>
      <c r="J53" s="4">
        <f t="shared" si="3"/>
        <v>2017</v>
      </c>
    </row>
    <row r="54" spans="1:10" x14ac:dyDescent="0.2">
      <c r="A54" s="4">
        <v>44835</v>
      </c>
      <c r="B54" s="4" t="s">
        <v>111</v>
      </c>
      <c r="C54" s="4" t="s">
        <v>145</v>
      </c>
      <c r="D54" s="4"/>
      <c r="E54" s="4" t="s">
        <v>12</v>
      </c>
      <c r="F54" s="4" t="s">
        <v>4</v>
      </c>
      <c r="G54" s="20">
        <v>42745</v>
      </c>
      <c r="H54" s="4"/>
      <c r="I54" s="4">
        <f t="shared" si="2"/>
        <v>1</v>
      </c>
      <c r="J54" s="4">
        <f t="shared" si="3"/>
        <v>2017</v>
      </c>
    </row>
    <row r="55" spans="1:10" ht="15" customHeight="1" x14ac:dyDescent="0.2">
      <c r="A55" s="4">
        <v>44833</v>
      </c>
      <c r="B55" s="4" t="s">
        <v>111</v>
      </c>
      <c r="C55" s="4" t="s">
        <v>146</v>
      </c>
      <c r="D55" s="4"/>
      <c r="E55" s="4" t="s">
        <v>12</v>
      </c>
      <c r="F55" s="4" t="s">
        <v>4</v>
      </c>
      <c r="G55" s="20">
        <v>42745</v>
      </c>
      <c r="H55" s="4"/>
      <c r="I55" s="4">
        <f t="shared" si="2"/>
        <v>1</v>
      </c>
      <c r="J55" s="4">
        <f t="shared" si="3"/>
        <v>2017</v>
      </c>
    </row>
    <row r="56" spans="1:10" x14ac:dyDescent="0.2">
      <c r="A56" s="4">
        <v>44913</v>
      </c>
      <c r="B56" s="4" t="s">
        <v>111</v>
      </c>
      <c r="C56" s="4" t="s">
        <v>116</v>
      </c>
      <c r="D56" s="4">
        <v>187978</v>
      </c>
      <c r="E56" s="4" t="s">
        <v>3</v>
      </c>
      <c r="F56" s="4" t="s">
        <v>4</v>
      </c>
      <c r="G56" s="20">
        <v>42748</v>
      </c>
      <c r="H56" s="4"/>
      <c r="I56" s="4">
        <f t="shared" si="2"/>
        <v>1</v>
      </c>
      <c r="J56" s="4">
        <f t="shared" si="3"/>
        <v>2017</v>
      </c>
    </row>
    <row r="57" spans="1:10" x14ac:dyDescent="0.2">
      <c r="A57" s="4">
        <v>44911</v>
      </c>
      <c r="B57" s="4" t="s">
        <v>111</v>
      </c>
      <c r="C57" s="4" t="s">
        <v>147</v>
      </c>
      <c r="D57" s="4"/>
      <c r="E57" s="4" t="s">
        <v>3</v>
      </c>
      <c r="F57" s="4" t="s">
        <v>4</v>
      </c>
      <c r="G57" s="20">
        <v>42748</v>
      </c>
      <c r="H57" s="4"/>
      <c r="I57" s="4">
        <f t="shared" si="2"/>
        <v>1</v>
      </c>
      <c r="J57" s="4">
        <f t="shared" si="3"/>
        <v>2017</v>
      </c>
    </row>
    <row r="58" spans="1:10" x14ac:dyDescent="0.2">
      <c r="A58" s="4">
        <v>44956</v>
      </c>
      <c r="B58" s="4" t="s">
        <v>111</v>
      </c>
      <c r="C58" s="4" t="s">
        <v>148</v>
      </c>
      <c r="D58" s="4"/>
      <c r="E58" s="19" t="s">
        <v>8</v>
      </c>
      <c r="F58" s="4" t="s">
        <v>4</v>
      </c>
      <c r="G58" s="20">
        <v>42748</v>
      </c>
      <c r="H58" s="4"/>
      <c r="I58" s="4">
        <f t="shared" si="2"/>
        <v>1</v>
      </c>
      <c r="J58" s="4">
        <f t="shared" si="3"/>
        <v>2017</v>
      </c>
    </row>
    <row r="59" spans="1:10" ht="25.5" x14ac:dyDescent="0.2">
      <c r="A59" s="4">
        <v>45167</v>
      </c>
      <c r="B59" s="4" t="s">
        <v>111</v>
      </c>
      <c r="C59" s="4" t="s">
        <v>149</v>
      </c>
      <c r="D59" s="4"/>
      <c r="E59" s="4" t="s">
        <v>3</v>
      </c>
      <c r="F59" s="4" t="s">
        <v>4</v>
      </c>
      <c r="G59" s="20">
        <v>42767</v>
      </c>
      <c r="H59" s="20"/>
      <c r="I59" s="4">
        <f t="shared" si="2"/>
        <v>2</v>
      </c>
      <c r="J59" s="4">
        <f t="shared" si="3"/>
        <v>2017</v>
      </c>
    </row>
    <row r="60" spans="1:10" x14ac:dyDescent="0.2">
      <c r="A60" s="4">
        <v>45036</v>
      </c>
      <c r="B60" s="4" t="s">
        <v>111</v>
      </c>
      <c r="C60" s="4" t="s">
        <v>150</v>
      </c>
      <c r="D60" s="4"/>
      <c r="E60" s="4" t="s">
        <v>3</v>
      </c>
      <c r="F60" s="4" t="s">
        <v>4</v>
      </c>
      <c r="G60" s="20">
        <v>42767</v>
      </c>
      <c r="H60" s="20"/>
      <c r="I60" s="4">
        <f t="shared" si="2"/>
        <v>2</v>
      </c>
      <c r="J60" s="4">
        <f t="shared" si="3"/>
        <v>2017</v>
      </c>
    </row>
    <row r="61" spans="1:10" x14ac:dyDescent="0.2">
      <c r="A61" s="4">
        <v>45287</v>
      </c>
      <c r="B61" s="4" t="s">
        <v>111</v>
      </c>
      <c r="C61" s="4" t="s">
        <v>151</v>
      </c>
      <c r="D61" s="4"/>
      <c r="E61" s="4" t="s">
        <v>3</v>
      </c>
      <c r="F61" s="4" t="s">
        <v>4</v>
      </c>
      <c r="G61" s="20">
        <v>42774</v>
      </c>
      <c r="H61" s="20"/>
      <c r="I61" s="4">
        <f t="shared" si="2"/>
        <v>2</v>
      </c>
      <c r="J61" s="4">
        <f t="shared" si="3"/>
        <v>2017</v>
      </c>
    </row>
    <row r="62" spans="1:10" ht="25.5" x14ac:dyDescent="0.2">
      <c r="A62" s="4">
        <v>45399</v>
      </c>
      <c r="B62" s="4" t="s">
        <v>111</v>
      </c>
      <c r="C62" s="4" t="s">
        <v>92</v>
      </c>
      <c r="D62" s="4">
        <v>188973</v>
      </c>
      <c r="E62" s="4" t="s">
        <v>3</v>
      </c>
      <c r="F62" s="4" t="s">
        <v>4</v>
      </c>
      <c r="G62" s="20">
        <v>42779</v>
      </c>
      <c r="H62" s="20"/>
      <c r="I62" s="4">
        <f t="shared" si="2"/>
        <v>2</v>
      </c>
      <c r="J62" s="4">
        <f t="shared" si="3"/>
        <v>2017</v>
      </c>
    </row>
    <row r="63" spans="1:10" x14ac:dyDescent="0.2">
      <c r="A63" s="4">
        <v>45333</v>
      </c>
      <c r="B63" s="4" t="s">
        <v>111</v>
      </c>
      <c r="C63" s="4" t="s">
        <v>93</v>
      </c>
      <c r="D63" s="4"/>
      <c r="E63" s="4" t="s">
        <v>3</v>
      </c>
      <c r="F63" s="4" t="s">
        <v>4</v>
      </c>
      <c r="G63" s="20">
        <v>42779</v>
      </c>
      <c r="H63" s="20"/>
      <c r="I63" s="4">
        <f t="shared" si="2"/>
        <v>2</v>
      </c>
      <c r="J63" s="4">
        <f t="shared" si="3"/>
        <v>2017</v>
      </c>
    </row>
    <row r="64" spans="1:10" x14ac:dyDescent="0.2">
      <c r="A64" s="4">
        <v>45269</v>
      </c>
      <c r="B64" s="4" t="s">
        <v>111</v>
      </c>
      <c r="C64" s="4" t="s">
        <v>94</v>
      </c>
      <c r="D64" s="4">
        <v>188202</v>
      </c>
      <c r="E64" s="4" t="s">
        <v>3</v>
      </c>
      <c r="F64" s="4" t="s">
        <v>4</v>
      </c>
      <c r="G64" s="20">
        <v>42779</v>
      </c>
      <c r="H64" s="20"/>
      <c r="I64" s="4">
        <f t="shared" si="2"/>
        <v>2</v>
      </c>
      <c r="J64" s="4">
        <f t="shared" si="3"/>
        <v>2017</v>
      </c>
    </row>
    <row r="65" spans="1:10" ht="38.25" x14ac:dyDescent="0.2">
      <c r="A65" s="3">
        <v>45699</v>
      </c>
      <c r="B65" s="3" t="s">
        <v>111</v>
      </c>
      <c r="C65" s="3" t="s">
        <v>173</v>
      </c>
      <c r="D65" s="3"/>
      <c r="E65" s="3" t="s">
        <v>3</v>
      </c>
      <c r="F65" s="3" t="s">
        <v>4</v>
      </c>
      <c r="G65" s="3" t="s">
        <v>174</v>
      </c>
      <c r="H65" s="3"/>
      <c r="I65" s="4">
        <v>2</v>
      </c>
      <c r="J65" s="4">
        <v>2017</v>
      </c>
    </row>
    <row r="66" spans="1:10" ht="25.5" x14ac:dyDescent="0.2">
      <c r="A66" s="3">
        <v>46152</v>
      </c>
      <c r="B66" s="3" t="s">
        <v>111</v>
      </c>
      <c r="C66" s="3" t="s">
        <v>181</v>
      </c>
      <c r="D66" s="3"/>
      <c r="E66" s="3" t="s">
        <v>3</v>
      </c>
      <c r="F66" s="4" t="s">
        <v>77</v>
      </c>
      <c r="G66" s="3"/>
      <c r="H66" s="21">
        <v>42814</v>
      </c>
      <c r="I66" s="4">
        <f>MONTH(H66)</f>
        <v>3</v>
      </c>
      <c r="J66" s="4">
        <f>YEAR(H66)</f>
        <v>2017</v>
      </c>
    </row>
    <row r="67" spans="1:10" ht="25.5" x14ac:dyDescent="0.2">
      <c r="A67" s="3">
        <v>46143</v>
      </c>
      <c r="B67" s="3" t="s">
        <v>111</v>
      </c>
      <c r="C67" s="3" t="s">
        <v>180</v>
      </c>
      <c r="D67" s="3"/>
      <c r="E67" s="3" t="s">
        <v>3</v>
      </c>
      <c r="F67" s="4" t="s">
        <v>77</v>
      </c>
      <c r="G67" s="3"/>
      <c r="H67" s="21">
        <v>42835</v>
      </c>
      <c r="I67" s="4">
        <f t="shared" ref="I67:I73" si="4">MONTH(H67)</f>
        <v>4</v>
      </c>
      <c r="J67" s="4">
        <f t="shared" ref="J67:J73" si="5">YEAR(H67)</f>
        <v>2017</v>
      </c>
    </row>
    <row r="68" spans="1:10" ht="25.5" x14ac:dyDescent="0.2">
      <c r="A68" s="3">
        <v>46070</v>
      </c>
      <c r="B68" s="3" t="s">
        <v>111</v>
      </c>
      <c r="C68" s="3" t="s">
        <v>183</v>
      </c>
      <c r="D68" s="3"/>
      <c r="E68" s="3" t="s">
        <v>3</v>
      </c>
      <c r="F68" s="4" t="s">
        <v>77</v>
      </c>
      <c r="G68" s="3"/>
      <c r="H68" s="21">
        <v>42835</v>
      </c>
      <c r="I68" s="4">
        <f t="shared" si="4"/>
        <v>4</v>
      </c>
      <c r="J68" s="4">
        <f t="shared" si="5"/>
        <v>2017</v>
      </c>
    </row>
    <row r="69" spans="1:10" ht="38.25" x14ac:dyDescent="0.2">
      <c r="A69" s="3">
        <v>46026</v>
      </c>
      <c r="B69" s="3" t="s">
        <v>111</v>
      </c>
      <c r="C69" s="3" t="s">
        <v>182</v>
      </c>
      <c r="D69" s="3"/>
      <c r="E69" s="3" t="s">
        <v>3</v>
      </c>
      <c r="F69" s="4" t="s">
        <v>77</v>
      </c>
      <c r="G69" s="3"/>
      <c r="H69" s="21">
        <v>42835</v>
      </c>
      <c r="I69" s="4">
        <f t="shared" si="4"/>
        <v>4</v>
      </c>
      <c r="J69" s="4">
        <f t="shared" si="5"/>
        <v>2017</v>
      </c>
    </row>
    <row r="70" spans="1:10" x14ac:dyDescent="0.2">
      <c r="A70" s="3">
        <v>43972</v>
      </c>
      <c r="B70" s="3" t="s">
        <v>166</v>
      </c>
      <c r="C70" s="3" t="s">
        <v>167</v>
      </c>
      <c r="D70" s="3">
        <v>185424</v>
      </c>
      <c r="E70" s="4" t="s">
        <v>3</v>
      </c>
      <c r="F70" s="4" t="s">
        <v>77</v>
      </c>
      <c r="G70" s="3"/>
      <c r="H70" s="21">
        <v>42825</v>
      </c>
      <c r="I70" s="4">
        <f t="shared" si="4"/>
        <v>3</v>
      </c>
      <c r="J70" s="4">
        <f t="shared" si="5"/>
        <v>2017</v>
      </c>
    </row>
    <row r="71" spans="1:10" ht="38.25" x14ac:dyDescent="0.2">
      <c r="A71" s="3">
        <v>45805</v>
      </c>
      <c r="B71" s="3" t="s">
        <v>111</v>
      </c>
      <c r="C71" s="3" t="s">
        <v>179</v>
      </c>
      <c r="D71" s="3"/>
      <c r="E71" s="4" t="s">
        <v>8</v>
      </c>
      <c r="F71" s="4" t="s">
        <v>77</v>
      </c>
      <c r="G71" s="3"/>
      <c r="H71" s="20">
        <v>42835</v>
      </c>
      <c r="I71" s="4">
        <f t="shared" si="4"/>
        <v>4</v>
      </c>
      <c r="J71" s="4">
        <f t="shared" si="5"/>
        <v>2017</v>
      </c>
    </row>
    <row r="72" spans="1:10" ht="25.5" x14ac:dyDescent="0.2">
      <c r="A72" s="4">
        <v>44841</v>
      </c>
      <c r="B72" s="4" t="s">
        <v>111</v>
      </c>
      <c r="C72" s="4" t="s">
        <v>152</v>
      </c>
      <c r="D72" s="4">
        <v>187927</v>
      </c>
      <c r="E72" s="4" t="s">
        <v>8</v>
      </c>
      <c r="F72" s="4" t="s">
        <v>77</v>
      </c>
      <c r="G72" s="4"/>
      <c r="H72" s="20">
        <v>42835</v>
      </c>
      <c r="I72" s="4">
        <f t="shared" si="4"/>
        <v>4</v>
      </c>
      <c r="J72" s="4">
        <f t="shared" si="5"/>
        <v>2017</v>
      </c>
    </row>
    <row r="73" spans="1:10" x14ac:dyDescent="0.2">
      <c r="A73" s="3">
        <v>44326</v>
      </c>
      <c r="B73" s="4" t="s">
        <v>111</v>
      </c>
      <c r="C73" s="3" t="s">
        <v>153</v>
      </c>
      <c r="D73" s="3"/>
      <c r="E73" s="4" t="s">
        <v>8</v>
      </c>
      <c r="F73" s="4" t="s">
        <v>77</v>
      </c>
      <c r="G73" s="3"/>
      <c r="H73" s="20">
        <v>42835</v>
      </c>
      <c r="I73" s="4">
        <f t="shared" si="4"/>
        <v>4</v>
      </c>
      <c r="J73" s="4">
        <f t="shared" si="5"/>
        <v>2017</v>
      </c>
    </row>
  </sheetData>
  <autoFilter ref="A1:H54"/>
  <sortState ref="A2:J73">
    <sortCondition ref="G2:G73"/>
    <sortCondition ref="E2:E73"/>
    <sortCondition descending="1" ref="A2:A73"/>
  </sortState>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E29" sqref="E29"/>
    </sheetView>
  </sheetViews>
  <sheetFormatPr defaultRowHeight="12.75" x14ac:dyDescent="0.2"/>
  <cols>
    <col min="1" max="1" width="17.140625" customWidth="1"/>
    <col min="2" max="2" width="27.28515625" customWidth="1"/>
    <col min="3" max="3" width="2" customWidth="1"/>
    <col min="4" max="6" width="3" customWidth="1"/>
    <col min="7" max="7" width="10.140625" bestFit="1" customWidth="1"/>
    <col min="8" max="8" width="7" customWidth="1"/>
    <col min="9" max="11" width="2" customWidth="1"/>
    <col min="12" max="12" width="10.140625" customWidth="1"/>
    <col min="13" max="13" width="11.7109375" customWidth="1"/>
    <col min="14" max="14" width="12.28515625" bestFit="1" customWidth="1"/>
    <col min="15" max="15" width="11.7109375" bestFit="1" customWidth="1"/>
    <col min="16" max="17" width="8.140625" customWidth="1"/>
    <col min="20" max="20" width="7.140625" customWidth="1"/>
    <col min="21" max="21" width="11.7109375" bestFit="1" customWidth="1"/>
  </cols>
  <sheetData>
    <row r="1" spans="1:13" x14ac:dyDescent="0.2">
      <c r="A1" s="16" t="s">
        <v>86</v>
      </c>
      <c r="B1" s="17"/>
      <c r="C1" s="17"/>
      <c r="D1" s="17"/>
      <c r="E1" s="17"/>
      <c r="F1" s="17"/>
      <c r="G1" s="17"/>
    </row>
    <row r="2" spans="1:13" x14ac:dyDescent="0.2">
      <c r="A2" s="12" t="s">
        <v>84</v>
      </c>
      <c r="B2" t="s">
        <v>172</v>
      </c>
    </row>
    <row r="3" spans="1:13" x14ac:dyDescent="0.2">
      <c r="A3" s="13" t="s">
        <v>4</v>
      </c>
      <c r="B3" s="15">
        <v>64</v>
      </c>
    </row>
    <row r="4" spans="1:13" x14ac:dyDescent="0.2">
      <c r="A4" s="13" t="s">
        <v>77</v>
      </c>
      <c r="B4" s="15">
        <v>8</v>
      </c>
    </row>
    <row r="5" spans="1:13" x14ac:dyDescent="0.2">
      <c r="A5" s="13" t="s">
        <v>75</v>
      </c>
      <c r="B5" s="15">
        <v>72</v>
      </c>
    </row>
    <row r="6" spans="1:13" x14ac:dyDescent="0.2">
      <c r="A6" s="13"/>
      <c r="B6" s="15"/>
    </row>
    <row r="7" spans="1:13" x14ac:dyDescent="0.2">
      <c r="A7" s="13"/>
      <c r="B7" s="15"/>
    </row>
    <row r="10" spans="1:13" x14ac:dyDescent="0.2">
      <c r="A10" s="16" t="s">
        <v>83</v>
      </c>
      <c r="B10" s="17"/>
      <c r="C10" s="17"/>
      <c r="D10" s="17"/>
      <c r="E10" s="17"/>
      <c r="F10" s="17"/>
      <c r="G10" s="17"/>
    </row>
    <row r="11" spans="1:13" ht="24" customHeight="1" x14ac:dyDescent="0.2">
      <c r="A11" s="12" t="s">
        <v>85</v>
      </c>
      <c r="B11" s="18" t="s">
        <v>82</v>
      </c>
    </row>
    <row r="12" spans="1:13" x14ac:dyDescent="0.2">
      <c r="B12">
        <v>2016</v>
      </c>
      <c r="G12" t="s">
        <v>80</v>
      </c>
      <c r="H12">
        <v>2017</v>
      </c>
      <c r="L12" t="s">
        <v>81</v>
      </c>
      <c r="M12" t="s">
        <v>75</v>
      </c>
    </row>
    <row r="13" spans="1:13" x14ac:dyDescent="0.2">
      <c r="A13" s="12" t="s">
        <v>0</v>
      </c>
      <c r="B13">
        <v>8</v>
      </c>
      <c r="C13">
        <v>9</v>
      </c>
      <c r="D13">
        <v>10</v>
      </c>
      <c r="E13">
        <v>11</v>
      </c>
      <c r="F13">
        <v>12</v>
      </c>
      <c r="H13">
        <v>1</v>
      </c>
      <c r="I13">
        <v>2</v>
      </c>
      <c r="J13">
        <v>3</v>
      </c>
      <c r="K13">
        <v>4</v>
      </c>
    </row>
    <row r="14" spans="1:13" x14ac:dyDescent="0.2">
      <c r="A14" s="13" t="s">
        <v>7</v>
      </c>
      <c r="B14" s="15"/>
      <c r="C14" s="15">
        <v>2</v>
      </c>
      <c r="D14" s="15"/>
      <c r="E14" s="15"/>
      <c r="F14" s="15">
        <v>2</v>
      </c>
      <c r="G14" s="15">
        <v>4</v>
      </c>
      <c r="H14" s="15"/>
      <c r="I14" s="15"/>
      <c r="J14" s="15"/>
      <c r="K14" s="15"/>
      <c r="L14" s="15"/>
      <c r="M14" s="15">
        <v>4</v>
      </c>
    </row>
    <row r="15" spans="1:13" x14ac:dyDescent="0.2">
      <c r="A15" s="14" t="s">
        <v>4</v>
      </c>
      <c r="B15" s="15"/>
      <c r="C15" s="15">
        <v>2</v>
      </c>
      <c r="D15" s="15"/>
      <c r="E15" s="15"/>
      <c r="F15" s="15">
        <v>2</v>
      </c>
      <c r="G15" s="15">
        <v>4</v>
      </c>
      <c r="H15" s="15"/>
      <c r="I15" s="15"/>
      <c r="J15" s="15"/>
      <c r="K15" s="15"/>
      <c r="L15" s="15"/>
      <c r="M15" s="15">
        <v>4</v>
      </c>
    </row>
    <row r="16" spans="1:13" x14ac:dyDescent="0.2">
      <c r="A16" s="13" t="s">
        <v>3</v>
      </c>
      <c r="B16" s="15">
        <v>4</v>
      </c>
      <c r="C16" s="15">
        <v>6</v>
      </c>
      <c r="D16" s="15">
        <v>2</v>
      </c>
      <c r="E16" s="15">
        <v>6</v>
      </c>
      <c r="F16" s="15">
        <v>11</v>
      </c>
      <c r="G16" s="15">
        <v>29</v>
      </c>
      <c r="H16" s="15">
        <v>6</v>
      </c>
      <c r="I16" s="15">
        <v>7</v>
      </c>
      <c r="J16" s="15">
        <v>2</v>
      </c>
      <c r="K16" s="15">
        <v>3</v>
      </c>
      <c r="L16" s="15">
        <v>18</v>
      </c>
      <c r="M16" s="15">
        <v>47</v>
      </c>
    </row>
    <row r="17" spans="1:13" x14ac:dyDescent="0.2">
      <c r="A17" s="14" t="s">
        <v>4</v>
      </c>
      <c r="B17" s="15">
        <v>4</v>
      </c>
      <c r="C17" s="15">
        <v>6</v>
      </c>
      <c r="D17" s="15">
        <v>2</v>
      </c>
      <c r="E17" s="15">
        <v>6</v>
      </c>
      <c r="F17" s="15">
        <v>11</v>
      </c>
      <c r="G17" s="15">
        <v>29</v>
      </c>
      <c r="H17" s="15">
        <v>6</v>
      </c>
      <c r="I17" s="15">
        <v>7</v>
      </c>
      <c r="J17" s="15"/>
      <c r="K17" s="15"/>
      <c r="L17" s="15">
        <v>13</v>
      </c>
      <c r="M17" s="15">
        <v>42</v>
      </c>
    </row>
    <row r="18" spans="1:13" x14ac:dyDescent="0.2">
      <c r="A18" s="14" t="s">
        <v>77</v>
      </c>
      <c r="B18" s="15"/>
      <c r="C18" s="15"/>
      <c r="D18" s="15"/>
      <c r="E18" s="15"/>
      <c r="F18" s="15"/>
      <c r="G18" s="15"/>
      <c r="H18" s="15"/>
      <c r="I18" s="15"/>
      <c r="J18" s="15">
        <v>2</v>
      </c>
      <c r="K18" s="15">
        <v>3</v>
      </c>
      <c r="L18" s="15">
        <v>5</v>
      </c>
      <c r="M18" s="15">
        <v>5</v>
      </c>
    </row>
    <row r="19" spans="1:13" x14ac:dyDescent="0.2">
      <c r="A19" s="13" t="s">
        <v>8</v>
      </c>
      <c r="B19" s="15"/>
      <c r="C19" s="15"/>
      <c r="D19" s="15"/>
      <c r="E19" s="15">
        <v>2</v>
      </c>
      <c r="F19" s="15">
        <v>3</v>
      </c>
      <c r="G19" s="15">
        <v>5</v>
      </c>
      <c r="H19" s="15">
        <v>5</v>
      </c>
      <c r="I19" s="15"/>
      <c r="J19" s="15"/>
      <c r="K19" s="15">
        <v>3</v>
      </c>
      <c r="L19" s="15">
        <v>8</v>
      </c>
      <c r="M19" s="15">
        <v>13</v>
      </c>
    </row>
    <row r="20" spans="1:13" x14ac:dyDescent="0.2">
      <c r="A20" s="14" t="s">
        <v>4</v>
      </c>
      <c r="B20" s="15"/>
      <c r="C20" s="15"/>
      <c r="D20" s="15"/>
      <c r="E20" s="15">
        <v>2</v>
      </c>
      <c r="F20" s="15">
        <v>3</v>
      </c>
      <c r="G20" s="15">
        <v>5</v>
      </c>
      <c r="H20" s="15">
        <v>5</v>
      </c>
      <c r="I20" s="15"/>
      <c r="J20" s="15"/>
      <c r="K20" s="15"/>
      <c r="L20" s="15">
        <v>5</v>
      </c>
      <c r="M20" s="15">
        <v>10</v>
      </c>
    </row>
    <row r="21" spans="1:13" x14ac:dyDescent="0.2">
      <c r="A21" s="14" t="s">
        <v>77</v>
      </c>
      <c r="B21" s="15"/>
      <c r="C21" s="15"/>
      <c r="D21" s="15"/>
      <c r="E21" s="15"/>
      <c r="F21" s="15"/>
      <c r="G21" s="15"/>
      <c r="H21" s="15"/>
      <c r="I21" s="15"/>
      <c r="J21" s="15"/>
      <c r="K21" s="15">
        <v>3</v>
      </c>
      <c r="L21" s="15">
        <v>3</v>
      </c>
      <c r="M21" s="15">
        <v>3</v>
      </c>
    </row>
    <row r="22" spans="1:13" x14ac:dyDescent="0.2">
      <c r="A22" s="13" t="s">
        <v>11</v>
      </c>
      <c r="B22" s="15"/>
      <c r="C22" s="15"/>
      <c r="D22" s="15"/>
      <c r="E22" s="15"/>
      <c r="F22" s="15">
        <v>2</v>
      </c>
      <c r="G22" s="15">
        <v>2</v>
      </c>
      <c r="H22" s="15"/>
      <c r="I22" s="15"/>
      <c r="J22" s="15"/>
      <c r="K22" s="15"/>
      <c r="L22" s="15"/>
      <c r="M22" s="15">
        <v>2</v>
      </c>
    </row>
    <row r="23" spans="1:13" x14ac:dyDescent="0.2">
      <c r="A23" s="14" t="s">
        <v>4</v>
      </c>
      <c r="B23" s="15"/>
      <c r="C23" s="15"/>
      <c r="D23" s="15"/>
      <c r="E23" s="15"/>
      <c r="F23" s="15">
        <v>2</v>
      </c>
      <c r="G23" s="15">
        <v>2</v>
      </c>
      <c r="H23" s="15"/>
      <c r="I23" s="15"/>
      <c r="J23" s="15"/>
      <c r="K23" s="15"/>
      <c r="L23" s="15"/>
      <c r="M23" s="15">
        <v>2</v>
      </c>
    </row>
    <row r="24" spans="1:13" x14ac:dyDescent="0.2">
      <c r="A24" s="13" t="s">
        <v>12</v>
      </c>
      <c r="B24" s="15"/>
      <c r="C24" s="15"/>
      <c r="D24" s="15"/>
      <c r="E24" s="15">
        <v>2</v>
      </c>
      <c r="F24" s="15">
        <v>2</v>
      </c>
      <c r="G24" s="15">
        <v>4</v>
      </c>
      <c r="H24" s="15">
        <v>2</v>
      </c>
      <c r="I24" s="15"/>
      <c r="J24" s="15"/>
      <c r="K24" s="15"/>
      <c r="L24" s="15">
        <v>2</v>
      </c>
      <c r="M24" s="15">
        <v>6</v>
      </c>
    </row>
    <row r="25" spans="1:13" x14ac:dyDescent="0.2">
      <c r="A25" s="14" t="s">
        <v>4</v>
      </c>
      <c r="B25" s="15"/>
      <c r="C25" s="15"/>
      <c r="D25" s="15"/>
      <c r="E25" s="15">
        <v>2</v>
      </c>
      <c r="F25" s="15">
        <v>2</v>
      </c>
      <c r="G25" s="15">
        <v>4</v>
      </c>
      <c r="H25" s="15">
        <v>2</v>
      </c>
      <c r="I25" s="15"/>
      <c r="J25" s="15"/>
      <c r="K25" s="15"/>
      <c r="L25" s="15">
        <v>2</v>
      </c>
      <c r="M25" s="15">
        <v>6</v>
      </c>
    </row>
    <row r="26" spans="1:13" x14ac:dyDescent="0.2">
      <c r="A26" s="13" t="s">
        <v>75</v>
      </c>
      <c r="B26" s="15">
        <v>4</v>
      </c>
      <c r="C26" s="15">
        <v>8</v>
      </c>
      <c r="D26" s="15">
        <v>2</v>
      </c>
      <c r="E26" s="15">
        <v>10</v>
      </c>
      <c r="F26" s="15">
        <v>20</v>
      </c>
      <c r="G26" s="15">
        <v>44</v>
      </c>
      <c r="H26" s="15">
        <v>13</v>
      </c>
      <c r="I26" s="15">
        <v>7</v>
      </c>
      <c r="J26" s="15">
        <v>2</v>
      </c>
      <c r="K26" s="15">
        <v>6</v>
      </c>
      <c r="L26" s="15">
        <v>28</v>
      </c>
      <c r="M26" s="15">
        <v>72</v>
      </c>
    </row>
  </sheetData>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Summary xmlns="2613f182-e424-487f-ac7f-33bed2fc986a">Roadmap and production backlog for the Reliability Requirements customer partnership group.</ISOSummary>
    <ISOGroupSequence xmlns="2613f182-e424-487f-ac7f-33bed2fc986a" xsi:nil="true"/>
    <Orig_x0020_Post_x0020_Date xmlns="5bcbeff6-7c02-4b0f-b125-f1b3d566cc14">2017-03-21T16:35:17+00:00</Orig_x0020_Post_x0020_Date>
    <PostDate xmlns="2613f182-e424-487f-ac7f-33bed2fc986a">2017-03-21T16:39:02+00:00</PostDate>
    <Content_x0020_Owner xmlns="2613f182-e424-487f-ac7f-33bed2fc986a">
      <UserInfo>
        <DisplayName>Almeida, Keoni</DisplayName>
        <AccountId>122</AccountId>
        <AccountType/>
      </UserInfo>
    </Content_x0020_Owner>
    <Document_x0020_Type xmlns="5bcbeff6-7c02-4b0f-b125-f1b3d566cc14" xsi:nil="true"/>
    <ContentReviewInterval xmlns="5bcbeff6-7c02-4b0f-b125-f1b3d566cc14">24</ContentReviewInterval>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ParentISOGroups xmlns="5bcbeff6-7c02-4b0f-b125-f1b3d566cc14">Roadmap|96aae1b8-ef17-4576-bc55-fa01bff0643f</ParentISOGroups>
    <ISOOwner xmlns="2613f182-e424-487f-ac7f-33bed2fc986a">Almeida, Keoni</ISOOwner>
    <News_x0020_Release xmlns="5bcbeff6-7c02-4b0f-b125-f1b3d566cc14">false</News_x0020_Release>
    <ISOContributor xmlns="2613f182-e424-487f-ac7f-33bed2fc986a">
      <UserInfo>
        <DisplayName>Perez, Kimberli</DisplayName>
        <AccountId>386</AccountId>
        <AccountType/>
      </UserInfo>
    </ISOContributor>
    <Market_x0020_Notice xmlns="5bcbeff6-7c02-4b0f-b125-f1b3d566cc14">false</Market_x0020_Notice>
    <TaxCatchAll xmlns="2613f182-e424-487f-ac7f-33bed2fc986a">
      <Value>59</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Meetings and events</TermName>
          <TermId xmlns="http://schemas.microsoft.com/office/infopath/2007/PartnerControls">d107edf8-64c0-4dce-8774-a37690fdb43d</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 xsi:nil="true"/>
    <Content_x0020_Administrator xmlns="2613f182-e424-487f-ac7f-33bed2fc986a">
      <UserInfo>
        <DisplayName>Perez, Kimberli</DisplayName>
        <AccountId>386</AccountId>
        <AccountType/>
      </UserInfo>
    </Content_x0020_Administrator>
    <ISODescription xmlns="2613f182-e424-487f-ac7f-33bed2fc986a" xsi:nil="true"/>
    <ISOArchiveTaxHTField0 xmlns="2613f182-e424-487f-ac7f-33bed2fc986a" xsi:nil="true"/>
    <m9e70a6096144fc698577b786817f2be xmlns="2613f182-e424-487f-ac7f-33bed2fc986a">
      <Terms xmlns="http://schemas.microsoft.com/office/infopath/2007/PartnerControls"/>
    </m9e70a6096144fc698577b786817f2be>
    <ISOExtract xmlns="2613f182-e424-487f-ac7f-33bed2fc986a" xsi:nil="true"/>
    <IsDisabled xmlns="5bcbeff6-7c02-4b0f-b125-f1b3d566cc14">false</IsDisabled>
    <CrawlableUniqueID xmlns="5bcbeff6-7c02-4b0f-b125-f1b3d566cc14">9b966ac1-6f68-48df-ad3d-0fc0a20d2cac</CrawlableUniqueID>
  </documentManagement>
</p:properties>
</file>

<file path=customXml/itemProps1.xml><?xml version="1.0" encoding="utf-8"?>
<ds:datastoreItem xmlns:ds="http://schemas.openxmlformats.org/officeDocument/2006/customXml" ds:itemID="{13A8B97E-9221-4D71-AC60-299084396D70}"/>
</file>

<file path=customXml/itemProps2.xml><?xml version="1.0" encoding="utf-8"?>
<ds:datastoreItem xmlns:ds="http://schemas.openxmlformats.org/officeDocument/2006/customXml" ds:itemID="{31986924-C434-4668-910B-94841D174BEE}"/>
</file>

<file path=customXml/itemProps3.xml><?xml version="1.0" encoding="utf-8"?>
<ds:datastoreItem xmlns:ds="http://schemas.openxmlformats.org/officeDocument/2006/customXml" ds:itemID="{097D9B05-534C-4A0F-8ECE-ED17203D8418}"/>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Roadmap</vt:lpstr>
      <vt:lpstr>Severity123</vt:lpstr>
      <vt:lpstr>Statistics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CIRA Roadmap and Production Backlog Mar 21, 2017</dc:title>
  <dc:subject/>
  <dc:creator/>
  <cp:keywords/>
  <dc:description/>
  <cp:lastModifiedBy/>
  <dcterms:created xsi:type="dcterms:W3CDTF">2017-03-21T23:38:15Z</dcterms:created>
  <dcterms:modified xsi:type="dcterms:W3CDTF">2017-03-21T23:38:34Z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29564400</vt:r8>
  </property>
  <property fmtid="{D5CDD505-2E9C-101B-9397-08002B2CF9AE}" pid="4" name="ISOGroup">
    <vt:lpwstr/>
  </property>
  <property fmtid="{D5CDD505-2E9C-101B-9397-08002B2CF9AE}" pid="5" name="ISOArchive">
    <vt:lpwstr/>
  </property>
  <property fmtid="{D5CDD505-2E9C-101B-9397-08002B2CF9AE}" pid="6" name="ISOTopic">
    <vt:lpwstr>59;#Meetings and events|d107edf8-64c0-4dce-8774-a37690fdb43d</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y fmtid="{D5CDD505-2E9C-101B-9397-08002B2CF9AE}" pid="12" name="CrawlableUniqueID">
    <vt:lpwstr>9b966ac1-6f68-48df-ad3d-0fc0a20d2cac</vt:lpwstr>
  </property>
  <property fmtid="{D5CDD505-2E9C-101B-9397-08002B2CF9AE}" pid="13" name="OriginalUriCopy">
    <vt:lpwstr/>
  </property>
  <property fmtid="{D5CDD505-2E9C-101B-9397-08002B2CF9AE}" pid="14" name="PageLink">
    <vt:lpwstr/>
  </property>
  <property fmtid="{D5CDD505-2E9C-101B-9397-08002B2CF9AE}" pid="15" name="OriginalURIBackup">
    <vt:lpwstr/>
  </property>
</Properties>
</file>