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10315F84-C569-4D74-9047-B75D03E9A6D7}" xr6:coauthVersionLast="47" xr6:coauthVersionMax="47" xr10:uidLastSave="{00000000-0000-0000-0000-000000000000}"/>
  <bookViews>
    <workbookView xWindow="-108" yWindow="-108" windowWidth="30936" windowHeight="16896" tabRatio="895" xr2:uid="{00000000-000D-0000-FFFF-FFFF00000000}"/>
  </bookViews>
  <sheets>
    <sheet name="Cost Details" sheetId="8" r:id="rId1"/>
    <sheet name="Substation Notes &amp; Assumptions" sheetId="7" r:id="rId2"/>
    <sheet name="BulkTrans Factors &amp; Assumptions" sheetId="2" r:id="rId3"/>
    <sheet name="Telecom Assumptions" sheetId="4" r:id="rId4"/>
    <sheet name="Escalation Rates &amp; Factors" sheetId="3" r:id="rId5"/>
  </sheets>
  <definedNames>
    <definedName name="_xlnm.Print_Area" localSheetId="0">'Cost Details'!$A$4:$K$151</definedName>
    <definedName name="_xlnm.Print_Area" localSheetId="4">'Escalation Rates &amp; Factors'!$A$1:$P$29</definedName>
    <definedName name="_xlnm.Print_Titles" localSheetId="0">'Cost Details'!$1:$4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3" l="1"/>
  <c r="A1" i="4"/>
  <c r="A1" i="2"/>
  <c r="A1" i="7"/>
  <c r="D29" i="3" l="1"/>
  <c r="E29" i="3" s="1"/>
  <c r="F29" i="3" s="1"/>
  <c r="G29" i="3" s="1"/>
  <c r="H29" i="3" s="1"/>
  <c r="I29" i="3" s="1"/>
  <c r="J29" i="3" s="1"/>
  <c r="K29" i="3" s="1"/>
  <c r="L29" i="3" s="1"/>
  <c r="M29" i="3" s="1"/>
</calcChain>
</file>

<file path=xl/sharedStrings.xml><?xml version="1.0" encoding="utf-8"?>
<sst xmlns="http://schemas.openxmlformats.org/spreadsheetml/2006/main" count="341" uniqueCount="245">
  <si>
    <t>500 kV</t>
  </si>
  <si>
    <t>New Substation Equipment</t>
  </si>
  <si>
    <t>Replacement Substation Equipment</t>
  </si>
  <si>
    <t>Wave Trap removal</t>
  </si>
  <si>
    <t>Line drops - 3 phases</t>
  </si>
  <si>
    <t>Wave Trap - 1 phase only</t>
  </si>
  <si>
    <t>Circuit Breakers (without TRV caps)</t>
  </si>
  <si>
    <t>Disconnect switches (incl. steel structures and foundations)</t>
  </si>
  <si>
    <t>New Protection Equipment</t>
  </si>
  <si>
    <t>Reconductor/Upgrade Transmission Line</t>
  </si>
  <si>
    <t>flat</t>
  </si>
  <si>
    <t>hilly</t>
  </si>
  <si>
    <t>forest</t>
  </si>
  <si>
    <t>desert</t>
  </si>
  <si>
    <t>rural</t>
  </si>
  <si>
    <t>suburban</t>
  </si>
  <si>
    <t>urban/metro</t>
  </si>
  <si>
    <t xml:space="preserve">mountain </t>
  </si>
  <si>
    <t>Metering</t>
  </si>
  <si>
    <t>Low Impact factors:</t>
  </si>
  <si>
    <t>Medium Impact factors:</t>
  </si>
  <si>
    <t>High Impact factors:</t>
  </si>
  <si>
    <t>Units</t>
  </si>
  <si>
    <t>per unit</t>
  </si>
  <si>
    <t>per set</t>
  </si>
  <si>
    <t>per mile</t>
  </si>
  <si>
    <t>SPS Relays</t>
  </si>
  <si>
    <t>lump sum</t>
  </si>
  <si>
    <t>"Voltages"</t>
  </si>
  <si>
    <t>500/115 kV 1-3 Phase</t>
  </si>
  <si>
    <t>Transformer Banks:</t>
  </si>
  <si>
    <t>Breaker and a half (2CB)</t>
  </si>
  <si>
    <t>Series Capacitors</t>
  </si>
  <si>
    <t>Shunt Reactors</t>
  </si>
  <si>
    <t>Sectionalizing Breaker</t>
  </si>
  <si>
    <t>Phase Shifter</t>
  </si>
  <si>
    <t>Bus Tie (1CB)</t>
  </si>
  <si>
    <t>Ground Bank</t>
  </si>
  <si>
    <t xml:space="preserve">Equipment Categories </t>
  </si>
  <si>
    <t>and walls/fencing/containment</t>
  </si>
  <si>
    <t>Transient recovery voltage capacitors (set of 3, separate from CBs)</t>
  </si>
  <si>
    <t>Additional set of bushing current transformers (3) at existing CBs</t>
  </si>
  <si>
    <t>Civil work:  Site Preparation including site grading, ground grid,</t>
  </si>
  <si>
    <t xml:space="preserve">Line Positions to terminate gen-ties and Transformer Bank positions </t>
  </si>
  <si>
    <t>Shunt Capacitors</t>
  </si>
  <si>
    <t>These items are rarely required for</t>
  </si>
  <si>
    <t>Miscellaneous Equipment (see comments)</t>
  </si>
  <si>
    <t>Circuit Breakers (including replacement of foundation)</t>
  </si>
  <si>
    <t>Line protection relays (other end of line)</t>
  </si>
  <si>
    <t>New SPS</t>
  </si>
  <si>
    <t>Double Circuit, Strung on one side, Lattice Tower</t>
  </si>
  <si>
    <t>Single Circuit, Lattice Tower</t>
  </si>
  <si>
    <t>Double Circuit, Strung on one side, Tubular Steel Pole</t>
  </si>
  <si>
    <t>Single Circuit, Tubular Steel Pole</t>
  </si>
  <si>
    <t>Wood poles</t>
  </si>
  <si>
    <t>Costs vary widely depending on</t>
  </si>
  <si>
    <t>number of structures that require</t>
  </si>
  <si>
    <t>Upgrade of existing RTUs</t>
  </si>
  <si>
    <t>Cost varies widely, will be lump sum</t>
  </si>
  <si>
    <t>Engineering costs</t>
  </si>
  <si>
    <t>$ millions</t>
  </si>
  <si>
    <t>Simplified example on how to apply factors:</t>
  </si>
  <si>
    <t>Notes/Comments:</t>
  </si>
  <si>
    <t>500/230 kV 4-1 Phase</t>
  </si>
  <si>
    <t>500/230 kV 3-1 Phase</t>
  </si>
  <si>
    <t>Land cost for substations and T/L ROW</t>
  </si>
  <si>
    <t>Breaker and a half (3CB)</t>
  </si>
  <si>
    <t>Double Circuit, Strung on both sides, Lattice Tower</t>
  </si>
  <si>
    <t>Double Circuit, Strung on both sides, Tubular Steel Pole</t>
  </si>
  <si>
    <t>Static VAR Compensator (SVC)</t>
  </si>
  <si>
    <t>Double Breaker (2CB, double bus)</t>
  </si>
  <si>
    <t>Tertiary Reactors (1 reactor, 1 bay)</t>
  </si>
  <si>
    <t>would be estimated as a lump sum.</t>
  </si>
  <si>
    <t>high-voltage substations.  If required,</t>
  </si>
  <si>
    <t>Gas Insulated Substation (in lieu of open air construction)</t>
  </si>
  <si>
    <t>Cost of removal only, assume any rebuild</t>
  </si>
  <si>
    <t>would use "new transmission line" from</t>
  </si>
  <si>
    <t>Double Circuit</t>
  </si>
  <si>
    <t>Single Circuit</t>
  </si>
  <si>
    <t>General Facilities:  station light &amp; power, backup generator,</t>
  </si>
  <si>
    <t>station utilities (water, gas, etc. if manned substation)</t>
  </si>
  <si>
    <t xml:space="preserve">Terrain </t>
  </si>
  <si>
    <t>Population density</t>
  </si>
  <si>
    <t>Factor Amounts:</t>
  </si>
  <si>
    <t>Known characteristics of proposed transmission line ROW at Phase I study:</t>
  </si>
  <si>
    <t>Estimated cost per mile</t>
  </si>
  <si>
    <t>Fiber optic cable on existing poles</t>
  </si>
  <si>
    <t>Fiber optic cable on new poles</t>
  </si>
  <si>
    <t>Channel bank</t>
  </si>
  <si>
    <t>section above.  Will include similar factors</t>
  </si>
  <si>
    <t>as new transmission line</t>
  </si>
  <si>
    <t>upgrade.  As a result, will be estimated</t>
  </si>
  <si>
    <t>as a lump sum.</t>
  </si>
  <si>
    <t>Lump-sum costs are not published on CAISO website, but are included in Phase I cost estimates</t>
  </si>
  <si>
    <t xml:space="preserve">These costs are generally included </t>
  </si>
  <si>
    <t xml:space="preserve">in the per-unit cost of equipment.  </t>
  </si>
  <si>
    <t>will be estimated as a lump sum.</t>
  </si>
  <si>
    <t>Substation Control (MEER) Buildings</t>
  </si>
  <si>
    <t xml:space="preserve">Number of crossings are highly variable. </t>
  </si>
  <si>
    <t>Land costs are highly variable.</t>
  </si>
  <si>
    <t>streams, rail, highway, other T\L)</t>
  </si>
  <si>
    <t>Incremental cost for transmission line crossings (roads,</t>
  </si>
  <si>
    <t>Capitalized Licensing and Permitting Costs, including</t>
  </si>
  <si>
    <t>Weather study</t>
  </si>
  <si>
    <t>1/2" ice, or 20# wind</t>
  </si>
  <si>
    <t>1" ice, 6# wind</t>
  </si>
  <si>
    <t>&gt; 2" ice, 6# wind</t>
  </si>
  <si>
    <t>Terrain</t>
  </si>
  <si>
    <t>1.35X to 1.50X</t>
  </si>
  <si>
    <t>1.0X to 1.25X</t>
  </si>
  <si>
    <t>1.33X</t>
  </si>
  <si>
    <t>1.67X</t>
  </si>
  <si>
    <t>1.35X</t>
  </si>
  <si>
    <t>1.45X</t>
  </si>
  <si>
    <t>Weather study (increase in</t>
  </si>
  <si>
    <t>structural steel amount and foundation volume)</t>
  </si>
  <si>
    <t>No population density issues</t>
  </si>
  <si>
    <t>High wind-prone area (but not icy)</t>
  </si>
  <si>
    <t>2.0X to 3.0X</t>
  </si>
  <si>
    <t>1.60X</t>
  </si>
  <si>
    <t>1.00X to 1.10X</t>
  </si>
  <si>
    <t>Incremental cost of soil/geotechnical mitigation measures</t>
  </si>
  <si>
    <t>Unable to perform detailed geotechnical</t>
  </si>
  <si>
    <t>analysis of land in Phase I study, but</t>
  </si>
  <si>
    <t>any known geotech mitigation measures</t>
  </si>
  <si>
    <t>Double Operating Bus Sections - 2 new buses, spanning 2 positions</t>
  </si>
  <si>
    <t>Double Operating Bus Sections - 2 bus extensions, spanning 2 positions</t>
  </si>
  <si>
    <t>Double Operating Bus Sections - 2 bus extensions, spanning 4 positions</t>
  </si>
  <si>
    <t>As a result, will be estimated as a lump sum</t>
  </si>
  <si>
    <t>will be estimated as a lump sum</t>
  </si>
  <si>
    <t>Unit cost per mile shown is based on</t>
  </si>
  <si>
    <t>flat land/rural setting.  Additional factors</t>
  </si>
  <si>
    <t>However, if any identified incremental</t>
  </si>
  <si>
    <t xml:space="preserve">costs exceed the per-unit amount, they </t>
  </si>
  <si>
    <t>Includes cost of batteries, DC power supply, cable trays</t>
  </si>
  <si>
    <t>mitigation measures, FAA permits, etc.</t>
  </si>
  <si>
    <t>As best estimated at time of Phase I</t>
  </si>
  <si>
    <t>study</t>
  </si>
  <si>
    <t>Corporate Overheads (A&amp;G, P&amp;B, and AFUDC)</t>
  </si>
  <si>
    <t>Income Tax Component of Contribution (ITCC)</t>
  </si>
  <si>
    <t>Hypothetical baseline cost per mile for Double Circuit 220 kV line (strung one side) using Lattice Towers:</t>
  </si>
  <si>
    <t>All costs are $x1,000</t>
  </si>
  <si>
    <t>Apply Factor</t>
  </si>
  <si>
    <t>Delta</t>
  </si>
  <si>
    <t>2.0 x 2.0 =4</t>
  </si>
  <si>
    <t>2.0 x 1.35 =2.7</t>
  </si>
  <si>
    <t>Total Delta (summation of applied factor)</t>
  </si>
  <si>
    <t>Estimated cost per mile including applied factors ($ million/ mile)</t>
  </si>
  <si>
    <t xml:space="preserve">A&amp;G, P&amp;B, AFUDC, or ITCC. </t>
  </si>
  <si>
    <t>Typical configuration for 500 kV, includes "pair" of N/S or E/W buses</t>
  </si>
  <si>
    <t>Used in substation expansion</t>
  </si>
  <si>
    <t>Includes cost of CB</t>
  </si>
  <si>
    <t>Not typical, would be estimated as a</t>
  </si>
  <si>
    <t>Lump sum, if GIS required</t>
  </si>
  <si>
    <t>Costs vary widely, will be lump sum</t>
  </si>
  <si>
    <t xml:space="preserve">Complete Loop-in Substation, equipped with one line position to </t>
  </si>
  <si>
    <t>terminate a single gen-tie</t>
  </si>
  <si>
    <t>Civil, general facilities, MEER buildings, and any other facilities that are unique to a given project are lump sums</t>
  </si>
  <si>
    <t>Will be constructed in mountainous terrain</t>
  </si>
  <si>
    <t>Explanation of Factor issues and Factor multipliers</t>
  </si>
  <si>
    <t>Factor Type</t>
  </si>
  <si>
    <t>Incremental environmental monitoring and mitigations</t>
  </si>
  <si>
    <t>Operating / Transfer Bus</t>
  </si>
  <si>
    <t>N/A</t>
  </si>
  <si>
    <t>Lump Sum costs below are in addition to per-unit or lump-sum costs listed above:</t>
  </si>
  <si>
    <t>General labor overtime:  based on 6-10 work schedule.</t>
  </si>
  <si>
    <t>Owner's Representative Fee for EPC Construction: 10% of the total project cost.</t>
  </si>
  <si>
    <t>Unit costs include costs to procure materials, installation, engineering, project management costs, home office costs, and contingency.</t>
  </si>
  <si>
    <t>Unit costs exclude allocated corporate overhead, including P&amp;B, A&amp;G, and AFUDC (these will be added to total cost estimates).</t>
  </si>
  <si>
    <t>Unit costs exclude generator's responsibility for Income Tax Component of Contribution (ITCC), (these will be added to total cost estimates, if required).</t>
  </si>
  <si>
    <t>Unit costs exclude environmental monitoring and mitigations.</t>
  </si>
  <si>
    <t>Transmission line cost per mile assumes conventional construction.</t>
  </si>
  <si>
    <t>Cost per mile of T\L requiring helicopter construction (or deconstruction) will have higher than published per-unit cost, the labor component of helicopter construction is incrementally higher, which is not included in the per-unit cost.</t>
  </si>
  <si>
    <t>Cost of teardown of existing lines includes temporary bypass line (also referred to as a "shoe-fly") costs.</t>
  </si>
  <si>
    <t>Not separately estimated, but rolled into cost of SPS</t>
  </si>
  <si>
    <t>New HV Transmission Line</t>
  </si>
  <si>
    <t>Removal of HV Transmission Line (complete tear down)</t>
  </si>
  <si>
    <t>Factor Types:</t>
  </si>
  <si>
    <t>DEFINITIONS :</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</si>
  <si>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</si>
  <si>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</si>
  <si>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Transmission line costs increase as weather loading conditions increase.  Wind and ice increase the loading on transmission structures which may require stronger structure types or an increased number of structures to reduce the span lengths.</t>
  </si>
  <si>
    <t>Other assumptions underlying unit cost guide:</t>
  </si>
  <si>
    <t>Telecommunications Infrastructure</t>
  </si>
  <si>
    <t>Telecommunications infrastructure for new substations</t>
  </si>
  <si>
    <t>Prefabricated communications building</t>
  </si>
  <si>
    <t>Cross Connect</t>
  </si>
  <si>
    <t>Project Cost Escalated to OD Year represents the cost of the Project if all costs were paid for in the OD Year.</t>
  </si>
  <si>
    <t xml:space="preserve">Mathematical formula: Constant Dollars Escalated to OD Year   </t>
  </si>
  <si>
    <t>ESCALATION OVERVIEW :</t>
  </si>
  <si>
    <t>Single Breaker (add third breaker to breaker and a half)</t>
  </si>
  <si>
    <t>Current escalation rates used to arrive at escalated dollars are derived as follows:</t>
  </si>
  <si>
    <t>Escalation Rate</t>
  </si>
  <si>
    <t>Escalation Factors</t>
  </si>
  <si>
    <t xml:space="preserve">Terminal Equipment at end of fiber optic cables to manage optical signals. </t>
  </si>
  <si>
    <t>Assumptions:</t>
  </si>
  <si>
    <t>Telecommunications Infrastructure Assumptions:</t>
  </si>
  <si>
    <t>Revised as of:</t>
  </si>
  <si>
    <t xml:space="preserve"> If diverse routing of FO cable is required for power line protection, FO cable on the power line poles and underground within the same Right-Of-Way (ROW) is considered in compliance with current WECC guidelines. </t>
  </si>
  <si>
    <t xml:space="preserve">Telecommunication Elements </t>
  </si>
  <si>
    <t>Lightwave</t>
  </si>
  <si>
    <t>Multiplexer interface between lightwave &amp; the protection relays &amp; SCADA equipment</t>
  </si>
  <si>
    <t>Engineered connections between comm ports of Telecom equipment</t>
  </si>
  <si>
    <t>Terminal equipment interface for T1 from local telco</t>
  </si>
  <si>
    <t>Terminal equipment for RTU connected to IC leased T1 for communications</t>
  </si>
  <si>
    <t xml:space="preserve">Unit cost estimates are without the benefit of any preliminary &amp; final engineering. </t>
  </si>
  <si>
    <t>Delays in an IC's project may result in unavailability of telecommunications facilities originally assumed to be available in the study.</t>
  </si>
  <si>
    <t xml:space="preserve">Prefabricated buildings assume ground conditions and location do not trigger abnormal mitigation measures. </t>
  </si>
  <si>
    <t>Unit costs shown above do not include</t>
  </si>
  <si>
    <t>Position cost estimate includes cost of any related disconnect switches and protection equipment located within the position</t>
  </si>
  <si>
    <t>Rack for telecommunication equipment (CRIAR)</t>
  </si>
  <si>
    <t>Substation Notes and Assumptions</t>
  </si>
  <si>
    <t>Unit costs exclude Licensing.</t>
  </si>
  <si>
    <t xml:space="preserve">Digital Access Cross Connects </t>
  </si>
  <si>
    <t xml:space="preserve">  =   Cost in Constant Dollars  x  Escalation Factor to OD year</t>
  </si>
  <si>
    <t>applied for hilly (1.5X), mountainous (2.0X),</t>
  </si>
  <si>
    <t>and forested (3.0X) terrain (see factors tab)</t>
  </si>
  <si>
    <t>Factors also apply for suburban (2.0X)</t>
  </si>
  <si>
    <t>or urban (3.0X) population density.</t>
  </si>
  <si>
    <t>For lightwave, channel bank &amp; related equipment in comm rooms at end of each fiber optic cable.</t>
  </si>
  <si>
    <t>Used at DCRT subs when no bldgs are available and only Telecom equipment is needed.</t>
  </si>
  <si>
    <t>*** Not recommended by DCRT Transmission Engineering</t>
  </si>
  <si>
    <t>General contingency factor:  35%  -  DCRT Standard Contingency Policy used for preliminary project estimating based on AACE guidelines, and used in previous regulatory filings.</t>
  </si>
  <si>
    <t xml:space="preserve">Unit cost are given without the benefit of any preliminary &amp; final engineering.  Unforeseen conflicts and/or scope will increase costs.  These unit costs do not include: right-of-way &amp; easements requirements, environmental engineering/mitigation, GO 131-D engineering /permitting, other permitting, associated DCRT/3rd Party under-build work, etc.  A signed Interconnection Agreement is required before final design/engineering can start.  Construction will not commence until all of the above conditions have been addressed.   </t>
  </si>
  <si>
    <t xml:space="preserve">Unit cost are given w/out the benefit of any preliminary &amp; final engineering.  Unforeseen conflicts and/or scope will increase costs.  These unit costs do not include: right-of-way &amp; easements requirements, environmental engineering/mitigation, GO 131-D engineering /permitting, other permitting, associated DCRT/3rd Party under-build work, etc.  A signed Interconnection Agreement is required before final design/engineering can start.  Construction will not commence until all of the above conditions have been addressed.   </t>
  </si>
  <si>
    <t xml:space="preserve">DCRT Telecommunications infrastructure, including FO, microwave path and tower, and satellite, is not available as an option to the IC for its gen-tie communications requirements. </t>
  </si>
  <si>
    <t>The IC is responsible for the installing the required communications paths, from the generator to the POCO, including the diverse path if required. DCRT will own and install the FO terminal equipment.</t>
  </si>
  <si>
    <t>CURRENT  DCRT ESCALATION  RATES :</t>
  </si>
  <si>
    <t xml:space="preserve">Includes all necessary equipment, including operating buses, one double-breaker line position on a breaker-and-a-half (BAAH) configuration for gen-tie, one three-breaker line position on a BAAH configuration to loop transmission line (500kV), substation control building (MEER), and associated protective relays.  Also includes base costs of site preparation, ground grid, fencing, and driveway.  Does not include licensing or environmental mitigations.  </t>
  </si>
  <si>
    <t>Note: DCRT Unit Costs for equipment at voltages 230 kV and below are estimated on an as-needed basis, and are not published on the CAISO website.</t>
  </si>
  <si>
    <t xml:space="preserve">Substations require complete communications rooms; 500kV cost includes microwave systems at substations for DCRT Network use only. </t>
  </si>
  <si>
    <t>Used at 500kV Subs to automate management of protection circuits.</t>
  </si>
  <si>
    <t>FO Cable on a new 500 kV T/L is included in transmission line cost per mile estimate.</t>
  </si>
  <si>
    <t>Bulk Transmission (500 kV) Factors for use in developing cost estimates in Phase I Generator Interconnection Studies</t>
  </si>
  <si>
    <t>(500/230 kV = 1120 MVA)</t>
  </si>
  <si>
    <t>(500/115 kV = 560 MVA)</t>
  </si>
  <si>
    <t>Unit cost of transformer banks reflects cost of the highest MVA rated transformer for the given voltage. 230kV or 115kV sections of the substation to be estimated on a lump sum basis</t>
  </si>
  <si>
    <t>Project Cost in 2024 Constant Dollars represents the cost of the Project if all costs were paid for in 2024.</t>
  </si>
  <si>
    <t>2025 Proposed DCRT Generator Interconnection Unit Cost Guide</t>
  </si>
  <si>
    <t>As of January 2025</t>
  </si>
  <si>
    <t>Current DCRT Unit Cost Guide as posted on the CAISO website is in 2025 Constant Dollars.</t>
  </si>
  <si>
    <t>DCRT’s cost estimating is done in 2025 constant dollars and then escalated over the years during which the project will be constructed, arriving at project costs in 2025 Constant Dollars Escalated to OD Year.</t>
  </si>
  <si>
    <t xml:space="preserve">     ► 2025-2030 -  Q2 2024 IMF Inflation rate, average consumer prices - USA</t>
  </si>
  <si>
    <t xml:space="preserve">     ► 2031-2035 - 3-year average escalation rate (2025-2027) </t>
  </si>
  <si>
    <t>All estimates are forward looking only and do not reflect actual cost increases, past inflation, or escalation.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</si>
</sst>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000"/>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u/>
      <sz val="10"/>
      <name val="Arial"/>
      <family val="2"/>
    </font>
    <font>
      <sz val="10"/>
      <name val="Arial"/>
      <family val="2"/>
    </font>
    <font>
      <i/>
      <u val="singleAccounting"/>
      <sz val="10"/>
      <name val="Arial"/>
      <family val="2"/>
    </font>
    <font>
      <i/>
      <sz val="10"/>
      <name val="Arial"/>
      <family val="2"/>
    </font>
    <font>
      <b/>
      <sz val="12"/>
      <name val="Arial"/>
      <family val="2"/>
    </font>
    <font>
      <b/>
      <u/>
      <sz val="10"/>
      <name val="Arial"/>
      <family val="2"/>
    </font>
    <font>
      <sz val="10"/>
      <name val="Times New Roman"/>
      <family val="1"/>
      <charset val="204"/>
    </font>
    <font>
      <sz val="11"/>
      <color indexed="8"/>
      <name val="Arial"/>
      <family val="2"/>
    </font>
    <font>
      <b/>
      <u/>
      <sz val="12"/>
      <color indexed="8"/>
      <name val="Times New Roman"/>
      <family val="1"/>
      <charset val="204"/>
    </font>
    <font>
      <b/>
      <u/>
      <sz val="14"/>
      <name val="Arial"/>
      <family val="2"/>
    </font>
    <font>
      <b/>
      <u/>
      <sz val="18"/>
      <color indexed="8"/>
      <name val="Arial"/>
      <family val="2"/>
    </font>
    <font>
      <b/>
      <u/>
      <sz val="12"/>
      <color indexed="8"/>
      <name val="Arial"/>
      <family val="2"/>
    </font>
    <font>
      <sz val="11"/>
      <name val="Arial"/>
      <family val="2"/>
    </font>
    <font>
      <b/>
      <u/>
      <sz val="12"/>
      <name val="Arial"/>
      <family val="2"/>
    </font>
    <font>
      <b/>
      <sz val="11"/>
      <name val="Arial"/>
      <family val="2"/>
    </font>
    <font>
      <sz val="10"/>
      <name val="Arial"/>
      <family val="2"/>
    </font>
    <font>
      <b/>
      <sz val="14"/>
      <color theme="1"/>
      <name val="Calibri"/>
      <family val="2"/>
      <scheme val="minor"/>
    </font>
    <font>
      <sz val="10"/>
      <color theme="1"/>
      <name val="Arial"/>
      <family val="2"/>
    </font>
    <font>
      <b/>
      <u/>
      <sz val="11"/>
      <name val="Arial"/>
      <family val="2"/>
    </font>
    <font>
      <b/>
      <i/>
      <u/>
      <sz val="10"/>
      <name val="Arial"/>
      <family val="2"/>
    </font>
    <font>
      <sz val="11"/>
      <color rgb="FFC00000"/>
      <name val="Arial"/>
      <family val="2"/>
    </font>
    <font>
      <sz val="11"/>
      <color indexed="8"/>
      <name val="Calibri"/>
      <family val="2"/>
    </font>
    <font>
      <sz val="11"/>
      <color rgb="FFFF0000"/>
      <name val="Arial"/>
      <family val="2"/>
    </font>
  </fonts>
  <fills count="9">
    <fill>
      <patternFill patternType="none"/>
    </fill>
    <fill>
      <patternFill patternType="gray125"/>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FFFFFF"/>
        <bgColor indexed="64"/>
      </patternFill>
    </fill>
    <fill>
      <patternFill patternType="solid">
        <fgColor theme="0"/>
        <bgColor indexed="64"/>
      </patternFill>
    </fill>
    <fill>
      <patternFill patternType="solid">
        <fgColor theme="7" tint="0.79998168889431442"/>
        <bgColor indexed="64"/>
      </patternFill>
    </fill>
    <fill>
      <patternFill patternType="solid">
        <fgColor rgb="FFCA9ED6"/>
        <bgColor indexed="64"/>
      </patternFill>
    </fill>
  </fills>
  <borders count="23">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20">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23" fillId="0" borderId="0"/>
    <xf numFmtId="0" fontId="25" fillId="0" borderId="0"/>
    <xf numFmtId="43" fontId="25"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5"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29" fillId="0" borderId="0" applyFill="0" applyProtection="0"/>
  </cellStyleXfs>
  <cellXfs count="221">
    <xf numFmtId="0" fontId="0" fillId="0" borderId="0" xfId="0"/>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xf numFmtId="0" fontId="6" fillId="0" borderId="0" xfId="0" applyFont="1"/>
    <xf numFmtId="0" fontId="0" fillId="0" borderId="0" xfId="0" quotePrefix="1"/>
    <xf numFmtId="0" fontId="8" fillId="0" borderId="0" xfId="0" applyFont="1" applyAlignment="1">
      <alignment horizontal="center"/>
    </xf>
    <xf numFmtId="0" fontId="0" fillId="0" borderId="0" xfId="0" applyAlignment="1">
      <alignment horizontal="right"/>
    </xf>
    <xf numFmtId="0" fontId="9" fillId="0" borderId="0" xfId="0" applyFont="1"/>
    <xf numFmtId="0" fontId="11" fillId="0" borderId="0" xfId="0" applyFont="1"/>
    <xf numFmtId="0" fontId="0" fillId="0" borderId="1" xfId="0" applyBorder="1"/>
    <xf numFmtId="0" fontId="0" fillId="0" borderId="2" xfId="0" applyBorder="1"/>
    <xf numFmtId="0" fontId="0" fillId="0" borderId="5" xfId="0" applyBorder="1"/>
    <xf numFmtId="0" fontId="0" fillId="0" borderId="6" xfId="0" applyBorder="1"/>
    <xf numFmtId="9" fontId="0" fillId="0" borderId="0" xfId="0" applyNumberFormat="1" applyAlignment="1">
      <alignment horizontal="center"/>
    </xf>
    <xf numFmtId="9" fontId="0" fillId="0" borderId="7" xfId="0" applyNumberFormat="1" applyBorder="1" applyAlignment="1">
      <alignment horizontal="center"/>
    </xf>
    <xf numFmtId="164" fontId="0" fillId="0" borderId="0" xfId="0" applyNumberFormat="1"/>
    <xf numFmtId="164" fontId="0" fillId="0" borderId="0" xfId="0" applyNumberFormat="1" applyAlignment="1">
      <alignment horizontal="center"/>
    </xf>
    <xf numFmtId="2" fontId="0" fillId="0" borderId="0" xfId="2" applyNumberFormat="1" applyFont="1" applyAlignment="1">
      <alignment horizontal="center"/>
    </xf>
    <xf numFmtId="2" fontId="0" fillId="0" borderId="0" xfId="1" applyNumberFormat="1" applyFont="1" applyAlignment="1">
      <alignment horizontal="center"/>
    </xf>
    <xf numFmtId="2" fontId="0" fillId="0" borderId="0" xfId="1" applyNumberFormat="1" applyFont="1" applyBorder="1" applyAlignment="1">
      <alignment horizontal="center"/>
    </xf>
    <xf numFmtId="2" fontId="10" fillId="0" borderId="0" xfId="2" applyNumberFormat="1" applyFont="1" applyAlignment="1">
      <alignment horizontal="center"/>
    </xf>
    <xf numFmtId="2" fontId="0" fillId="0" borderId="0" xfId="0" applyNumberFormat="1" applyAlignment="1">
      <alignment horizontal="center"/>
    </xf>
    <xf numFmtId="164" fontId="0" fillId="0" borderId="3" xfId="0" applyNumberFormat="1" applyBorder="1" applyAlignment="1">
      <alignment horizontal="center"/>
    </xf>
    <xf numFmtId="0" fontId="6" fillId="0" borderId="0" xfId="0" applyFont="1" applyAlignment="1">
      <alignment horizontal="center"/>
    </xf>
    <xf numFmtId="0" fontId="12" fillId="0" borderId="0" xfId="0" applyFont="1" applyAlignment="1">
      <alignment horizontal="center" vertical="center"/>
    </xf>
    <xf numFmtId="0" fontId="13" fillId="0" borderId="0" xfId="0" applyFont="1"/>
    <xf numFmtId="0" fontId="6"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14" fillId="0" borderId="0" xfId="0" applyFont="1" applyAlignment="1">
      <alignment vertical="top" wrapText="1"/>
    </xf>
    <xf numFmtId="0" fontId="9" fillId="0" borderId="0" xfId="0" applyFont="1" applyAlignment="1">
      <alignment vertical="top" wrapText="1"/>
    </xf>
    <xf numFmtId="0" fontId="0" fillId="0" borderId="3" xfId="0" applyBorder="1" applyAlignment="1">
      <alignment vertical="center"/>
    </xf>
    <xf numFmtId="167" fontId="0" fillId="0" borderId="0" xfId="0" applyNumberFormat="1"/>
    <xf numFmtId="10" fontId="0" fillId="0" borderId="0" xfId="0" applyNumberFormat="1"/>
    <xf numFmtId="0" fontId="5" fillId="0" borderId="0" xfId="4"/>
    <xf numFmtId="0" fontId="12" fillId="6" borderId="0" xfId="0" applyFont="1" applyFill="1" applyAlignment="1">
      <alignment textRotation="45" wrapText="1"/>
    </xf>
    <xf numFmtId="0" fontId="5" fillId="0" borderId="0" xfId="0" applyFont="1"/>
    <xf numFmtId="0" fontId="16" fillId="5" borderId="0" xfId="0" applyFont="1" applyFill="1" applyAlignment="1">
      <alignment horizontal="left" vertical="top"/>
    </xf>
    <xf numFmtId="0" fontId="0" fillId="0" borderId="0" xfId="0" applyAlignment="1">
      <alignment horizontal="left" vertical="top" wrapText="1"/>
    </xf>
    <xf numFmtId="0" fontId="13" fillId="0" borderId="0" xfId="0" applyFont="1" applyAlignment="1">
      <alignment horizontal="center" vertical="center"/>
    </xf>
    <xf numFmtId="0" fontId="17" fillId="0" borderId="0" xfId="0" applyFont="1"/>
    <xf numFmtId="0" fontId="18" fillId="5" borderId="0" xfId="0" applyFont="1" applyFill="1" applyAlignment="1">
      <alignment horizontal="left" vertical="top"/>
    </xf>
    <xf numFmtId="0" fontId="5" fillId="0" borderId="0" xfId="0" applyFont="1" applyAlignment="1">
      <alignment vertical="top" wrapText="1"/>
    </xf>
    <xf numFmtId="0" fontId="19" fillId="5" borderId="0" xfId="0" applyFont="1" applyFill="1" applyAlignment="1">
      <alignment horizontal="left" vertical="top"/>
    </xf>
    <xf numFmtId="0" fontId="12" fillId="0" borderId="0" xfId="0" applyFont="1"/>
    <xf numFmtId="0" fontId="22" fillId="0" borderId="0" xfId="0" applyFont="1"/>
    <xf numFmtId="0" fontId="20" fillId="0" borderId="0" xfId="0" applyFont="1"/>
    <xf numFmtId="0" fontId="0" fillId="6" borderId="0" xfId="0" applyFill="1" applyAlignment="1">
      <alignment vertical="center"/>
    </xf>
    <xf numFmtId="0" fontId="22"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3" xfId="0" applyFont="1" applyBorder="1" applyAlignment="1">
      <alignment vertical="center"/>
    </xf>
    <xf numFmtId="0" fontId="22" fillId="6" borderId="0" xfId="0" applyFont="1" applyFill="1" applyAlignment="1">
      <alignment vertical="center"/>
    </xf>
    <xf numFmtId="0" fontId="20" fillId="6" borderId="0" xfId="0" applyFont="1" applyFill="1" applyAlignment="1">
      <alignment vertical="center"/>
    </xf>
    <xf numFmtId="6" fontId="20" fillId="0" borderId="0" xfId="0" quotePrefix="1" applyNumberFormat="1" applyFont="1" applyAlignment="1">
      <alignment horizontal="center" vertical="center"/>
    </xf>
    <xf numFmtId="166" fontId="20" fillId="0" borderId="0" xfId="1" applyNumberFormat="1" applyFont="1" applyAlignment="1">
      <alignment vertical="center"/>
    </xf>
    <xf numFmtId="166" fontId="20" fillId="0" borderId="0" xfId="1" applyNumberFormat="1" applyFont="1" applyFill="1" applyBorder="1" applyAlignment="1">
      <alignment vertical="center"/>
    </xf>
    <xf numFmtId="166" fontId="20" fillId="0" borderId="3" xfId="1" applyNumberFormat="1" applyFont="1" applyBorder="1" applyAlignment="1">
      <alignment vertical="center"/>
    </xf>
    <xf numFmtId="165" fontId="20" fillId="0" borderId="0" xfId="1" applyNumberFormat="1" applyFont="1" applyAlignment="1">
      <alignment horizontal="right" vertical="center"/>
    </xf>
    <xf numFmtId="165" fontId="20" fillId="0" borderId="0" xfId="1" quotePrefix="1" applyNumberFormat="1" applyFont="1" applyAlignment="1">
      <alignment horizontal="right" vertical="center"/>
    </xf>
    <xf numFmtId="165" fontId="20" fillId="0" borderId="0" xfId="1" applyNumberFormat="1" applyFont="1" applyFill="1" applyBorder="1" applyAlignment="1">
      <alignment horizontal="right" vertical="center"/>
    </xf>
    <xf numFmtId="165" fontId="20" fillId="0" borderId="3" xfId="1" applyNumberFormat="1" applyFont="1" applyBorder="1" applyAlignment="1">
      <alignment horizontal="right" vertical="center"/>
    </xf>
    <xf numFmtId="0" fontId="20" fillId="0" borderId="0" xfId="0" applyFont="1" applyAlignment="1">
      <alignment vertical="top"/>
    </xf>
    <xf numFmtId="0" fontId="5" fillId="0" borderId="0" xfId="0" applyFont="1" applyAlignment="1">
      <alignment vertical="center"/>
    </xf>
    <xf numFmtId="0" fontId="0" fillId="0" borderId="0" xfId="0" applyAlignment="1">
      <alignment vertical="center" wrapText="1"/>
    </xf>
    <xf numFmtId="0" fontId="0" fillId="0" borderId="0" xfId="0" applyAlignment="1">
      <alignment horizontal="left" vertical="center"/>
    </xf>
    <xf numFmtId="0" fontId="24" fillId="0" borderId="0" xfId="0" applyFont="1" applyAlignment="1">
      <alignment wrapText="1"/>
    </xf>
    <xf numFmtId="167" fontId="24" fillId="0" borderId="0" xfId="0" applyNumberFormat="1" applyFont="1"/>
    <xf numFmtId="0" fontId="24" fillId="0" borderId="0" xfId="0" applyFont="1"/>
    <xf numFmtId="0" fontId="26" fillId="0" borderId="0" xfId="0" applyFont="1" applyAlignment="1">
      <alignment vertical="center"/>
    </xf>
    <xf numFmtId="0" fontId="15" fillId="5" borderId="15" xfId="0" applyFont="1" applyFill="1" applyBorder="1" applyAlignment="1">
      <alignment horizontal="left" vertical="top"/>
    </xf>
    <xf numFmtId="0" fontId="5" fillId="0" borderId="16" xfId="0" applyFont="1" applyBorder="1" applyAlignment="1">
      <alignment vertical="top" wrapText="1"/>
    </xf>
    <xf numFmtId="0" fontId="14" fillId="0" borderId="16" xfId="0" applyFont="1" applyBorder="1" applyAlignment="1">
      <alignment vertical="top" wrapText="1"/>
    </xf>
    <xf numFmtId="0" fontId="0" fillId="0" borderId="16" xfId="0" applyBorder="1"/>
    <xf numFmtId="0" fontId="0" fillId="0" borderId="17" xfId="0" applyBorder="1"/>
    <xf numFmtId="0" fontId="15" fillId="5" borderId="1" xfId="0" applyFont="1" applyFill="1" applyBorder="1" applyAlignment="1">
      <alignment horizontal="left" vertical="top"/>
    </xf>
    <xf numFmtId="0" fontId="5" fillId="0" borderId="7" xfId="0" applyFont="1" applyBorder="1" applyAlignment="1">
      <alignment vertical="top" wrapText="1"/>
    </xf>
    <xf numFmtId="0" fontId="14" fillId="0" borderId="7" xfId="0" applyFont="1" applyBorder="1" applyAlignment="1">
      <alignment vertical="top" wrapText="1"/>
    </xf>
    <xf numFmtId="0" fontId="0" fillId="0" borderId="7" xfId="0" applyBorder="1"/>
    <xf numFmtId="0" fontId="0" fillId="0" borderId="15" xfId="0" applyBorder="1"/>
    <xf numFmtId="0" fontId="5" fillId="0" borderId="16" xfId="0" applyFont="1" applyBorder="1"/>
    <xf numFmtId="0" fontId="5" fillId="0" borderId="7" xfId="0" applyFont="1" applyBorder="1"/>
    <xf numFmtId="166" fontId="4" fillId="0" borderId="0" xfId="1" applyNumberFormat="1" applyFont="1" applyFill="1" applyBorder="1" applyAlignment="1">
      <alignment horizontal="right" vertical="center"/>
    </xf>
    <xf numFmtId="166" fontId="4" fillId="0" borderId="0" xfId="1" applyNumberFormat="1" applyFont="1" applyFill="1" applyBorder="1" applyAlignment="1">
      <alignment vertical="center"/>
    </xf>
    <xf numFmtId="0" fontId="5" fillId="0" borderId="0" xfId="0" applyFont="1" applyAlignment="1">
      <alignment vertical="center" wrapText="1"/>
    </xf>
    <xf numFmtId="0" fontId="0" fillId="0" borderId="0" xfId="0" applyAlignment="1">
      <alignment wrapText="1"/>
    </xf>
    <xf numFmtId="0" fontId="9" fillId="0" borderId="0" xfId="0" applyFont="1" applyAlignment="1">
      <alignment wrapText="1"/>
    </xf>
    <xf numFmtId="0" fontId="0" fillId="0" borderId="0" xfId="0" applyAlignment="1">
      <alignment vertical="top" wrapText="1"/>
    </xf>
    <xf numFmtId="0" fontId="9" fillId="0" borderId="3" xfId="0" applyFont="1" applyBorder="1" applyAlignment="1">
      <alignment vertical="top" wrapText="1"/>
    </xf>
    <xf numFmtId="0" fontId="9" fillId="6" borderId="0" xfId="0" applyFont="1" applyFill="1" applyAlignment="1">
      <alignment vertical="top" wrapText="1"/>
    </xf>
    <xf numFmtId="0" fontId="9" fillId="0" borderId="14" xfId="0" applyFont="1" applyBorder="1" applyAlignment="1">
      <alignment vertical="top" wrapText="1"/>
    </xf>
    <xf numFmtId="0" fontId="9" fillId="0" borderId="3" xfId="0" applyFont="1" applyBorder="1" applyAlignment="1">
      <alignment wrapText="1"/>
    </xf>
    <xf numFmtId="0" fontId="0" fillId="0" borderId="0" xfId="0" applyAlignment="1">
      <alignment horizontal="right" vertical="center"/>
    </xf>
    <xf numFmtId="0" fontId="27" fillId="0" borderId="0" xfId="0" applyFont="1"/>
    <xf numFmtId="0" fontId="15" fillId="5" borderId="16" xfId="0" quotePrefix="1" applyFont="1" applyFill="1" applyBorder="1" applyAlignment="1">
      <alignment horizontal="left" vertical="top"/>
    </xf>
    <xf numFmtId="0" fontId="5" fillId="0" borderId="0" xfId="0" applyFont="1" applyAlignment="1">
      <alignment horizontal="left" vertical="center" wrapText="1"/>
    </xf>
    <xf numFmtId="166" fontId="4" fillId="0" borderId="0" xfId="1" applyNumberFormat="1" applyFont="1" applyFill="1" applyBorder="1" applyAlignment="1">
      <alignment horizontal="left" vertical="center" wrapText="1"/>
    </xf>
    <xf numFmtId="0" fontId="6" fillId="7" borderId="4" xfId="0" applyFont="1" applyFill="1" applyBorder="1" applyAlignment="1">
      <alignment vertical="center" wrapText="1"/>
    </xf>
    <xf numFmtId="0" fontId="9" fillId="7" borderId="4" xfId="0" applyFont="1" applyFill="1" applyBorder="1" applyAlignment="1">
      <alignment vertical="center" wrapText="1"/>
    </xf>
    <xf numFmtId="0" fontId="5" fillId="7" borderId="4" xfId="0" applyFont="1" applyFill="1" applyBorder="1" applyAlignment="1">
      <alignment wrapText="1"/>
    </xf>
    <xf numFmtId="0" fontId="5" fillId="7" borderId="4" xfId="0" applyFont="1" applyFill="1" applyBorder="1" applyAlignment="1">
      <alignment vertical="top" wrapText="1"/>
    </xf>
    <xf numFmtId="0" fontId="5" fillId="7" borderId="13" xfId="0" applyFont="1" applyFill="1" applyBorder="1" applyAlignment="1">
      <alignment vertical="top" wrapText="1"/>
    </xf>
    <xf numFmtId="0" fontId="5" fillId="7" borderId="12" xfId="0" applyFont="1" applyFill="1" applyBorder="1" applyAlignment="1">
      <alignment vertical="top" wrapText="1"/>
    </xf>
    <xf numFmtId="0" fontId="5" fillId="7" borderId="11" xfId="0" applyFont="1" applyFill="1" applyBorder="1" applyAlignment="1">
      <alignment vertical="top" wrapText="1"/>
    </xf>
    <xf numFmtId="0" fontId="9" fillId="7" borderId="4" xfId="0" applyFont="1" applyFill="1" applyBorder="1" applyAlignment="1">
      <alignment vertical="top" wrapText="1"/>
    </xf>
    <xf numFmtId="0" fontId="9" fillId="7" borderId="12" xfId="0" applyFont="1" applyFill="1" applyBorder="1" applyAlignment="1">
      <alignment vertical="top" wrapText="1"/>
    </xf>
    <xf numFmtId="0" fontId="5" fillId="7" borderId="4" xfId="0" applyFont="1" applyFill="1" applyBorder="1" applyAlignment="1">
      <alignment horizontal="left" vertical="center" wrapText="1"/>
    </xf>
    <xf numFmtId="0" fontId="9" fillId="7" borderId="13" xfId="0" applyFont="1" applyFill="1" applyBorder="1" applyAlignment="1">
      <alignment vertical="top" wrapText="1"/>
    </xf>
    <xf numFmtId="0" fontId="9" fillId="7" borderId="11" xfId="0" applyFont="1" applyFill="1" applyBorder="1" applyAlignment="1">
      <alignment vertical="top" wrapText="1"/>
    </xf>
    <xf numFmtId="0" fontId="24" fillId="6" borderId="18" xfId="0" applyFont="1" applyFill="1" applyBorder="1"/>
    <xf numFmtId="0" fontId="24" fillId="0" borderId="18" xfId="0" applyFont="1" applyBorder="1"/>
    <xf numFmtId="10" fontId="24" fillId="6" borderId="11" xfId="3" applyNumberFormat="1" applyFont="1" applyFill="1" applyBorder="1"/>
    <xf numFmtId="10" fontId="24" fillId="0" borderId="11" xfId="3" applyNumberFormat="1" applyFont="1" applyBorder="1"/>
    <xf numFmtId="167" fontId="24" fillId="0" borderId="19" xfId="0" applyNumberFormat="1" applyFont="1" applyBorder="1"/>
    <xf numFmtId="166" fontId="28" fillId="0" borderId="0" xfId="7" applyNumberFormat="1" applyFont="1" applyAlignment="1">
      <alignment vertical="center"/>
    </xf>
    <xf numFmtId="166" fontId="28" fillId="0" borderId="0" xfId="7" applyNumberFormat="1" applyFont="1" applyFill="1" applyBorder="1" applyAlignment="1">
      <alignment vertical="center"/>
    </xf>
    <xf numFmtId="0" fontId="24" fillId="0" borderId="20" xfId="0" applyFont="1" applyBorder="1"/>
    <xf numFmtId="0" fontId="24" fillId="0" borderId="21" xfId="0" applyFont="1" applyBorder="1" applyAlignment="1">
      <alignment wrapText="1"/>
    </xf>
    <xf numFmtId="0" fontId="24" fillId="0" borderId="22" xfId="0" applyFont="1" applyBorder="1" applyAlignment="1">
      <alignment wrapText="1"/>
    </xf>
    <xf numFmtId="0" fontId="12" fillId="8" borderId="4" xfId="0" applyFont="1" applyFill="1" applyBorder="1" applyAlignment="1">
      <alignment horizontal="center" vertical="center"/>
    </xf>
    <xf numFmtId="0" fontId="12" fillId="8" borderId="9" xfId="0" applyFont="1" applyFill="1" applyBorder="1"/>
    <xf numFmtId="0" fontId="12" fillId="8" borderId="4" xfId="0" applyFont="1" applyFill="1" applyBorder="1" applyAlignment="1">
      <alignment vertical="center" textRotation="45"/>
    </xf>
    <xf numFmtId="0" fontId="12" fillId="8" borderId="10" xfId="0" applyFont="1" applyFill="1" applyBorder="1" applyAlignment="1">
      <alignment textRotation="45" wrapText="1"/>
    </xf>
    <xf numFmtId="0" fontId="21" fillId="8" borderId="8" xfId="0" applyFont="1" applyFill="1" applyBorder="1" applyAlignment="1">
      <alignment vertical="center"/>
    </xf>
    <xf numFmtId="0" fontId="12" fillId="8" borderId="8" xfId="0" applyFont="1" applyFill="1" applyBorder="1" applyAlignment="1">
      <alignment vertical="center"/>
    </xf>
    <xf numFmtId="14" fontId="12" fillId="8" borderId="9" xfId="0" applyNumberFormat="1" applyFont="1" applyFill="1" applyBorder="1" applyAlignment="1">
      <alignment horizontal="left"/>
    </xf>
    <xf numFmtId="0" fontId="12" fillId="8" borderId="11" xfId="0" applyFont="1" applyFill="1" applyBorder="1" applyAlignment="1">
      <alignment vertical="center" textRotation="45"/>
    </xf>
    <xf numFmtId="0" fontId="20" fillId="8" borderId="9" xfId="0" applyFont="1" applyFill="1" applyBorder="1"/>
    <xf numFmtId="0" fontId="20" fillId="8" borderId="10" xfId="0" applyFont="1" applyFill="1" applyBorder="1"/>
    <xf numFmtId="0" fontId="12" fillId="8" borderId="11" xfId="0" applyFont="1" applyFill="1" applyBorder="1"/>
    <xf numFmtId="166" fontId="20" fillId="8" borderId="4" xfId="7" applyNumberFormat="1" applyFont="1" applyFill="1" applyBorder="1" applyAlignment="1">
      <alignment horizontal="right" vertical="center"/>
    </xf>
    <xf numFmtId="0" fontId="12" fillId="8" borderId="8" xfId="0" applyFont="1" applyFill="1" applyBorder="1"/>
    <xf numFmtId="37" fontId="20" fillId="8" borderId="4" xfId="7" quotePrefix="1" applyNumberFormat="1" applyFont="1" applyFill="1" applyBorder="1" applyAlignment="1">
      <alignment horizontal="right" vertical="center"/>
    </xf>
    <xf numFmtId="0" fontId="20" fillId="8" borderId="4" xfId="6" applyFont="1" applyFill="1" applyBorder="1" applyAlignment="1">
      <alignment horizontal="right"/>
    </xf>
    <xf numFmtId="165" fontId="20" fillId="8" borderId="4" xfId="1" applyNumberFormat="1" applyFont="1" applyFill="1" applyBorder="1" applyAlignment="1">
      <alignment horizontal="right" vertical="center"/>
    </xf>
    <xf numFmtId="0" fontId="22" fillId="0" borderId="7" xfId="0" applyFont="1" applyBorder="1" applyAlignment="1">
      <alignment horizontal="center"/>
    </xf>
    <xf numFmtId="166" fontId="20" fillId="8" borderId="0" xfId="7" quotePrefix="1" applyNumberFormat="1" applyFont="1" applyFill="1" applyBorder="1" applyAlignment="1">
      <alignment horizontal="right" vertical="center"/>
    </xf>
    <xf numFmtId="0" fontId="5" fillId="7" borderId="4" xfId="4" applyFill="1" applyBorder="1" applyAlignment="1">
      <alignment vertical="center" wrapText="1"/>
    </xf>
    <xf numFmtId="9" fontId="29" fillId="0" borderId="0" xfId="3" applyFont="1" applyFill="1" applyProtection="1"/>
    <xf numFmtId="0" fontId="20" fillId="0" borderId="1" xfId="0" applyFont="1" applyBorder="1" applyAlignment="1">
      <alignment vertical="top"/>
    </xf>
    <xf numFmtId="0" fontId="20" fillId="0" borderId="5" xfId="0" applyFont="1" applyBorder="1" applyAlignment="1">
      <alignment vertical="top"/>
    </xf>
    <xf numFmtId="0" fontId="5" fillId="0" borderId="9" xfId="0" applyFont="1" applyBorder="1" applyAlignment="1">
      <alignment vertical="top" wrapText="1"/>
    </xf>
    <xf numFmtId="0" fontId="14" fillId="0" borderId="9" xfId="0" applyFont="1" applyBorder="1" applyAlignment="1">
      <alignment vertical="top" wrapText="1"/>
    </xf>
    <xf numFmtId="0" fontId="0" fillId="0" borderId="9" xfId="0" applyBorder="1"/>
    <xf numFmtId="0" fontId="0" fillId="0" borderId="10" xfId="0" applyBorder="1"/>
    <xf numFmtId="0" fontId="30" fillId="0" borderId="8" xfId="0" applyFont="1" applyBorder="1" applyAlignment="1">
      <alignment vertical="top"/>
    </xf>
    <xf numFmtId="0" fontId="5" fillId="7" borderId="12" xfId="0" applyFont="1" applyFill="1" applyBorder="1" applyAlignment="1">
      <alignment horizontal="left" vertical="top" wrapText="1"/>
    </xf>
    <xf numFmtId="0" fontId="5" fillId="7" borderId="13" xfId="0" applyFont="1" applyFill="1" applyBorder="1" applyAlignment="1">
      <alignment horizontal="left" vertical="top" wrapText="1"/>
    </xf>
    <xf numFmtId="0" fontId="5" fillId="7" borderId="11" xfId="0" applyFont="1" applyFill="1" applyBorder="1" applyAlignment="1">
      <alignment horizontal="left" vertical="top" wrapText="1"/>
    </xf>
    <xf numFmtId="0" fontId="5" fillId="7" borderId="12" xfId="4" applyFill="1" applyBorder="1" applyAlignment="1">
      <alignment vertical="center" wrapText="1"/>
    </xf>
    <xf numFmtId="0" fontId="5" fillId="7" borderId="13" xfId="4" applyFill="1" applyBorder="1" applyAlignment="1">
      <alignment vertical="center" wrapText="1"/>
    </xf>
    <xf numFmtId="0" fontId="5" fillId="7" borderId="11" xfId="4" applyFill="1" applyBorder="1" applyAlignment="1">
      <alignment vertical="center" wrapText="1"/>
    </xf>
    <xf numFmtId="0" fontId="5" fillId="7" borderId="12" xfId="0" applyFont="1" applyFill="1" applyBorder="1" applyAlignment="1">
      <alignment vertical="center" wrapText="1"/>
    </xf>
    <xf numFmtId="0" fontId="0" fillId="7" borderId="13" xfId="0" applyFill="1" applyBorder="1" applyAlignment="1">
      <alignment wrapText="1"/>
    </xf>
    <xf numFmtId="0" fontId="0" fillId="7" borderId="11" xfId="0" applyFill="1" applyBorder="1" applyAlignment="1">
      <alignment wrapText="1"/>
    </xf>
    <xf numFmtId="0" fontId="5" fillId="7" borderId="12"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9" fillId="7" borderId="12"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11" xfId="0" applyFont="1" applyFill="1" applyBorder="1" applyAlignment="1">
      <alignment horizontal="left" vertical="top"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top" wrapText="1"/>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8" fillId="2" borderId="15" xfId="0" applyFont="1" applyFill="1" applyBorder="1" applyAlignment="1">
      <alignment horizontal="center"/>
    </xf>
    <xf numFmtId="0" fontId="8" fillId="2" borderId="16" xfId="0" applyFont="1" applyFill="1" applyBorder="1" applyAlignment="1">
      <alignment horizontal="center"/>
    </xf>
    <xf numFmtId="0" fontId="8" fillId="2" borderId="17" xfId="0" applyFont="1" applyFill="1" applyBorder="1" applyAlignment="1">
      <alignment horizontal="center"/>
    </xf>
    <xf numFmtId="0" fontId="8" fillId="3" borderId="15" xfId="0" applyFont="1" applyFill="1" applyBorder="1" applyAlignment="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8" fillId="4" borderId="15" xfId="0" applyFont="1" applyFill="1" applyBorder="1" applyAlignment="1">
      <alignment horizontal="center"/>
    </xf>
    <xf numFmtId="0" fontId="8" fillId="4" borderId="16" xfId="0" applyFont="1" applyFill="1" applyBorder="1" applyAlignment="1">
      <alignment horizontal="center"/>
    </xf>
    <xf numFmtId="0" fontId="8" fillId="4" borderId="17" xfId="0" applyFont="1" applyFill="1" applyBorder="1" applyAlignment="1">
      <alignment horizont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5"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left" vertical="center" wrapText="1"/>
    </xf>
    <xf numFmtId="0" fontId="13" fillId="0" borderId="8" xfId="0" applyFont="1" applyBorder="1" applyAlignment="1">
      <alignment horizontal="center"/>
    </xf>
    <xf numFmtId="0" fontId="13" fillId="0" borderId="10" xfId="0" applyFont="1" applyBorder="1" applyAlignment="1">
      <alignment horizontal="center"/>
    </xf>
    <xf numFmtId="0" fontId="13" fillId="0" borderId="9" xfId="0" applyFont="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xf numFmtId="0" fontId="8" fillId="4" borderId="10" xfId="0" applyFont="1" applyFill="1" applyBorder="1" applyAlignment="1">
      <alignment horizontal="center"/>
    </xf>
    <xf numFmtId="0" fontId="0" fillId="0" borderId="15" xfId="0" applyBorder="1" applyAlignment="1">
      <alignment vertical="center" wrapText="1"/>
    </xf>
    <xf numFmtId="0" fontId="0" fillId="0" borderId="17"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cellXfs>
  <cellStyles count="20">
    <cellStyle name="Comma" xfId="1" builtinId="3"/>
    <cellStyle name="Comma 2" xfId="7" xr:uid="{00000000-0005-0000-0000-000001000000}"/>
    <cellStyle name="Comma 3" xfId="12" xr:uid="{00000000-0005-0000-0000-000002000000}"/>
    <cellStyle name="Comma 3 2" xfId="18" xr:uid="{B62D90CF-380B-4814-B115-FB1C8A3C293F}"/>
    <cellStyle name="Currency" xfId="2" builtinId="4"/>
    <cellStyle name="Normal" xfId="0" builtinId="0"/>
    <cellStyle name="Normal 2" xfId="4" xr:uid="{00000000-0005-0000-0000-000005000000}"/>
    <cellStyle name="Normal 3" xfId="5" xr:uid="{00000000-0005-0000-0000-000006000000}"/>
    <cellStyle name="Normal 3 2" xfId="13" xr:uid="{4574B722-624D-4B4C-B46E-2103B2A5A4AD}"/>
    <cellStyle name="Normal 4" xfId="6" xr:uid="{00000000-0005-0000-0000-000007000000}"/>
    <cellStyle name="Normal 5" xfId="8" xr:uid="{00000000-0005-0000-0000-000008000000}"/>
    <cellStyle name="Normal 5 2" xfId="14" xr:uid="{09B73CF0-61C4-4EA4-BD21-F22D0B892670}"/>
    <cellStyle name="Normal 6" xfId="10" xr:uid="{00000000-0005-0000-0000-000009000000}"/>
    <cellStyle name="Normal 6 2" xfId="16" xr:uid="{E82D3DF5-79A8-438A-A9A7-983DB431EDDE}"/>
    <cellStyle name="Normal 7" xfId="19" xr:uid="{ADA26687-832E-4464-868A-054C38E81187}"/>
    <cellStyle name="Percent" xfId="3" builtinId="5"/>
    <cellStyle name="Percent 2" xfId="9" xr:uid="{00000000-0005-0000-0000-00000B000000}"/>
    <cellStyle name="Percent 2 2" xfId="15" xr:uid="{C47FB691-35B9-4522-8DB9-919D61DA7A54}"/>
    <cellStyle name="Percent 3" xfId="11" xr:uid="{00000000-0005-0000-0000-00000C000000}"/>
    <cellStyle name="Percent 3 2" xfId="17" xr:uid="{3C2A26FA-C65F-483A-99BF-7A17C1AC27CE}"/>
  </cellStyles>
  <dxfs count="0"/>
  <tableStyles count="0" defaultTableStyle="TableStyleMedium9" defaultPivotStyle="PivotStyleLight16"/>
  <colors>
    <mruColors>
      <color rgb="FFCA9ED6"/>
      <color rgb="FFB475C5"/>
      <color rgb="FFFFFF99"/>
      <color rgb="FFCCFFFF"/>
      <color rgb="FFFFCCFF"/>
      <color rgb="FFCCCCFF"/>
      <color rgb="FFCCFFCC"/>
      <color rgb="FFCCE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BCFC4-EA2B-48F4-8793-1527E39951E1}">
  <sheetPr>
    <pageSetUpPr fitToPage="1"/>
  </sheetPr>
  <dimension ref="A1:IN155"/>
  <sheetViews>
    <sheetView showGridLines="0" tabSelected="1" zoomScale="112" zoomScaleNormal="112" zoomScaleSheetLayoutView="55" workbookViewId="0">
      <pane xSplit="6" ySplit="3" topLeftCell="G4" activePane="bottomRight" state="frozen"/>
      <selection activeCell="V54" sqref="V54"/>
      <selection pane="topRight" activeCell="V54" sqref="V54"/>
      <selection pane="bottomLeft" activeCell="V54" sqref="V54"/>
      <selection pane="bottomRight" activeCell="F3" sqref="F3"/>
    </sheetView>
  </sheetViews>
  <sheetFormatPr defaultColWidth="8.77734375" defaultRowHeight="13.2" x14ac:dyDescent="0.25"/>
  <cols>
    <col min="1" max="1" width="2.44140625" customWidth="1"/>
    <col min="2" max="2" width="3.44140625" customWidth="1"/>
    <col min="3" max="3" width="2.44140625" customWidth="1"/>
    <col min="4" max="4" width="5" customWidth="1"/>
    <col min="5" max="5" width="4.44140625" customWidth="1"/>
    <col min="6" max="6" width="57.77734375" customWidth="1"/>
    <col min="7" max="7" width="8.77734375" customWidth="1"/>
    <col min="8" max="8" width="11.21875" customWidth="1"/>
    <col min="9" max="9" width="10" bestFit="1" customWidth="1"/>
    <col min="10" max="10" width="2.44140625" customWidth="1"/>
    <col min="11" max="11" width="38.44140625" style="88" customWidth="1"/>
    <col min="12" max="12" width="9.21875" customWidth="1"/>
  </cols>
  <sheetData>
    <row r="1" spans="1:11" ht="13.8" x14ac:dyDescent="0.25">
      <c r="I1" s="137" t="s">
        <v>141</v>
      </c>
    </row>
    <row r="2" spans="1:11" ht="56.4" x14ac:dyDescent="0.3">
      <c r="A2" s="125" t="s">
        <v>238</v>
      </c>
      <c r="B2" s="122"/>
      <c r="C2" s="122"/>
      <c r="D2" s="122"/>
      <c r="E2" s="122"/>
      <c r="F2" s="122"/>
      <c r="G2" s="123" t="s">
        <v>28</v>
      </c>
      <c r="H2" s="124"/>
      <c r="I2" s="121" t="s">
        <v>0</v>
      </c>
      <c r="K2" s="99" t="s">
        <v>62</v>
      </c>
    </row>
    <row r="3" spans="1:11" ht="15.6" x14ac:dyDescent="0.3">
      <c r="A3" s="126" t="s">
        <v>197</v>
      </c>
      <c r="B3" s="122"/>
      <c r="C3" s="122"/>
      <c r="D3" s="122"/>
      <c r="E3" s="122"/>
      <c r="F3" s="127">
        <v>45658</v>
      </c>
      <c r="G3" s="128"/>
      <c r="H3" s="37"/>
      <c r="I3" s="26"/>
      <c r="K3" s="100"/>
    </row>
    <row r="4" spans="1:11" s="48" customFormat="1" ht="56.25" customHeight="1" x14ac:dyDescent="0.3">
      <c r="A4" s="133" t="s">
        <v>38</v>
      </c>
      <c r="B4" s="129"/>
      <c r="C4" s="129"/>
      <c r="D4" s="129"/>
      <c r="E4" s="129"/>
      <c r="F4" s="130"/>
      <c r="G4" s="131" t="s">
        <v>22</v>
      </c>
      <c r="H4" s="47"/>
      <c r="K4" s="101" t="s">
        <v>229</v>
      </c>
    </row>
    <row r="5" spans="1:11" ht="13.8" x14ac:dyDescent="0.25">
      <c r="A5" s="30"/>
      <c r="B5" s="50" t="s">
        <v>1</v>
      </c>
      <c r="C5" s="51"/>
      <c r="D5" s="51"/>
      <c r="E5" s="51"/>
      <c r="F5" s="51"/>
      <c r="G5" s="51"/>
      <c r="H5" s="30"/>
      <c r="I5" s="30"/>
      <c r="J5" s="30"/>
      <c r="K5" s="32"/>
    </row>
    <row r="6" spans="1:11" ht="15" customHeight="1" x14ac:dyDescent="0.25">
      <c r="A6" s="30"/>
      <c r="B6" s="51"/>
      <c r="C6" s="51" t="s">
        <v>155</v>
      </c>
      <c r="D6" s="51"/>
      <c r="E6" s="51"/>
      <c r="F6" s="51"/>
      <c r="G6" s="51"/>
      <c r="H6" s="30"/>
      <c r="I6" s="132">
        <v>49219.005923483463</v>
      </c>
      <c r="J6" s="30"/>
      <c r="K6" s="148" t="s">
        <v>228</v>
      </c>
    </row>
    <row r="7" spans="1:11" ht="15" customHeight="1" x14ac:dyDescent="0.25">
      <c r="A7" s="30"/>
      <c r="B7" s="51"/>
      <c r="C7" s="51" t="s">
        <v>156</v>
      </c>
      <c r="D7" s="51"/>
      <c r="E7" s="51"/>
      <c r="F7" s="52"/>
      <c r="G7" s="51"/>
      <c r="H7" s="30"/>
      <c r="I7" s="51"/>
      <c r="J7" s="30"/>
      <c r="K7" s="149"/>
    </row>
    <row r="8" spans="1:11" ht="15" customHeight="1" x14ac:dyDescent="0.25">
      <c r="A8" s="30"/>
      <c r="B8" s="51"/>
      <c r="C8" s="51"/>
      <c r="D8" s="51"/>
      <c r="E8" s="51"/>
      <c r="F8" s="51"/>
      <c r="G8" s="51"/>
      <c r="H8" s="30"/>
      <c r="I8" s="51"/>
      <c r="J8" s="30"/>
      <c r="K8" s="149"/>
    </row>
    <row r="9" spans="1:11" ht="15" customHeight="1" x14ac:dyDescent="0.25">
      <c r="A9" s="30"/>
      <c r="B9" s="51"/>
      <c r="C9" s="51"/>
      <c r="D9" s="51"/>
      <c r="E9" s="51"/>
      <c r="F9" s="51"/>
      <c r="G9" s="51"/>
      <c r="H9" s="30"/>
      <c r="I9" s="51"/>
      <c r="J9" s="30"/>
      <c r="K9" s="149"/>
    </row>
    <row r="10" spans="1:11" ht="15" customHeight="1" x14ac:dyDescent="0.25">
      <c r="A10" s="30"/>
      <c r="B10" s="51"/>
      <c r="C10" s="51"/>
      <c r="D10" s="51"/>
      <c r="E10" s="51"/>
      <c r="F10" s="51"/>
      <c r="G10" s="51"/>
      <c r="H10" s="30"/>
      <c r="I10" s="51"/>
      <c r="J10" s="30"/>
      <c r="K10" s="149"/>
    </row>
    <row r="11" spans="1:11" ht="15" customHeight="1" x14ac:dyDescent="0.25">
      <c r="A11" s="30"/>
      <c r="B11" s="51"/>
      <c r="C11" s="51"/>
      <c r="D11" s="51"/>
      <c r="E11" s="51"/>
      <c r="F11" s="51"/>
      <c r="G11" s="51"/>
      <c r="H11" s="30"/>
      <c r="I11" s="51"/>
      <c r="J11" s="30"/>
      <c r="K11" s="149"/>
    </row>
    <row r="12" spans="1:11" ht="15" customHeight="1" x14ac:dyDescent="0.25">
      <c r="A12" s="30"/>
      <c r="B12" s="51"/>
      <c r="C12" s="51"/>
      <c r="D12" s="51"/>
      <c r="E12" s="51"/>
      <c r="F12" s="51"/>
      <c r="G12" s="51"/>
      <c r="H12" s="30"/>
      <c r="I12" s="51"/>
      <c r="J12" s="30"/>
      <c r="K12" s="149"/>
    </row>
    <row r="13" spans="1:11" ht="15" customHeight="1" x14ac:dyDescent="0.25">
      <c r="A13" s="30"/>
      <c r="B13" s="51"/>
      <c r="C13" s="51"/>
      <c r="D13" s="51"/>
      <c r="E13" s="51"/>
      <c r="F13" s="51"/>
      <c r="G13" s="51"/>
      <c r="H13" s="30"/>
      <c r="I13" s="51"/>
      <c r="J13" s="30"/>
      <c r="K13" s="149"/>
    </row>
    <row r="14" spans="1:11" ht="15" customHeight="1" x14ac:dyDescent="0.25">
      <c r="A14" s="30"/>
      <c r="B14" s="51"/>
      <c r="C14" s="51"/>
      <c r="D14" s="51"/>
      <c r="E14" s="51"/>
      <c r="F14" s="51"/>
      <c r="G14" s="51"/>
      <c r="H14" s="30"/>
      <c r="I14" s="51"/>
      <c r="J14" s="30"/>
      <c r="K14" s="149"/>
    </row>
    <row r="15" spans="1:11" ht="15" customHeight="1" x14ac:dyDescent="0.25">
      <c r="A15" s="30"/>
      <c r="B15" s="51"/>
      <c r="C15" s="51"/>
      <c r="D15" s="51"/>
      <c r="E15" s="51"/>
      <c r="F15" s="51"/>
      <c r="G15" s="51"/>
      <c r="H15" s="30"/>
      <c r="I15" s="51"/>
      <c r="J15" s="30"/>
      <c r="K15" s="149"/>
    </row>
    <row r="16" spans="1:11" ht="15" customHeight="1" x14ac:dyDescent="0.25">
      <c r="A16" s="30"/>
      <c r="B16" s="51"/>
      <c r="C16" s="51"/>
      <c r="D16" s="51"/>
      <c r="E16" s="51"/>
      <c r="F16" s="51"/>
      <c r="G16" s="51"/>
      <c r="H16" s="30"/>
      <c r="I16" s="51"/>
      <c r="J16" s="30"/>
      <c r="K16" s="149"/>
    </row>
    <row r="17" spans="1:11" ht="15" customHeight="1" x14ac:dyDescent="0.25">
      <c r="A17" s="30"/>
      <c r="B17" s="51"/>
      <c r="C17" s="51"/>
      <c r="D17" s="51"/>
      <c r="E17" s="51"/>
      <c r="F17" s="51"/>
      <c r="G17" s="51"/>
      <c r="H17" s="30"/>
      <c r="I17" s="51"/>
      <c r="J17" s="30"/>
      <c r="K17" s="150"/>
    </row>
    <row r="18" spans="1:11" ht="13.8" x14ac:dyDescent="0.25">
      <c r="A18" s="30"/>
      <c r="B18" s="51"/>
      <c r="C18" s="51"/>
      <c r="D18" s="51"/>
      <c r="E18" s="51"/>
      <c r="F18" s="51"/>
      <c r="G18" s="51"/>
      <c r="H18" s="30"/>
      <c r="I18" s="51"/>
      <c r="J18" s="30"/>
      <c r="K18" s="44"/>
    </row>
    <row r="19" spans="1:11" ht="43.8" customHeight="1" x14ac:dyDescent="0.25">
      <c r="A19" s="30"/>
      <c r="B19" s="51"/>
      <c r="C19" s="51" t="s">
        <v>30</v>
      </c>
      <c r="D19" s="51"/>
      <c r="E19" s="51"/>
      <c r="F19" s="51"/>
      <c r="G19" s="51"/>
      <c r="H19" s="30"/>
      <c r="I19" s="56"/>
      <c r="J19" s="30"/>
      <c r="K19" s="151" t="s">
        <v>236</v>
      </c>
    </row>
    <row r="20" spans="1:11" ht="13.8" x14ac:dyDescent="0.25">
      <c r="A20" s="30"/>
      <c r="B20" s="51"/>
      <c r="C20" s="51"/>
      <c r="D20" s="51" t="s">
        <v>63</v>
      </c>
      <c r="E20" s="51"/>
      <c r="F20" s="51"/>
      <c r="G20" s="51" t="s">
        <v>23</v>
      </c>
      <c r="H20" s="30"/>
      <c r="I20" s="132">
        <v>54510.23425324948</v>
      </c>
      <c r="J20" s="30"/>
      <c r="K20" s="152"/>
    </row>
    <row r="21" spans="1:11" ht="13.8" x14ac:dyDescent="0.25">
      <c r="A21" s="30"/>
      <c r="B21" s="51"/>
      <c r="C21" s="51"/>
      <c r="D21" s="51" t="s">
        <v>64</v>
      </c>
      <c r="E21" s="51"/>
      <c r="F21" s="51"/>
      <c r="G21" s="51" t="s">
        <v>23</v>
      </c>
      <c r="H21" s="30"/>
      <c r="I21" s="132">
        <v>42848.36701444519</v>
      </c>
      <c r="J21" s="30"/>
      <c r="K21" s="153"/>
    </row>
    <row r="22" spans="1:11" ht="13.8" x14ac:dyDescent="0.25">
      <c r="A22" s="30"/>
      <c r="B22" s="51"/>
      <c r="C22" s="51"/>
      <c r="D22" s="51" t="s">
        <v>29</v>
      </c>
      <c r="E22" s="51"/>
      <c r="F22" s="51"/>
      <c r="G22" s="51" t="s">
        <v>23</v>
      </c>
      <c r="H22" s="30"/>
      <c r="I22" s="132">
        <v>21786.632647811562</v>
      </c>
      <c r="J22" s="30"/>
      <c r="K22" s="139" t="s">
        <v>234</v>
      </c>
    </row>
    <row r="23" spans="1:11" ht="13.8" x14ac:dyDescent="0.25">
      <c r="A23" s="30"/>
      <c r="B23" s="51"/>
      <c r="C23" s="51"/>
      <c r="D23" s="51"/>
      <c r="E23" s="51"/>
      <c r="F23" s="51"/>
      <c r="G23" s="51"/>
      <c r="H23" s="30"/>
      <c r="I23" s="51"/>
      <c r="J23" s="30"/>
      <c r="K23" s="139" t="s">
        <v>235</v>
      </c>
    </row>
    <row r="24" spans="1:11" ht="13.8" x14ac:dyDescent="0.25">
      <c r="A24" s="30"/>
      <c r="B24" s="51"/>
      <c r="C24" s="51" t="s">
        <v>43</v>
      </c>
      <c r="D24" s="51"/>
      <c r="E24" s="51"/>
      <c r="F24" s="51"/>
      <c r="G24" s="51"/>
      <c r="H24" s="30"/>
      <c r="I24" s="57"/>
      <c r="J24" s="30"/>
      <c r="K24" s="86"/>
    </row>
    <row r="25" spans="1:11" ht="13.8" x14ac:dyDescent="0.25">
      <c r="A25" s="30"/>
      <c r="B25" s="51"/>
      <c r="C25" s="51"/>
      <c r="D25" s="51" t="s">
        <v>190</v>
      </c>
      <c r="E25" s="51"/>
      <c r="F25" s="51"/>
      <c r="G25" s="51" t="s">
        <v>23</v>
      </c>
      <c r="H25" s="30"/>
      <c r="I25" s="132">
        <v>7275.4389534282691</v>
      </c>
      <c r="J25" s="30"/>
      <c r="K25" s="154" t="s">
        <v>209</v>
      </c>
    </row>
    <row r="26" spans="1:11" ht="13.8" x14ac:dyDescent="0.25">
      <c r="A26" s="30"/>
      <c r="B26" s="51"/>
      <c r="C26" s="51"/>
      <c r="D26" s="51" t="s">
        <v>31</v>
      </c>
      <c r="E26" s="51"/>
      <c r="F26" s="51"/>
      <c r="G26" s="51" t="s">
        <v>23</v>
      </c>
      <c r="H26" s="30"/>
      <c r="I26" s="132">
        <v>11678.051632713472</v>
      </c>
      <c r="J26" s="30"/>
      <c r="K26" s="155"/>
    </row>
    <row r="27" spans="1:11" ht="13.8" x14ac:dyDescent="0.25">
      <c r="A27" s="30"/>
      <c r="B27" s="51"/>
      <c r="C27" s="51"/>
      <c r="D27" s="51" t="s">
        <v>66</v>
      </c>
      <c r="E27" s="51"/>
      <c r="F27" s="51"/>
      <c r="G27" s="51" t="s">
        <v>23</v>
      </c>
      <c r="H27" s="30"/>
      <c r="I27" s="132">
        <v>16496.862122858172</v>
      </c>
      <c r="J27" s="30"/>
      <c r="K27" s="155"/>
    </row>
    <row r="28" spans="1:11" ht="13.8" x14ac:dyDescent="0.25">
      <c r="A28" s="30"/>
      <c r="B28" s="51"/>
      <c r="C28" s="51"/>
      <c r="D28" s="51" t="s">
        <v>70</v>
      </c>
      <c r="E28" s="51"/>
      <c r="F28" s="51"/>
      <c r="G28" s="51" t="s">
        <v>23</v>
      </c>
      <c r="H28" s="30"/>
      <c r="I28" s="132">
        <v>10726.382738872539</v>
      </c>
      <c r="J28" s="30"/>
      <c r="K28" s="155"/>
    </row>
    <row r="29" spans="1:11" ht="13.8" x14ac:dyDescent="0.25">
      <c r="A29" s="30"/>
      <c r="B29" s="51"/>
      <c r="C29" s="51"/>
      <c r="D29" s="51" t="s">
        <v>162</v>
      </c>
      <c r="E29" s="51"/>
      <c r="F29" s="51"/>
      <c r="G29" s="51" t="s">
        <v>23</v>
      </c>
      <c r="H29" s="30"/>
      <c r="I29" s="132" t="s">
        <v>163</v>
      </c>
      <c r="J29" s="30"/>
      <c r="K29" s="156"/>
    </row>
    <row r="30" spans="1:11" ht="13.8" x14ac:dyDescent="0.25">
      <c r="A30" s="30"/>
      <c r="B30" s="51"/>
      <c r="C30" s="51"/>
      <c r="D30" s="51"/>
      <c r="E30" s="51"/>
      <c r="F30" s="51"/>
      <c r="G30" s="51"/>
      <c r="H30" s="30"/>
      <c r="I30" s="57"/>
      <c r="J30" s="30"/>
      <c r="K30" s="44"/>
    </row>
    <row r="31" spans="1:11" ht="29.25" customHeight="1" x14ac:dyDescent="0.25">
      <c r="A31" s="30"/>
      <c r="B31" s="51"/>
      <c r="C31" s="51" t="s">
        <v>125</v>
      </c>
      <c r="D31" s="51"/>
      <c r="E31" s="51"/>
      <c r="F31" s="51"/>
      <c r="G31" s="51" t="s">
        <v>23</v>
      </c>
      <c r="H31" s="30"/>
      <c r="I31" s="132">
        <v>3480.7149950803409</v>
      </c>
      <c r="J31" s="30"/>
      <c r="K31" s="102" t="s">
        <v>149</v>
      </c>
    </row>
    <row r="32" spans="1:11" ht="13.8" x14ac:dyDescent="0.25">
      <c r="A32" s="30"/>
      <c r="B32" s="51"/>
      <c r="C32" s="51" t="s">
        <v>126</v>
      </c>
      <c r="D32" s="51"/>
      <c r="E32" s="51"/>
      <c r="F32" s="51"/>
      <c r="G32" s="51" t="s">
        <v>23</v>
      </c>
      <c r="H32" s="30"/>
      <c r="I32" s="132">
        <v>1950.9551578040503</v>
      </c>
      <c r="J32" s="30"/>
      <c r="K32" s="102" t="s">
        <v>150</v>
      </c>
    </row>
    <row r="33" spans="1:11" ht="13.8" x14ac:dyDescent="0.25">
      <c r="A33" s="30"/>
      <c r="B33" s="51"/>
      <c r="C33" s="51" t="s">
        <v>127</v>
      </c>
      <c r="D33" s="51"/>
      <c r="E33" s="51"/>
      <c r="F33" s="51"/>
      <c r="G33" s="51" t="s">
        <v>23</v>
      </c>
      <c r="H33" s="30"/>
      <c r="I33" s="135" t="s">
        <v>163</v>
      </c>
      <c r="J33" s="30"/>
      <c r="K33" s="102" t="s">
        <v>150</v>
      </c>
    </row>
    <row r="34" spans="1:11" ht="13.8" x14ac:dyDescent="0.25">
      <c r="A34" s="30"/>
      <c r="B34" s="51"/>
      <c r="C34" s="51"/>
      <c r="D34" s="51"/>
      <c r="E34" s="51"/>
      <c r="F34" s="51"/>
      <c r="G34" s="51"/>
      <c r="H34" s="30"/>
      <c r="I34" s="116"/>
      <c r="J34" s="30"/>
      <c r="K34" s="44"/>
    </row>
    <row r="35" spans="1:11" ht="13.8" x14ac:dyDescent="0.25">
      <c r="A35" s="30"/>
      <c r="B35" s="51"/>
      <c r="C35" s="51" t="s">
        <v>34</v>
      </c>
      <c r="D35" s="51"/>
      <c r="E35" s="51"/>
      <c r="F35" s="51"/>
      <c r="G35" s="51" t="s">
        <v>23</v>
      </c>
      <c r="H35" s="30"/>
      <c r="I35" s="134" t="s">
        <v>163</v>
      </c>
      <c r="J35" s="30"/>
      <c r="K35" s="89"/>
    </row>
    <row r="36" spans="1:11" ht="13.8" x14ac:dyDescent="0.25">
      <c r="A36" s="30"/>
      <c r="B36" s="51"/>
      <c r="C36" s="51"/>
      <c r="D36" s="51"/>
      <c r="E36" s="51"/>
      <c r="F36" s="51"/>
      <c r="G36" s="51"/>
      <c r="H36" s="30"/>
      <c r="I36" s="117"/>
      <c r="J36" s="30"/>
      <c r="K36" s="44"/>
    </row>
    <row r="37" spans="1:11" ht="13.8" x14ac:dyDescent="0.25">
      <c r="A37" s="30"/>
      <c r="B37" s="51"/>
      <c r="C37" s="51" t="s">
        <v>44</v>
      </c>
      <c r="D37" s="51"/>
      <c r="E37" s="51"/>
      <c r="F37" s="51"/>
      <c r="G37" s="51" t="s">
        <v>23</v>
      </c>
      <c r="H37" s="30"/>
      <c r="I37" s="132">
        <v>27109.335383870166</v>
      </c>
      <c r="J37" s="30"/>
      <c r="K37" s="102" t="s">
        <v>151</v>
      </c>
    </row>
    <row r="38" spans="1:11" ht="13.8" x14ac:dyDescent="0.25">
      <c r="A38" s="30"/>
      <c r="B38" s="51"/>
      <c r="C38" s="51"/>
      <c r="D38" s="51"/>
      <c r="E38" s="51"/>
      <c r="F38" s="51"/>
      <c r="G38" s="51"/>
      <c r="H38" s="30"/>
      <c r="I38" s="58"/>
      <c r="J38" s="30"/>
      <c r="K38" s="44"/>
    </row>
    <row r="39" spans="1:11" ht="13.8" x14ac:dyDescent="0.25">
      <c r="A39" s="30"/>
      <c r="B39" s="50" t="s">
        <v>46</v>
      </c>
      <c r="C39" s="51"/>
      <c r="D39" s="51"/>
      <c r="E39" s="51"/>
      <c r="F39" s="51"/>
      <c r="G39" s="51"/>
      <c r="H39" s="30"/>
      <c r="I39" s="58"/>
      <c r="J39" s="30"/>
      <c r="K39" s="104" t="s">
        <v>45</v>
      </c>
    </row>
    <row r="40" spans="1:11" ht="13.8" x14ac:dyDescent="0.25">
      <c r="A40" s="30"/>
      <c r="B40" s="51"/>
      <c r="C40" s="51" t="s">
        <v>36</v>
      </c>
      <c r="D40" s="51"/>
      <c r="E40" s="51"/>
      <c r="F40" s="51"/>
      <c r="G40" s="51" t="s">
        <v>27</v>
      </c>
      <c r="H40" s="30"/>
      <c r="I40" s="57"/>
      <c r="J40" s="30"/>
      <c r="K40" s="103" t="s">
        <v>73</v>
      </c>
    </row>
    <row r="41" spans="1:11" ht="13.8" x14ac:dyDescent="0.25">
      <c r="A41" s="30"/>
      <c r="B41" s="51"/>
      <c r="C41" s="51" t="s">
        <v>33</v>
      </c>
      <c r="D41" s="51"/>
      <c r="E41" s="51"/>
      <c r="F41" s="51"/>
      <c r="G41" s="51" t="s">
        <v>27</v>
      </c>
      <c r="H41" s="30"/>
      <c r="I41" s="58"/>
      <c r="J41" s="30"/>
      <c r="K41" s="103" t="s">
        <v>72</v>
      </c>
    </row>
    <row r="42" spans="1:11" ht="13.8" x14ac:dyDescent="0.25">
      <c r="A42" s="30"/>
      <c r="B42" s="51"/>
      <c r="C42" s="51" t="s">
        <v>35</v>
      </c>
      <c r="D42" s="51"/>
      <c r="E42" s="51"/>
      <c r="F42" s="51"/>
      <c r="G42" s="51" t="s">
        <v>27</v>
      </c>
      <c r="H42" s="30"/>
      <c r="I42" s="58"/>
      <c r="J42" s="30"/>
      <c r="K42" s="103"/>
    </row>
    <row r="43" spans="1:11" ht="13.8" x14ac:dyDescent="0.25">
      <c r="A43" s="30"/>
      <c r="B43" s="51"/>
      <c r="C43" s="51" t="s">
        <v>37</v>
      </c>
      <c r="D43" s="51"/>
      <c r="E43" s="51"/>
      <c r="F43" s="51"/>
      <c r="G43" s="51" t="s">
        <v>27</v>
      </c>
      <c r="H43" s="30"/>
      <c r="I43" s="58"/>
      <c r="J43" s="30"/>
      <c r="K43" s="103"/>
    </row>
    <row r="44" spans="1:11" ht="13.8" x14ac:dyDescent="0.25">
      <c r="A44" s="30"/>
      <c r="B44" s="51"/>
      <c r="C44" s="51" t="s">
        <v>32</v>
      </c>
      <c r="D44" s="51"/>
      <c r="E44" s="51"/>
      <c r="F44" s="51"/>
      <c r="G44" s="51" t="s">
        <v>27</v>
      </c>
      <c r="H44" s="30"/>
      <c r="I44" s="58"/>
      <c r="J44" s="30"/>
      <c r="K44" s="103"/>
    </row>
    <row r="45" spans="1:11" ht="13.8" x14ac:dyDescent="0.25">
      <c r="A45" s="30"/>
      <c r="B45" s="51"/>
      <c r="C45" s="51" t="s">
        <v>69</v>
      </c>
      <c r="D45" s="51"/>
      <c r="E45" s="51"/>
      <c r="F45" s="51"/>
      <c r="G45" s="51" t="s">
        <v>27</v>
      </c>
      <c r="H45" s="30"/>
      <c r="I45" s="58"/>
      <c r="J45" s="30"/>
      <c r="K45" s="103"/>
    </row>
    <row r="46" spans="1:11" ht="13.8" x14ac:dyDescent="0.25">
      <c r="A46" s="30"/>
      <c r="B46" s="51"/>
      <c r="C46" s="51" t="s">
        <v>71</v>
      </c>
      <c r="D46" s="51"/>
      <c r="E46" s="51"/>
      <c r="F46" s="51"/>
      <c r="G46" s="51" t="s">
        <v>27</v>
      </c>
      <c r="H46" s="30"/>
      <c r="I46" s="58"/>
      <c r="J46" s="30"/>
      <c r="K46" s="105"/>
    </row>
    <row r="47" spans="1:11" ht="13.8" x14ac:dyDescent="0.25">
      <c r="A47" s="30"/>
      <c r="B47" s="51"/>
      <c r="C47" s="51"/>
      <c r="D47" s="51"/>
      <c r="E47" s="51"/>
      <c r="F47" s="51"/>
      <c r="G47" s="51"/>
      <c r="H47" s="30"/>
      <c r="I47" s="58"/>
      <c r="J47" s="30"/>
      <c r="K47" s="44"/>
    </row>
    <row r="48" spans="1:11" ht="13.8" x14ac:dyDescent="0.25">
      <c r="A48" s="30"/>
      <c r="B48" s="50" t="s">
        <v>74</v>
      </c>
      <c r="C48" s="51"/>
      <c r="D48" s="51"/>
      <c r="E48" s="51"/>
      <c r="F48" s="51"/>
      <c r="G48" s="51" t="s">
        <v>27</v>
      </c>
      <c r="H48" s="30"/>
      <c r="I48" s="58"/>
      <c r="J48" s="30"/>
      <c r="K48" s="104" t="s">
        <v>152</v>
      </c>
    </row>
    <row r="49" spans="1:11" ht="13.8" x14ac:dyDescent="0.25">
      <c r="A49" s="30"/>
      <c r="B49" s="51"/>
      <c r="C49" s="51"/>
      <c r="D49" s="51"/>
      <c r="E49" s="51"/>
      <c r="F49" s="51"/>
      <c r="G49" s="51"/>
      <c r="H49" s="30"/>
      <c r="I49" s="58"/>
      <c r="J49" s="30"/>
      <c r="K49" s="105" t="s">
        <v>153</v>
      </c>
    </row>
    <row r="50" spans="1:11" s="4" customFormat="1" ht="14.4" thickBot="1" x14ac:dyDescent="0.3">
      <c r="A50" s="33"/>
      <c r="B50" s="53"/>
      <c r="C50" s="53"/>
      <c r="D50" s="53"/>
      <c r="E50" s="53"/>
      <c r="F50" s="53"/>
      <c r="G50" s="53"/>
      <c r="H50" s="33"/>
      <c r="I50" s="59"/>
      <c r="J50" s="33"/>
      <c r="K50" s="90"/>
    </row>
    <row r="51" spans="1:11" ht="13.8" x14ac:dyDescent="0.25">
      <c r="A51" s="30"/>
      <c r="B51" s="50" t="s">
        <v>2</v>
      </c>
      <c r="C51" s="51"/>
      <c r="D51" s="51"/>
      <c r="E51" s="51"/>
      <c r="F51" s="51"/>
      <c r="G51" s="51"/>
      <c r="H51" s="30"/>
      <c r="I51" s="56"/>
      <c r="J51" s="30"/>
      <c r="K51" s="32"/>
    </row>
    <row r="52" spans="1:11" ht="13.8" x14ac:dyDescent="0.25">
      <c r="A52" s="30"/>
      <c r="B52" s="51"/>
      <c r="C52" s="51" t="s">
        <v>4</v>
      </c>
      <c r="D52" s="51"/>
      <c r="E52" s="51"/>
      <c r="F52" s="51"/>
      <c r="G52" s="51" t="s">
        <v>23</v>
      </c>
      <c r="H52" s="30"/>
      <c r="I52" s="132">
        <v>3388.6389546976925</v>
      </c>
      <c r="J52" s="30"/>
      <c r="K52" s="32"/>
    </row>
    <row r="53" spans="1:11" ht="13.8" x14ac:dyDescent="0.25">
      <c r="A53" s="30"/>
      <c r="B53" s="51"/>
      <c r="C53" s="51" t="s">
        <v>47</v>
      </c>
      <c r="D53" s="51"/>
      <c r="E53" s="51"/>
      <c r="F53" s="51"/>
      <c r="G53" s="51" t="s">
        <v>23</v>
      </c>
      <c r="H53" s="30"/>
      <c r="I53" s="134" t="s">
        <v>163</v>
      </c>
      <c r="J53" s="30"/>
      <c r="K53" s="32"/>
    </row>
    <row r="54" spans="1:11" ht="13.8" x14ac:dyDescent="0.25">
      <c r="A54" s="30"/>
      <c r="B54" s="51"/>
      <c r="C54" s="51" t="s">
        <v>6</v>
      </c>
      <c r="D54" s="51"/>
      <c r="E54" s="51"/>
      <c r="F54" s="51"/>
      <c r="G54" s="51" t="s">
        <v>23</v>
      </c>
      <c r="H54" s="30"/>
      <c r="I54" s="132">
        <v>2712.8290410158561</v>
      </c>
      <c r="J54" s="30"/>
      <c r="K54" s="32"/>
    </row>
    <row r="55" spans="1:11" ht="13.8" x14ac:dyDescent="0.25">
      <c r="A55" s="30"/>
      <c r="B55" s="51"/>
      <c r="C55" s="51" t="s">
        <v>40</v>
      </c>
      <c r="D55" s="51"/>
      <c r="E55" s="51"/>
      <c r="F55" s="51"/>
      <c r="G55" s="51" t="s">
        <v>23</v>
      </c>
      <c r="H55" s="30"/>
      <c r="I55" s="134" t="s">
        <v>163</v>
      </c>
      <c r="J55" s="30"/>
      <c r="K55" s="32"/>
    </row>
    <row r="56" spans="1:11" ht="13.8" x14ac:dyDescent="0.25">
      <c r="A56" s="30"/>
      <c r="B56" s="51"/>
      <c r="C56" s="51" t="s">
        <v>7</v>
      </c>
      <c r="D56" s="51"/>
      <c r="E56" s="51"/>
      <c r="F56" s="51"/>
      <c r="G56" s="51" t="s">
        <v>23</v>
      </c>
      <c r="H56" s="30"/>
      <c r="I56" s="132">
        <v>865.95669871062807</v>
      </c>
      <c r="J56" s="30"/>
      <c r="K56" s="32"/>
    </row>
    <row r="57" spans="1:11" ht="13.8" x14ac:dyDescent="0.25">
      <c r="A57" s="30"/>
      <c r="B57" s="51"/>
      <c r="C57" s="51" t="s">
        <v>48</v>
      </c>
      <c r="D57" s="51"/>
      <c r="E57" s="51"/>
      <c r="F57" s="51"/>
      <c r="G57" s="51" t="s">
        <v>24</v>
      </c>
      <c r="H57" s="30"/>
      <c r="I57" s="132">
        <v>563.8895160946671</v>
      </c>
      <c r="J57" s="30"/>
      <c r="K57" s="32"/>
    </row>
    <row r="58" spans="1:11" ht="13.8" x14ac:dyDescent="0.25">
      <c r="A58" s="30"/>
      <c r="B58" s="51"/>
      <c r="C58" s="51" t="s">
        <v>5</v>
      </c>
      <c r="D58" s="51"/>
      <c r="E58" s="51"/>
      <c r="F58" s="51"/>
      <c r="G58" s="51" t="s">
        <v>23</v>
      </c>
      <c r="H58" s="30"/>
      <c r="I58" s="132">
        <v>222.23158985017255</v>
      </c>
      <c r="J58" s="30"/>
      <c r="K58" s="32"/>
    </row>
    <row r="59" spans="1:11" ht="13.8" x14ac:dyDescent="0.25">
      <c r="A59" s="30"/>
      <c r="B59" s="51"/>
      <c r="C59" s="51" t="s">
        <v>3</v>
      </c>
      <c r="D59" s="51"/>
      <c r="E59" s="51"/>
      <c r="F59" s="51"/>
      <c r="G59" s="51" t="s">
        <v>23</v>
      </c>
      <c r="H59" s="30"/>
      <c r="I59" s="132">
        <v>500.02107716288828</v>
      </c>
      <c r="J59" s="30"/>
      <c r="K59" s="32"/>
    </row>
    <row r="60" spans="1:11" ht="13.8" x14ac:dyDescent="0.25">
      <c r="A60" s="30"/>
      <c r="B60" s="51"/>
      <c r="C60" s="51"/>
      <c r="D60" s="51"/>
      <c r="E60" s="51"/>
      <c r="F60" s="51"/>
      <c r="G60" s="51"/>
      <c r="H60" s="30"/>
      <c r="I60" s="51"/>
      <c r="J60" s="30"/>
      <c r="K60" s="32"/>
    </row>
    <row r="61" spans="1:11" s="4" customFormat="1" ht="14.4" thickBot="1" x14ac:dyDescent="0.3">
      <c r="A61" s="33"/>
      <c r="B61" s="53"/>
      <c r="C61" s="53"/>
      <c r="D61" s="53"/>
      <c r="E61" s="53"/>
      <c r="F61" s="53"/>
      <c r="G61" s="53"/>
      <c r="H61" s="33"/>
      <c r="I61" s="53"/>
      <c r="J61" s="33"/>
      <c r="K61" s="90"/>
    </row>
    <row r="62" spans="1:11" ht="13.8" x14ac:dyDescent="0.25">
      <c r="A62" s="30"/>
      <c r="B62" s="50" t="s">
        <v>8</v>
      </c>
      <c r="C62" s="51"/>
      <c r="D62" s="51"/>
      <c r="E62" s="51"/>
      <c r="F62" s="51"/>
      <c r="G62" s="51"/>
      <c r="H62" s="30"/>
      <c r="I62" s="51"/>
      <c r="J62" s="30"/>
      <c r="K62" s="32"/>
    </row>
    <row r="63" spans="1:11" ht="13.8" x14ac:dyDescent="0.25">
      <c r="A63" s="30"/>
      <c r="B63" s="51"/>
      <c r="C63" s="51" t="s">
        <v>49</v>
      </c>
      <c r="D63" s="51"/>
      <c r="E63" s="51"/>
      <c r="F63" s="51"/>
      <c r="G63" s="51" t="s">
        <v>27</v>
      </c>
      <c r="H63" s="30"/>
      <c r="I63" s="51"/>
      <c r="J63" s="30"/>
      <c r="K63" s="106" t="s">
        <v>154</v>
      </c>
    </row>
    <row r="64" spans="1:11" ht="13.8" x14ac:dyDescent="0.25">
      <c r="A64" s="30"/>
      <c r="B64" s="51"/>
      <c r="C64" s="51" t="s">
        <v>26</v>
      </c>
      <c r="D64" s="51"/>
      <c r="E64" s="51"/>
      <c r="F64" s="51"/>
      <c r="G64" s="51" t="s">
        <v>27</v>
      </c>
      <c r="H64" s="30"/>
      <c r="I64" s="51"/>
      <c r="J64" s="30"/>
      <c r="K64" s="107" t="s">
        <v>154</v>
      </c>
    </row>
    <row r="65" spans="1:11" ht="26.4" x14ac:dyDescent="0.25">
      <c r="A65" s="30"/>
      <c r="B65" s="51"/>
      <c r="C65" s="51" t="s">
        <v>41</v>
      </c>
      <c r="D65" s="51"/>
      <c r="E65" s="51"/>
      <c r="F65" s="51"/>
      <c r="G65" s="51" t="s">
        <v>27</v>
      </c>
      <c r="H65" s="30"/>
      <c r="I65" s="51"/>
      <c r="J65" s="30"/>
      <c r="K65" s="102" t="s">
        <v>174</v>
      </c>
    </row>
    <row r="66" spans="1:11" ht="13.8" x14ac:dyDescent="0.25">
      <c r="A66" s="30"/>
      <c r="B66" s="51"/>
      <c r="C66" s="51"/>
      <c r="D66" s="51"/>
      <c r="E66" s="51"/>
      <c r="F66" s="51"/>
      <c r="G66" s="51"/>
      <c r="H66" s="30"/>
      <c r="I66" s="51"/>
      <c r="J66" s="30"/>
      <c r="K66" s="91"/>
    </row>
    <row r="67" spans="1:11" s="4" customFormat="1" ht="14.4" thickBot="1" x14ac:dyDescent="0.3">
      <c r="A67" s="33"/>
      <c r="B67" s="53"/>
      <c r="C67" s="53"/>
      <c r="D67" s="53"/>
      <c r="E67" s="53"/>
      <c r="F67" s="53"/>
      <c r="G67" s="53"/>
      <c r="H67" s="33"/>
      <c r="I67" s="53"/>
      <c r="J67" s="33"/>
      <c r="K67" s="90"/>
    </row>
    <row r="68" spans="1:11" ht="13.8" x14ac:dyDescent="0.25">
      <c r="A68" s="30"/>
      <c r="B68" s="50" t="s">
        <v>183</v>
      </c>
      <c r="C68" s="51"/>
      <c r="D68" s="51"/>
      <c r="E68" s="51"/>
      <c r="F68" s="51"/>
      <c r="G68" s="51"/>
      <c r="H68" s="30"/>
      <c r="I68" s="51"/>
      <c r="J68" s="30"/>
      <c r="K68" s="32"/>
    </row>
    <row r="69" spans="1:11" ht="13.8" x14ac:dyDescent="0.25">
      <c r="A69" s="30"/>
      <c r="B69" s="51"/>
      <c r="C69" s="51"/>
      <c r="D69" s="51"/>
      <c r="E69" s="51"/>
      <c r="F69" s="51"/>
      <c r="G69" s="51"/>
      <c r="H69" s="30"/>
      <c r="I69" s="51"/>
      <c r="J69" s="30"/>
      <c r="K69" s="32"/>
    </row>
    <row r="70" spans="1:11" s="30" customFormat="1" ht="52.8" x14ac:dyDescent="0.25">
      <c r="B70" s="51"/>
      <c r="C70" s="51"/>
      <c r="D70" s="65" t="s">
        <v>184</v>
      </c>
      <c r="G70" s="30" t="s">
        <v>23</v>
      </c>
      <c r="H70" s="66"/>
      <c r="I70" s="132">
        <v>4463.013524221059</v>
      </c>
      <c r="K70" s="108" t="s">
        <v>230</v>
      </c>
    </row>
    <row r="71" spans="1:11" s="30" customFormat="1" ht="14.4" x14ac:dyDescent="0.25">
      <c r="B71" s="51"/>
      <c r="C71" s="51"/>
      <c r="I71" s="84"/>
      <c r="K71" s="97"/>
    </row>
    <row r="72" spans="1:11" s="30" customFormat="1" ht="39.6" x14ac:dyDescent="0.25">
      <c r="B72" s="51"/>
      <c r="C72" s="51"/>
      <c r="D72" s="65" t="s">
        <v>210</v>
      </c>
      <c r="G72" s="65" t="s">
        <v>23</v>
      </c>
      <c r="I72" s="132">
        <v>50.31429018774503</v>
      </c>
      <c r="K72" s="108" t="s">
        <v>219</v>
      </c>
    </row>
    <row r="73" spans="1:11" s="30" customFormat="1" ht="39.6" x14ac:dyDescent="0.25">
      <c r="B73" s="51"/>
      <c r="C73" s="51"/>
      <c r="D73" s="65" t="s">
        <v>185</v>
      </c>
      <c r="G73" s="30" t="s">
        <v>23</v>
      </c>
      <c r="I73" s="132">
        <v>847.18385910716631</v>
      </c>
      <c r="K73" s="108" t="s">
        <v>220</v>
      </c>
    </row>
    <row r="74" spans="1:11" s="30" customFormat="1" ht="14.4" x14ac:dyDescent="0.25">
      <c r="B74" s="51"/>
      <c r="C74" s="51"/>
      <c r="D74" s="65"/>
      <c r="H74" s="85"/>
      <c r="I74" s="94"/>
      <c r="J74" s="86"/>
      <c r="K74" s="98"/>
    </row>
    <row r="75" spans="1:11" s="30" customFormat="1" ht="30" customHeight="1" x14ac:dyDescent="0.25">
      <c r="B75" s="51"/>
      <c r="C75" s="51"/>
      <c r="D75" s="30" t="s">
        <v>200</v>
      </c>
      <c r="G75" s="30" t="s">
        <v>23</v>
      </c>
      <c r="I75" s="132">
        <v>138.7042594364863</v>
      </c>
      <c r="K75" s="108" t="s">
        <v>194</v>
      </c>
    </row>
    <row r="76" spans="1:11" s="30" customFormat="1" ht="29.25" customHeight="1" x14ac:dyDescent="0.25">
      <c r="B76" s="51"/>
      <c r="C76" s="51"/>
      <c r="D76" s="30" t="s">
        <v>88</v>
      </c>
      <c r="G76" s="30" t="s">
        <v>23</v>
      </c>
      <c r="I76" s="132">
        <v>63.912746995243687</v>
      </c>
      <c r="K76" s="108" t="s">
        <v>201</v>
      </c>
    </row>
    <row r="77" spans="1:11" s="30" customFormat="1" ht="26.4" x14ac:dyDescent="0.25">
      <c r="B77" s="51"/>
      <c r="C77" s="51"/>
      <c r="D77" s="30" t="s">
        <v>213</v>
      </c>
      <c r="G77" s="30" t="s">
        <v>23</v>
      </c>
      <c r="H77" s="65"/>
      <c r="I77" s="132">
        <v>214.85561755847877</v>
      </c>
      <c r="K77" s="108" t="s">
        <v>231</v>
      </c>
    </row>
    <row r="78" spans="1:11" s="30" customFormat="1" ht="26.4" x14ac:dyDescent="0.25">
      <c r="B78" s="51"/>
      <c r="C78" s="51"/>
      <c r="D78" s="65" t="s">
        <v>186</v>
      </c>
      <c r="G78" s="30" t="s">
        <v>23</v>
      </c>
      <c r="I78" s="132">
        <v>5.4393827229994631</v>
      </c>
      <c r="K78" s="108" t="s">
        <v>202</v>
      </c>
    </row>
    <row r="79" spans="1:11" s="30" customFormat="1" ht="26.4" x14ac:dyDescent="0.25">
      <c r="B79" s="51"/>
      <c r="C79" s="51"/>
      <c r="D79" s="30" t="s">
        <v>203</v>
      </c>
      <c r="G79" s="30" t="s">
        <v>23</v>
      </c>
      <c r="I79" s="132">
        <v>69.352129718243148</v>
      </c>
      <c r="K79" s="108" t="s">
        <v>204</v>
      </c>
    </row>
    <row r="80" spans="1:11" s="30" customFormat="1" ht="13.8" x14ac:dyDescent="0.25">
      <c r="B80" s="51"/>
      <c r="C80" s="51"/>
      <c r="I80" s="94"/>
      <c r="K80" s="97"/>
    </row>
    <row r="81" spans="1:11" s="30" customFormat="1" ht="19.350000000000001" customHeight="1" x14ac:dyDescent="0.25">
      <c r="B81" s="51"/>
      <c r="C81" s="51"/>
      <c r="D81" s="65" t="s">
        <v>86</v>
      </c>
      <c r="E81" s="65"/>
      <c r="F81" s="65"/>
      <c r="G81" s="65" t="s">
        <v>25</v>
      </c>
      <c r="H81" s="65"/>
      <c r="I81" s="132">
        <v>134.62472239423673</v>
      </c>
      <c r="K81" s="157" t="s">
        <v>232</v>
      </c>
    </row>
    <row r="82" spans="1:11" s="30" customFormat="1" ht="25.35" customHeight="1" x14ac:dyDescent="0.25">
      <c r="B82" s="51"/>
      <c r="C82" s="51"/>
      <c r="D82" s="30" t="s">
        <v>87</v>
      </c>
      <c r="G82" s="30" t="s">
        <v>25</v>
      </c>
      <c r="I82" s="132">
        <v>182.21932122048199</v>
      </c>
      <c r="K82" s="158"/>
    </row>
    <row r="83" spans="1:11" s="30" customFormat="1" ht="13.8" x14ac:dyDescent="0.25">
      <c r="B83" s="51"/>
      <c r="C83" s="51"/>
      <c r="D83" s="51"/>
      <c r="E83" s="51"/>
      <c r="F83" s="51"/>
      <c r="G83" s="51"/>
      <c r="I83" s="51"/>
      <c r="K83" s="66"/>
    </row>
    <row r="84" spans="1:11" s="30" customFormat="1" ht="13.8" x14ac:dyDescent="0.25">
      <c r="B84" s="51"/>
      <c r="C84" s="51"/>
      <c r="D84" s="51"/>
      <c r="E84" s="51"/>
      <c r="F84" s="51"/>
      <c r="G84" s="51"/>
      <c r="I84" s="51"/>
      <c r="K84" s="66"/>
    </row>
    <row r="85" spans="1:11" ht="13.8" x14ac:dyDescent="0.25">
      <c r="A85" s="30"/>
      <c r="B85" s="51"/>
      <c r="C85" s="51"/>
      <c r="D85" s="51"/>
      <c r="E85" s="51"/>
      <c r="F85" s="51"/>
      <c r="G85" s="51"/>
      <c r="I85" s="48"/>
      <c r="K85" s="87"/>
    </row>
    <row r="86" spans="1:11" ht="13.8" x14ac:dyDescent="0.25">
      <c r="A86" s="30"/>
      <c r="B86" s="51"/>
      <c r="C86" s="51"/>
      <c r="D86" s="51"/>
      <c r="E86" s="51"/>
      <c r="F86" s="51"/>
      <c r="G86" s="51"/>
      <c r="I86" s="48"/>
      <c r="K86" s="87"/>
    </row>
    <row r="87" spans="1:11" ht="13.8" x14ac:dyDescent="0.25">
      <c r="A87" s="30"/>
      <c r="B87" s="51"/>
      <c r="C87" s="51"/>
      <c r="D87" s="51"/>
      <c r="E87" s="51"/>
      <c r="F87" s="51"/>
      <c r="G87" s="51"/>
      <c r="I87" s="48"/>
      <c r="K87" s="87"/>
    </row>
    <row r="88" spans="1:11" ht="13.8" x14ac:dyDescent="0.25">
      <c r="A88" s="30"/>
      <c r="B88" s="51"/>
      <c r="C88" s="51"/>
      <c r="D88" s="51"/>
      <c r="E88" s="51"/>
      <c r="F88" s="51"/>
      <c r="G88" s="51"/>
      <c r="I88" s="48"/>
      <c r="K88" s="87"/>
    </row>
    <row r="89" spans="1:11" ht="13.8" x14ac:dyDescent="0.25">
      <c r="A89" s="30"/>
      <c r="B89" s="51"/>
      <c r="C89" s="51"/>
      <c r="D89" s="51"/>
      <c r="E89" s="51"/>
      <c r="F89" s="51"/>
      <c r="G89" s="51"/>
      <c r="H89" s="30"/>
      <c r="I89" s="51"/>
      <c r="J89" s="30"/>
      <c r="K89" s="32"/>
    </row>
    <row r="90" spans="1:11" s="4" customFormat="1" ht="14.4" thickBot="1" x14ac:dyDescent="0.3">
      <c r="A90" s="33"/>
      <c r="B90" s="53"/>
      <c r="C90" s="53"/>
      <c r="D90" s="53"/>
      <c r="E90" s="53"/>
      <c r="F90" s="53"/>
      <c r="G90" s="53"/>
      <c r="H90" s="33"/>
      <c r="I90" s="53"/>
      <c r="J90" s="33"/>
      <c r="K90" s="90"/>
    </row>
    <row r="91" spans="1:11" ht="13.8" x14ac:dyDescent="0.25">
      <c r="A91" s="30"/>
      <c r="B91" s="50" t="s">
        <v>175</v>
      </c>
      <c r="C91" s="51"/>
      <c r="D91" s="51"/>
      <c r="E91" s="51"/>
      <c r="F91" s="51"/>
      <c r="G91" s="51"/>
      <c r="H91" s="30"/>
      <c r="I91" s="61"/>
      <c r="J91" s="30"/>
      <c r="K91" s="32"/>
    </row>
    <row r="92" spans="1:11" ht="13.8" x14ac:dyDescent="0.25">
      <c r="A92" s="30"/>
      <c r="B92" s="51"/>
      <c r="C92" s="51" t="s">
        <v>67</v>
      </c>
      <c r="D92" s="51"/>
      <c r="E92" s="51"/>
      <c r="F92" s="51"/>
      <c r="G92" s="51" t="s">
        <v>25</v>
      </c>
      <c r="H92" s="30"/>
      <c r="I92" s="132">
        <v>12757.731472899311</v>
      </c>
      <c r="J92" s="30"/>
      <c r="K92" s="107" t="s">
        <v>130</v>
      </c>
    </row>
    <row r="93" spans="1:11" ht="13.8" x14ac:dyDescent="0.25">
      <c r="A93" s="30"/>
      <c r="B93" s="51"/>
      <c r="C93" s="51" t="s">
        <v>50</v>
      </c>
      <c r="D93" s="51"/>
      <c r="E93" s="51"/>
      <c r="F93" s="51"/>
      <c r="G93" s="51" t="s">
        <v>25</v>
      </c>
      <c r="H93" s="30"/>
      <c r="I93" s="132">
        <v>10675.271655267232</v>
      </c>
      <c r="J93" s="30"/>
      <c r="K93" s="109" t="s">
        <v>131</v>
      </c>
    </row>
    <row r="94" spans="1:11" ht="13.8" x14ac:dyDescent="0.25">
      <c r="A94" s="30"/>
      <c r="B94" s="51"/>
      <c r="C94" s="51" t="s">
        <v>51</v>
      </c>
      <c r="D94" s="51"/>
      <c r="E94" s="51"/>
      <c r="F94" s="51"/>
      <c r="G94" s="51" t="s">
        <v>25</v>
      </c>
      <c r="H94" s="30"/>
      <c r="I94" s="132">
        <v>6226.1667700132975</v>
      </c>
      <c r="J94" s="30"/>
      <c r="K94" s="103" t="s">
        <v>215</v>
      </c>
    </row>
    <row r="95" spans="1:11" ht="13.8" x14ac:dyDescent="0.25">
      <c r="A95" s="30"/>
      <c r="B95" s="51"/>
      <c r="C95" s="51" t="s">
        <v>68</v>
      </c>
      <c r="D95" s="51"/>
      <c r="E95" s="51"/>
      <c r="F95" s="51"/>
      <c r="G95" s="51" t="s">
        <v>25</v>
      </c>
      <c r="H95" s="30"/>
      <c r="I95" s="132">
        <v>14977.865532137299</v>
      </c>
      <c r="J95" s="30"/>
      <c r="K95" s="103" t="s">
        <v>216</v>
      </c>
    </row>
    <row r="96" spans="1:11" ht="13.8" x14ac:dyDescent="0.25">
      <c r="A96" s="30"/>
      <c r="B96" s="51"/>
      <c r="C96" s="51" t="s">
        <v>52</v>
      </c>
      <c r="D96" s="51"/>
      <c r="E96" s="51"/>
      <c r="F96" s="51"/>
      <c r="G96" s="51" t="s">
        <v>25</v>
      </c>
      <c r="H96" s="30"/>
      <c r="I96" s="138" t="s">
        <v>163</v>
      </c>
      <c r="J96" s="30"/>
      <c r="K96" s="103" t="s">
        <v>217</v>
      </c>
    </row>
    <row r="97" spans="1:11" ht="13.8" x14ac:dyDescent="0.25">
      <c r="A97" s="30"/>
      <c r="B97" s="51"/>
      <c r="C97" s="51" t="s">
        <v>53</v>
      </c>
      <c r="D97" s="51"/>
      <c r="E97" s="51"/>
      <c r="F97" s="51"/>
      <c r="G97" s="51" t="s">
        <v>25</v>
      </c>
      <c r="H97" s="30"/>
      <c r="I97" s="132">
        <v>7913.8183858304992</v>
      </c>
      <c r="J97" s="30"/>
      <c r="K97" s="110" t="s">
        <v>218</v>
      </c>
    </row>
    <row r="98" spans="1:11" ht="26.4" x14ac:dyDescent="0.25">
      <c r="A98" s="30"/>
      <c r="B98" s="51"/>
      <c r="C98" s="51"/>
      <c r="D98" s="51"/>
      <c r="E98" s="51"/>
      <c r="F98" s="51"/>
      <c r="G98" s="51"/>
      <c r="H98" s="30"/>
      <c r="I98" s="62"/>
      <c r="J98" s="30"/>
      <c r="K98" s="44" t="s">
        <v>221</v>
      </c>
    </row>
    <row r="99" spans="1:11" ht="13.8" x14ac:dyDescent="0.25">
      <c r="A99" s="30"/>
      <c r="B99" s="51"/>
      <c r="C99" s="51" t="s">
        <v>54</v>
      </c>
      <c r="D99" s="51"/>
      <c r="E99" s="51"/>
      <c r="F99" s="51"/>
      <c r="G99" s="51" t="s">
        <v>25</v>
      </c>
      <c r="H99" s="30"/>
      <c r="I99" s="136" t="s">
        <v>163</v>
      </c>
      <c r="J99" s="30"/>
      <c r="K99" s="106"/>
    </row>
    <row r="100" spans="1:11" ht="13.8" x14ac:dyDescent="0.25">
      <c r="A100" s="30"/>
      <c r="B100" s="51"/>
      <c r="C100" s="51"/>
      <c r="D100" s="51"/>
      <c r="E100" s="51"/>
      <c r="F100" s="51"/>
      <c r="G100" s="51"/>
      <c r="H100" s="30"/>
      <c r="I100" s="62"/>
      <c r="J100" s="30"/>
      <c r="K100" s="87"/>
    </row>
    <row r="101" spans="1:11" s="4" customFormat="1" ht="14.4" thickBot="1" x14ac:dyDescent="0.3">
      <c r="A101" s="33"/>
      <c r="B101" s="53"/>
      <c r="C101" s="53"/>
      <c r="D101" s="53"/>
      <c r="E101" s="53"/>
      <c r="F101" s="53"/>
      <c r="G101" s="53"/>
      <c r="H101" s="33"/>
      <c r="I101" s="63"/>
      <c r="J101" s="33"/>
      <c r="K101" s="90"/>
    </row>
    <row r="102" spans="1:11" ht="13.8" x14ac:dyDescent="0.25">
      <c r="A102" s="30"/>
      <c r="B102" s="50" t="s">
        <v>176</v>
      </c>
      <c r="C102" s="51"/>
      <c r="D102" s="51"/>
      <c r="E102" s="51"/>
      <c r="F102" s="51"/>
      <c r="G102" s="51"/>
      <c r="H102" s="30"/>
      <c r="I102" s="60"/>
      <c r="J102" s="30"/>
      <c r="K102" s="109" t="s">
        <v>75</v>
      </c>
    </row>
    <row r="103" spans="1:11" ht="13.8" x14ac:dyDescent="0.25">
      <c r="A103" s="30"/>
      <c r="B103" s="51"/>
      <c r="C103" s="51" t="s">
        <v>77</v>
      </c>
      <c r="D103" s="51"/>
      <c r="E103" s="51"/>
      <c r="F103" s="51"/>
      <c r="G103" s="51" t="s">
        <v>25</v>
      </c>
      <c r="H103" s="30"/>
      <c r="I103" s="132">
        <v>2182.631686028481</v>
      </c>
      <c r="J103" s="30"/>
      <c r="K103" s="109" t="s">
        <v>76</v>
      </c>
    </row>
    <row r="104" spans="1:11" ht="13.8" x14ac:dyDescent="0.25">
      <c r="A104" s="30"/>
      <c r="B104" s="51"/>
      <c r="C104" s="51" t="s">
        <v>78</v>
      </c>
      <c r="D104" s="51"/>
      <c r="E104" s="51"/>
      <c r="F104" s="51"/>
      <c r="G104" s="51" t="s">
        <v>25</v>
      </c>
      <c r="H104" s="30"/>
      <c r="I104" s="132">
        <v>1502.708845653548</v>
      </c>
      <c r="J104" s="30"/>
      <c r="K104" s="109" t="s">
        <v>89</v>
      </c>
    </row>
    <row r="105" spans="1:11" ht="13.8" x14ac:dyDescent="0.25">
      <c r="A105" s="30"/>
      <c r="B105" s="51"/>
      <c r="C105" s="51"/>
      <c r="D105" s="51"/>
      <c r="E105" s="51"/>
      <c r="F105" s="51"/>
      <c r="G105" s="51"/>
      <c r="H105" s="30"/>
      <c r="I105" s="51"/>
      <c r="J105" s="30"/>
      <c r="K105" s="110" t="s">
        <v>90</v>
      </c>
    </row>
    <row r="106" spans="1:11" s="4" customFormat="1" ht="14.4" thickBot="1" x14ac:dyDescent="0.3">
      <c r="A106" s="33"/>
      <c r="B106" s="53"/>
      <c r="C106" s="53"/>
      <c r="D106" s="53"/>
      <c r="E106" s="53"/>
      <c r="F106" s="53"/>
      <c r="G106" s="53"/>
      <c r="H106" s="33"/>
      <c r="I106" s="53"/>
      <c r="J106" s="33"/>
      <c r="K106" s="90"/>
    </row>
    <row r="107" spans="1:11" ht="13.8" x14ac:dyDescent="0.25">
      <c r="A107" s="30"/>
      <c r="B107" s="50" t="s">
        <v>9</v>
      </c>
      <c r="C107" s="51"/>
      <c r="D107" s="51"/>
      <c r="E107" s="51"/>
      <c r="F107" s="51"/>
      <c r="G107" s="51"/>
      <c r="H107" s="30"/>
      <c r="I107" s="51"/>
      <c r="J107" s="30"/>
      <c r="K107" s="32"/>
    </row>
    <row r="108" spans="1:11" ht="13.8" x14ac:dyDescent="0.25">
      <c r="A108" s="30"/>
      <c r="B108" s="51"/>
      <c r="C108" s="51" t="s">
        <v>67</v>
      </c>
      <c r="D108" s="51"/>
      <c r="E108" s="51"/>
      <c r="F108" s="51"/>
      <c r="G108" s="51" t="s">
        <v>27</v>
      </c>
      <c r="H108" s="30"/>
      <c r="I108" s="51"/>
      <c r="J108" s="30"/>
      <c r="K108" s="104" t="s">
        <v>55</v>
      </c>
    </row>
    <row r="109" spans="1:11" ht="13.8" x14ac:dyDescent="0.25">
      <c r="A109" s="30"/>
      <c r="B109" s="51"/>
      <c r="C109" s="51" t="s">
        <v>50</v>
      </c>
      <c r="D109" s="51"/>
      <c r="E109" s="51"/>
      <c r="F109" s="51"/>
      <c r="G109" s="51" t="s">
        <v>27</v>
      </c>
      <c r="H109" s="30"/>
      <c r="I109" s="51"/>
      <c r="J109" s="30"/>
      <c r="K109" s="109" t="s">
        <v>56</v>
      </c>
    </row>
    <row r="110" spans="1:11" ht="13.8" x14ac:dyDescent="0.25">
      <c r="A110" s="30"/>
      <c r="B110" s="51"/>
      <c r="C110" s="51" t="s">
        <v>51</v>
      </c>
      <c r="D110" s="51"/>
      <c r="E110" s="51"/>
      <c r="F110" s="51"/>
      <c r="G110" s="51" t="s">
        <v>27</v>
      </c>
      <c r="H110" s="30"/>
      <c r="I110" s="51"/>
      <c r="J110" s="30"/>
      <c r="K110" s="109" t="s">
        <v>91</v>
      </c>
    </row>
    <row r="111" spans="1:11" ht="13.8" x14ac:dyDescent="0.25">
      <c r="A111" s="30"/>
      <c r="B111" s="51"/>
      <c r="C111" s="51" t="s">
        <v>68</v>
      </c>
      <c r="D111" s="51"/>
      <c r="E111" s="51"/>
      <c r="F111" s="51"/>
      <c r="G111" s="51" t="s">
        <v>27</v>
      </c>
      <c r="H111" s="30"/>
      <c r="I111" s="51"/>
      <c r="J111" s="30"/>
      <c r="K111" s="103" t="s">
        <v>92</v>
      </c>
    </row>
    <row r="112" spans="1:11" ht="13.8" x14ac:dyDescent="0.25">
      <c r="A112" s="30"/>
      <c r="B112" s="51"/>
      <c r="C112" s="51" t="s">
        <v>52</v>
      </c>
      <c r="D112" s="51"/>
      <c r="E112" s="51"/>
      <c r="F112" s="51"/>
      <c r="G112" s="51" t="s">
        <v>27</v>
      </c>
      <c r="H112" s="30"/>
      <c r="I112" s="51"/>
      <c r="J112" s="30"/>
      <c r="K112" s="109"/>
    </row>
    <row r="113" spans="1:11" ht="13.8" x14ac:dyDescent="0.25">
      <c r="A113" s="30"/>
      <c r="B113" s="51"/>
      <c r="C113" s="51" t="s">
        <v>53</v>
      </c>
      <c r="D113" s="51"/>
      <c r="E113" s="51"/>
      <c r="F113" s="51"/>
      <c r="G113" s="51" t="s">
        <v>27</v>
      </c>
      <c r="H113" s="30"/>
      <c r="I113" s="51"/>
      <c r="J113" s="30"/>
      <c r="K113" s="110"/>
    </row>
    <row r="114" spans="1:11" ht="13.8" x14ac:dyDescent="0.25">
      <c r="A114" s="30"/>
      <c r="B114" s="51"/>
      <c r="C114" s="51"/>
      <c r="D114" s="51"/>
      <c r="E114" s="51"/>
      <c r="F114" s="51"/>
      <c r="G114" s="51"/>
      <c r="H114" s="30"/>
      <c r="I114" s="51"/>
      <c r="J114" s="30"/>
      <c r="K114" s="32"/>
    </row>
    <row r="115" spans="1:11" ht="13.8" x14ac:dyDescent="0.25">
      <c r="A115" s="30"/>
      <c r="B115" s="51"/>
      <c r="C115" s="51"/>
      <c r="D115" s="51"/>
      <c r="E115" s="51"/>
      <c r="F115" s="51"/>
      <c r="G115" s="51"/>
      <c r="H115" s="30"/>
      <c r="I115" s="51"/>
      <c r="J115" s="30"/>
      <c r="K115" s="32"/>
    </row>
    <row r="116" spans="1:11" ht="13.8" x14ac:dyDescent="0.25">
      <c r="A116" s="30"/>
      <c r="B116" s="50" t="s">
        <v>18</v>
      </c>
      <c r="C116" s="51"/>
      <c r="D116" s="51"/>
      <c r="E116" s="51"/>
      <c r="F116" s="51"/>
      <c r="G116" s="51"/>
      <c r="H116" s="30"/>
      <c r="I116" s="51"/>
      <c r="J116" s="30"/>
      <c r="K116" s="32"/>
    </row>
    <row r="117" spans="1:11" ht="13.8" x14ac:dyDescent="0.25">
      <c r="A117" s="30"/>
      <c r="B117" s="51"/>
      <c r="C117" s="51" t="s">
        <v>57</v>
      </c>
      <c r="D117" s="51"/>
      <c r="E117" s="51"/>
      <c r="F117" s="51"/>
      <c r="G117" s="51" t="s">
        <v>27</v>
      </c>
      <c r="H117" s="30"/>
      <c r="I117" s="51"/>
      <c r="J117" s="30"/>
      <c r="K117" s="102" t="s">
        <v>58</v>
      </c>
    </row>
    <row r="118" spans="1:11" s="4" customFormat="1" ht="14.4" thickBot="1" x14ac:dyDescent="0.3">
      <c r="A118" s="33"/>
      <c r="B118" s="53"/>
      <c r="C118" s="53"/>
      <c r="D118" s="53"/>
      <c r="E118" s="53"/>
      <c r="F118" s="53"/>
      <c r="G118" s="53"/>
      <c r="H118" s="33"/>
      <c r="I118" s="53"/>
      <c r="J118" s="33"/>
      <c r="K118" s="92"/>
    </row>
    <row r="119" spans="1:11" ht="39.6" x14ac:dyDescent="0.25">
      <c r="B119" s="54" t="s">
        <v>164</v>
      </c>
      <c r="C119" s="55"/>
      <c r="D119" s="55"/>
      <c r="E119" s="55"/>
      <c r="F119" s="55"/>
      <c r="G119" s="55"/>
      <c r="H119" s="49"/>
      <c r="I119" s="51"/>
      <c r="J119" s="30"/>
      <c r="K119" s="110" t="s">
        <v>93</v>
      </c>
    </row>
    <row r="120" spans="1:11" ht="13.8" x14ac:dyDescent="0.25">
      <c r="A120" s="30"/>
      <c r="B120" s="51"/>
      <c r="C120" s="51"/>
      <c r="D120" s="51"/>
      <c r="E120" s="51"/>
      <c r="F120" s="51"/>
      <c r="G120" s="51"/>
      <c r="H120" s="30"/>
      <c r="I120" s="51"/>
      <c r="J120" s="30"/>
      <c r="K120" s="32"/>
    </row>
    <row r="121" spans="1:11" ht="13.8" x14ac:dyDescent="0.25">
      <c r="A121" s="30"/>
      <c r="B121" s="51" t="s">
        <v>59</v>
      </c>
      <c r="C121" s="51"/>
      <c r="D121" s="51"/>
      <c r="E121" s="51"/>
      <c r="F121" s="51"/>
      <c r="G121" s="51" t="s">
        <v>27</v>
      </c>
      <c r="H121" s="30"/>
      <c r="I121" s="51"/>
      <c r="J121" s="30"/>
      <c r="K121" s="107" t="s">
        <v>94</v>
      </c>
    </row>
    <row r="122" spans="1:11" ht="13.8" x14ac:dyDescent="0.25">
      <c r="A122" s="30"/>
      <c r="B122" s="51"/>
      <c r="C122" s="51"/>
      <c r="D122" s="51"/>
      <c r="E122" s="51"/>
      <c r="F122" s="51"/>
      <c r="G122" s="51"/>
      <c r="H122" s="30"/>
      <c r="I122" s="51"/>
      <c r="J122" s="30"/>
      <c r="K122" s="109" t="s">
        <v>95</v>
      </c>
    </row>
    <row r="123" spans="1:11" ht="13.8" x14ac:dyDescent="0.25">
      <c r="A123" s="30"/>
      <c r="B123" s="51"/>
      <c r="C123" s="51"/>
      <c r="D123" s="51"/>
      <c r="E123" s="51"/>
      <c r="F123" s="51"/>
      <c r="G123" s="51"/>
      <c r="H123" s="30"/>
      <c r="I123" s="51"/>
      <c r="J123" s="30"/>
      <c r="K123" s="109" t="s">
        <v>132</v>
      </c>
    </row>
    <row r="124" spans="1:11" ht="13.8" x14ac:dyDescent="0.25">
      <c r="A124" s="30"/>
      <c r="B124" s="51"/>
      <c r="C124" s="51"/>
      <c r="D124" s="51"/>
      <c r="E124" s="51"/>
      <c r="F124" s="51"/>
      <c r="G124" s="51"/>
      <c r="H124" s="30"/>
      <c r="I124" s="51"/>
      <c r="J124" s="30"/>
      <c r="K124" s="109" t="s">
        <v>133</v>
      </c>
    </row>
    <row r="125" spans="1:11" ht="13.8" x14ac:dyDescent="0.25">
      <c r="A125" s="30"/>
      <c r="B125" s="51"/>
      <c r="C125" s="51"/>
      <c r="D125" s="51"/>
      <c r="E125" s="51"/>
      <c r="F125" s="51"/>
      <c r="G125" s="51"/>
      <c r="H125" s="30"/>
      <c r="I125" s="51"/>
      <c r="J125" s="30"/>
      <c r="K125" s="110" t="s">
        <v>96</v>
      </c>
    </row>
    <row r="126" spans="1:11" ht="13.8" x14ac:dyDescent="0.25">
      <c r="A126" s="30"/>
      <c r="B126" s="51"/>
      <c r="C126" s="51"/>
      <c r="D126" s="51"/>
      <c r="E126" s="51"/>
      <c r="F126" s="51"/>
      <c r="G126" s="51"/>
      <c r="H126" s="30"/>
      <c r="I126" s="51"/>
      <c r="J126" s="30"/>
      <c r="K126" s="32"/>
    </row>
    <row r="127" spans="1:11" ht="13.8" x14ac:dyDescent="0.25">
      <c r="A127" s="30"/>
      <c r="B127" s="51" t="s">
        <v>102</v>
      </c>
      <c r="C127" s="51"/>
      <c r="D127" s="51"/>
      <c r="E127" s="51"/>
      <c r="F127" s="51"/>
      <c r="G127" s="51" t="s">
        <v>27</v>
      </c>
      <c r="H127" s="30"/>
      <c r="I127" s="51"/>
      <c r="J127" s="30"/>
      <c r="K127" s="107" t="s">
        <v>136</v>
      </c>
    </row>
    <row r="128" spans="1:11" ht="13.8" x14ac:dyDescent="0.25">
      <c r="A128" s="30"/>
      <c r="B128" s="51" t="s">
        <v>135</v>
      </c>
      <c r="C128" s="51"/>
      <c r="D128" s="51"/>
      <c r="E128" s="51"/>
      <c r="F128" s="51"/>
      <c r="G128" s="51"/>
      <c r="H128" s="30"/>
      <c r="I128" s="51"/>
      <c r="J128" s="30"/>
      <c r="K128" s="110" t="s">
        <v>137</v>
      </c>
    </row>
    <row r="129" spans="1:248" ht="13.8" x14ac:dyDescent="0.25">
      <c r="A129" s="30"/>
      <c r="B129" s="51"/>
      <c r="C129" s="51"/>
      <c r="D129" s="51"/>
      <c r="E129" s="51"/>
      <c r="F129" s="51"/>
      <c r="G129" s="51"/>
      <c r="H129" s="30"/>
      <c r="I129" s="51"/>
      <c r="J129" s="30"/>
      <c r="K129" s="32"/>
    </row>
    <row r="130" spans="1:248" ht="13.5" customHeight="1" x14ac:dyDescent="0.25">
      <c r="A130" s="30"/>
      <c r="B130" s="51" t="s">
        <v>42</v>
      </c>
      <c r="C130" s="51"/>
      <c r="D130" s="51"/>
      <c r="E130" s="51"/>
      <c r="F130" s="51"/>
      <c r="G130" s="51"/>
      <c r="H130" s="30"/>
      <c r="I130" s="51"/>
      <c r="J130" s="30"/>
      <c r="K130" s="159" t="s">
        <v>157</v>
      </c>
    </row>
    <row r="131" spans="1:248" ht="13.8" x14ac:dyDescent="0.25">
      <c r="A131" s="30"/>
      <c r="B131" s="51" t="s">
        <v>39</v>
      </c>
      <c r="C131" s="51"/>
      <c r="D131" s="51"/>
      <c r="E131" s="51"/>
      <c r="F131" s="51"/>
      <c r="G131" s="51" t="s">
        <v>27</v>
      </c>
      <c r="H131" s="30"/>
      <c r="I131" s="51"/>
      <c r="J131" s="30"/>
      <c r="K131" s="160"/>
    </row>
    <row r="132" spans="1:248" ht="13.8" x14ac:dyDescent="0.25">
      <c r="A132" s="30"/>
      <c r="B132" s="51"/>
      <c r="C132" s="51"/>
      <c r="D132" s="51"/>
      <c r="E132" s="51"/>
      <c r="F132" s="51"/>
      <c r="G132" s="51"/>
      <c r="H132" s="30"/>
      <c r="I132" s="51"/>
      <c r="J132" s="30"/>
      <c r="K132" s="160"/>
    </row>
    <row r="133" spans="1:248" ht="13.8" x14ac:dyDescent="0.25">
      <c r="A133" s="30"/>
      <c r="B133" s="51" t="s">
        <v>79</v>
      </c>
      <c r="C133" s="51"/>
      <c r="D133" s="51"/>
      <c r="E133" s="51"/>
      <c r="F133" s="51"/>
      <c r="G133" s="51" t="s">
        <v>27</v>
      </c>
      <c r="H133" s="30"/>
      <c r="I133" s="51"/>
      <c r="J133" s="30"/>
      <c r="K133" s="160"/>
    </row>
    <row r="134" spans="1:248" ht="13.8" x14ac:dyDescent="0.25">
      <c r="A134" s="30"/>
      <c r="B134" s="51" t="s">
        <v>80</v>
      </c>
      <c r="C134" s="51"/>
      <c r="D134" s="51"/>
      <c r="E134" s="51"/>
      <c r="F134" s="51"/>
      <c r="G134" s="51"/>
      <c r="H134" s="30"/>
      <c r="I134" s="51"/>
      <c r="J134" s="30"/>
      <c r="K134" s="161"/>
    </row>
    <row r="135" spans="1:248" ht="13.8" x14ac:dyDescent="0.25">
      <c r="A135" s="30"/>
      <c r="B135" s="51"/>
      <c r="C135" s="51"/>
      <c r="D135" s="51"/>
      <c r="E135" s="51"/>
      <c r="F135" s="51"/>
      <c r="G135" s="51"/>
      <c r="H135" s="30"/>
      <c r="I135" s="51"/>
      <c r="J135" s="30"/>
      <c r="K135" s="32"/>
    </row>
    <row r="136" spans="1:248" ht="26.4" x14ac:dyDescent="0.25">
      <c r="A136" s="30"/>
      <c r="B136" s="51" t="s">
        <v>97</v>
      </c>
      <c r="C136" s="51"/>
      <c r="D136" s="51"/>
      <c r="E136" s="51"/>
      <c r="F136" s="51"/>
      <c r="G136" s="51" t="s">
        <v>27</v>
      </c>
      <c r="H136" s="30"/>
      <c r="I136" s="51"/>
      <c r="J136" s="30"/>
      <c r="K136" s="106" t="s">
        <v>134</v>
      </c>
    </row>
    <row r="137" spans="1:248" ht="13.8" x14ac:dyDescent="0.25">
      <c r="A137" s="30"/>
      <c r="B137" s="51"/>
      <c r="C137" s="51"/>
      <c r="D137" s="51"/>
      <c r="E137" s="51"/>
      <c r="F137" s="51"/>
      <c r="G137" s="51"/>
      <c r="H137" s="30"/>
      <c r="I137" s="51"/>
      <c r="J137" s="30"/>
      <c r="K137" s="32"/>
    </row>
    <row r="138" spans="1:248" ht="13.8" x14ac:dyDescent="0.25">
      <c r="A138" s="30"/>
      <c r="B138" s="51" t="s">
        <v>101</v>
      </c>
      <c r="C138" s="51"/>
      <c r="D138" s="51"/>
      <c r="E138" s="51"/>
      <c r="F138" s="51"/>
      <c r="G138" s="51" t="s">
        <v>27</v>
      </c>
      <c r="H138" s="30"/>
      <c r="I138" s="51"/>
      <c r="J138" s="30"/>
      <c r="K138" s="107" t="s">
        <v>98</v>
      </c>
    </row>
    <row r="139" spans="1:248" ht="13.8" x14ac:dyDescent="0.25">
      <c r="A139" s="30"/>
      <c r="B139" s="51" t="s">
        <v>100</v>
      </c>
      <c r="C139" s="51"/>
      <c r="D139" s="51"/>
      <c r="E139" s="51"/>
      <c r="F139" s="51"/>
      <c r="G139" s="51"/>
      <c r="H139" s="30"/>
      <c r="I139" s="51"/>
      <c r="J139" s="30"/>
      <c r="K139" s="110" t="s">
        <v>128</v>
      </c>
    </row>
    <row r="140" spans="1:248" ht="13.8" x14ac:dyDescent="0.25">
      <c r="A140" s="30"/>
      <c r="B140" s="51"/>
      <c r="C140" s="51"/>
      <c r="D140" s="51"/>
      <c r="E140" s="51"/>
      <c r="F140" s="51"/>
      <c r="G140" s="51"/>
      <c r="H140" s="30"/>
      <c r="I140" s="51"/>
      <c r="J140" s="30"/>
      <c r="K140" s="32"/>
    </row>
    <row r="141" spans="1:248" ht="13.8" x14ac:dyDescent="0.25">
      <c r="A141" s="30"/>
      <c r="B141" s="51" t="s">
        <v>65</v>
      </c>
      <c r="C141" s="51"/>
      <c r="D141" s="51"/>
      <c r="E141" s="51"/>
      <c r="F141" s="51"/>
      <c r="G141" s="51" t="s">
        <v>27</v>
      </c>
      <c r="H141" s="30"/>
      <c r="I141" s="51"/>
      <c r="J141" s="30"/>
      <c r="K141" s="107" t="s">
        <v>99</v>
      </c>
    </row>
    <row r="142" spans="1:248" ht="13.8" x14ac:dyDescent="0.25">
      <c r="A142" s="30"/>
      <c r="B142" s="51"/>
      <c r="C142" s="51"/>
      <c r="D142" s="51"/>
      <c r="E142" s="51"/>
      <c r="F142" s="51"/>
      <c r="G142" s="51"/>
      <c r="H142" s="30"/>
      <c r="I142" s="51"/>
      <c r="J142" s="30"/>
      <c r="K142" s="110" t="s">
        <v>128</v>
      </c>
    </row>
    <row r="143" spans="1:248" ht="13.8" x14ac:dyDescent="0.25">
      <c r="A143" s="30"/>
      <c r="B143" s="51"/>
      <c r="C143" s="51"/>
      <c r="D143" s="51"/>
      <c r="E143" s="51"/>
      <c r="F143" s="51"/>
      <c r="G143" s="51"/>
      <c r="H143" s="30"/>
      <c r="I143" s="51"/>
      <c r="J143" s="30"/>
      <c r="K143" s="32"/>
    </row>
    <row r="144" spans="1:248" s="4" customFormat="1" ht="14.4" thickBot="1" x14ac:dyDescent="0.3">
      <c r="A144" s="30"/>
      <c r="B144" s="51" t="s">
        <v>121</v>
      </c>
      <c r="C144" s="51"/>
      <c r="D144" s="51"/>
      <c r="E144" s="51"/>
      <c r="F144" s="51"/>
      <c r="G144" s="51" t="s">
        <v>27</v>
      </c>
      <c r="H144" s="30"/>
      <c r="I144" s="51"/>
      <c r="J144" s="30"/>
      <c r="K144" s="107" t="s">
        <v>122</v>
      </c>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row>
    <row r="145" spans="1:248" ht="13.8" x14ac:dyDescent="0.25">
      <c r="A145" s="30"/>
      <c r="B145" s="51"/>
      <c r="C145" s="51"/>
      <c r="D145" s="51"/>
      <c r="E145" s="51"/>
      <c r="F145" s="51"/>
      <c r="G145" s="51"/>
      <c r="H145" s="30"/>
      <c r="I145" s="51"/>
      <c r="J145" s="30"/>
      <c r="K145" s="109" t="s">
        <v>123</v>
      </c>
    </row>
    <row r="146" spans="1:248" ht="13.8" x14ac:dyDescent="0.25">
      <c r="A146" s="30"/>
      <c r="B146" s="51"/>
      <c r="C146" s="51"/>
      <c r="D146" s="51"/>
      <c r="E146" s="51"/>
      <c r="F146" s="51"/>
      <c r="G146" s="51"/>
      <c r="H146" s="30"/>
      <c r="I146" s="51"/>
      <c r="J146" s="30"/>
      <c r="K146" s="109" t="s">
        <v>124</v>
      </c>
    </row>
    <row r="147" spans="1:248" ht="13.8" x14ac:dyDescent="0.25">
      <c r="A147" s="30"/>
      <c r="B147" s="51"/>
      <c r="C147" s="51"/>
      <c r="D147" s="51"/>
      <c r="E147" s="51"/>
      <c r="F147" s="51"/>
      <c r="G147" s="51"/>
      <c r="H147" s="30"/>
      <c r="I147" s="51"/>
      <c r="J147" s="30"/>
      <c r="K147" s="110" t="s">
        <v>129</v>
      </c>
    </row>
    <row r="148" spans="1:248" ht="13.8" x14ac:dyDescent="0.25">
      <c r="A148" s="30"/>
      <c r="B148" s="51" t="s">
        <v>161</v>
      </c>
      <c r="C148" s="51"/>
      <c r="D148" s="51"/>
      <c r="E148" s="51"/>
      <c r="F148" s="51"/>
      <c r="G148" s="51" t="s">
        <v>27</v>
      </c>
      <c r="H148" s="30"/>
      <c r="I148" s="51"/>
      <c r="J148" s="30"/>
      <c r="K148" s="32"/>
    </row>
    <row r="149" spans="1:248" ht="13.8" x14ac:dyDescent="0.25">
      <c r="A149" s="30"/>
      <c r="B149" s="51"/>
      <c r="C149" s="51"/>
      <c r="D149" s="51"/>
      <c r="E149" s="51"/>
      <c r="F149" s="51"/>
      <c r="G149" s="51"/>
      <c r="H149" s="30"/>
      <c r="I149" s="51"/>
      <c r="J149" s="30"/>
      <c r="K149" s="32"/>
    </row>
    <row r="150" spans="1:248" ht="13.8" x14ac:dyDescent="0.25">
      <c r="A150" s="30"/>
      <c r="B150" s="51" t="s">
        <v>138</v>
      </c>
      <c r="C150" s="51"/>
      <c r="D150" s="51"/>
      <c r="E150" s="51"/>
      <c r="F150" s="51"/>
      <c r="G150" s="51" t="s">
        <v>27</v>
      </c>
      <c r="H150" s="30"/>
      <c r="I150" s="51"/>
      <c r="J150" s="30"/>
      <c r="K150" s="104" t="s">
        <v>208</v>
      </c>
    </row>
    <row r="151" spans="1:248" ht="13.8" x14ac:dyDescent="0.25">
      <c r="A151" s="30"/>
      <c r="B151" s="51" t="s">
        <v>139</v>
      </c>
      <c r="C151" s="51"/>
      <c r="D151" s="51"/>
      <c r="E151" s="51"/>
      <c r="F151" s="51"/>
      <c r="G151" s="51" t="s">
        <v>27</v>
      </c>
      <c r="H151" s="30"/>
      <c r="I151" s="51"/>
      <c r="J151" s="30"/>
      <c r="K151" s="110" t="s">
        <v>148</v>
      </c>
    </row>
    <row r="152" spans="1:248" x14ac:dyDescent="0.25">
      <c r="A152" s="30"/>
      <c r="B152" s="30"/>
      <c r="C152" s="30"/>
      <c r="D152" s="30"/>
      <c r="E152" s="30"/>
      <c r="F152" s="30"/>
      <c r="G152" s="30"/>
      <c r="H152" s="30"/>
      <c r="I152" s="30"/>
      <c r="J152" s="30"/>
      <c r="K152" s="91"/>
    </row>
    <row r="153" spans="1:248" x14ac:dyDescent="0.25">
      <c r="A153" s="30"/>
      <c r="B153" s="30"/>
      <c r="C153" s="30"/>
      <c r="D153" s="30"/>
      <c r="E153" s="30"/>
      <c r="F153" s="30"/>
      <c r="G153" s="30"/>
      <c r="H153" s="30"/>
      <c r="I153" s="30"/>
      <c r="J153" s="30"/>
      <c r="K153" s="91"/>
    </row>
    <row r="154" spans="1:248" x14ac:dyDescent="0.25">
      <c r="A154" s="30"/>
      <c r="B154" s="30"/>
      <c r="C154" s="30"/>
      <c r="D154" s="30"/>
      <c r="E154" s="30"/>
      <c r="F154" s="30"/>
      <c r="G154" s="30"/>
      <c r="H154" s="30"/>
      <c r="I154" s="30"/>
      <c r="J154" s="30"/>
    </row>
    <row r="155" spans="1:248" ht="13.8" thickBot="1" x14ac:dyDescent="0.3">
      <c r="A155" s="33"/>
      <c r="B155" s="33"/>
      <c r="C155" s="33"/>
      <c r="D155" s="33"/>
      <c r="E155" s="33"/>
      <c r="F155" s="33"/>
      <c r="G155" s="33"/>
      <c r="H155" s="33"/>
      <c r="I155" s="33"/>
      <c r="J155" s="33"/>
      <c r="K155" s="93"/>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row>
  </sheetData>
  <mergeCells count="5">
    <mergeCell ref="K6:K17"/>
    <mergeCell ref="K19:K21"/>
    <mergeCell ref="K25:K29"/>
    <mergeCell ref="K81:K82"/>
    <mergeCell ref="K130:K134"/>
  </mergeCells>
  <printOptions horizontalCentered="1"/>
  <pageMargins left="0.25" right="0.25" top="0.75" bottom="0.75" header="0.3" footer="0.3"/>
  <pageSetup scale="57" fitToHeight="0" orientation="portrait" copies="5" r:id="rId1"/>
  <headerFooter alignWithMargins="0"/>
  <rowBreaks count="1" manualBreakCount="1">
    <brk id="6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0"/>
  <sheetViews>
    <sheetView zoomScale="81" zoomScaleNormal="81" zoomScaleSheetLayoutView="55" workbookViewId="0">
      <pane ySplit="3" topLeftCell="A4" activePane="bottomLeft" state="frozen"/>
      <selection activeCell="V54" sqref="V54"/>
      <selection pane="bottomLeft" activeCell="B4" sqref="B4"/>
    </sheetView>
  </sheetViews>
  <sheetFormatPr defaultColWidth="8.77734375" defaultRowHeight="13.2" x14ac:dyDescent="0.25"/>
  <cols>
    <col min="1" max="1" width="8.44140625" customWidth="1"/>
    <col min="2" max="2" width="2.44140625" customWidth="1"/>
    <col min="3" max="3" width="4.21875" customWidth="1"/>
    <col min="4" max="4" width="10.44140625" customWidth="1"/>
    <col min="5" max="5" width="11.77734375" customWidth="1"/>
    <col min="7" max="11" width="6.44140625" customWidth="1"/>
    <col min="12" max="12" width="19.44140625" customWidth="1"/>
    <col min="13" max="13" width="8.77734375" bestFit="1" customWidth="1"/>
    <col min="14" max="14" width="13.44140625" bestFit="1" customWidth="1"/>
    <col min="15" max="15" width="5.44140625" bestFit="1" customWidth="1"/>
    <col min="16" max="16" width="34.77734375" customWidth="1"/>
  </cols>
  <sheetData>
    <row r="1" spans="1:16" ht="17.399999999999999" x14ac:dyDescent="0.3">
      <c r="A1" s="42" t="str">
        <f>'Cost Details'!A2</f>
        <v>2025 Proposed DCRT Generator Interconnection Unit Cost Guide</v>
      </c>
      <c r="B1" s="5"/>
    </row>
    <row r="2" spans="1:16" ht="29.55" customHeight="1" x14ac:dyDescent="0.25">
      <c r="A2" s="165" t="s">
        <v>211</v>
      </c>
      <c r="B2" s="165"/>
      <c r="C2" s="165"/>
      <c r="D2" s="165"/>
      <c r="E2" s="165"/>
      <c r="F2" s="165"/>
      <c r="G2" s="165"/>
      <c r="H2" s="165"/>
      <c r="I2" s="165"/>
      <c r="J2" s="165"/>
      <c r="K2" s="165"/>
      <c r="L2" s="165"/>
      <c r="M2" s="165"/>
      <c r="N2" s="165"/>
      <c r="O2" s="165"/>
      <c r="P2" s="165"/>
    </row>
    <row r="3" spans="1:16" ht="13.8" x14ac:dyDescent="0.25">
      <c r="B3" s="48" t="s">
        <v>239</v>
      </c>
    </row>
    <row r="5" spans="1:16" s="30" customFormat="1" ht="21.75" customHeight="1" x14ac:dyDescent="0.25">
      <c r="A5" s="28"/>
      <c r="B5" s="29" t="s">
        <v>195</v>
      </c>
      <c r="P5" s="41"/>
    </row>
    <row r="6" spans="1:16" ht="27.75" customHeight="1" x14ac:dyDescent="0.25">
      <c r="B6" s="163" t="s">
        <v>165</v>
      </c>
      <c r="C6" s="163"/>
      <c r="D6" s="163"/>
      <c r="E6" s="163"/>
      <c r="F6" s="163"/>
      <c r="G6" s="163"/>
      <c r="H6" s="163"/>
      <c r="I6" s="163"/>
      <c r="J6" s="163"/>
      <c r="K6" s="163"/>
      <c r="L6" s="163"/>
      <c r="M6" s="163"/>
      <c r="N6" s="163"/>
      <c r="O6" s="163"/>
      <c r="P6" s="163"/>
    </row>
    <row r="7" spans="1:16" ht="27.75" customHeight="1" x14ac:dyDescent="0.25">
      <c r="B7" s="163" t="s">
        <v>222</v>
      </c>
      <c r="C7" s="163"/>
      <c r="D7" s="163"/>
      <c r="E7" s="163"/>
      <c r="F7" s="163"/>
      <c r="G7" s="163"/>
      <c r="H7" s="163"/>
      <c r="I7" s="163"/>
      <c r="J7" s="163"/>
      <c r="K7" s="163"/>
      <c r="L7" s="163"/>
      <c r="M7" s="163"/>
      <c r="N7" s="163"/>
      <c r="O7" s="163"/>
      <c r="P7" s="163"/>
    </row>
    <row r="8" spans="1:16" ht="27.75" customHeight="1" x14ac:dyDescent="0.25">
      <c r="B8" s="163" t="s">
        <v>167</v>
      </c>
      <c r="C8" s="163"/>
      <c r="D8" s="163"/>
      <c r="E8" s="163"/>
      <c r="F8" s="163"/>
      <c r="G8" s="163"/>
      <c r="H8" s="163"/>
      <c r="I8" s="163"/>
      <c r="J8" s="163"/>
      <c r="K8" s="163"/>
      <c r="L8" s="163"/>
      <c r="M8" s="163"/>
      <c r="N8" s="163"/>
      <c r="O8" s="163"/>
      <c r="P8" s="163"/>
    </row>
    <row r="9" spans="1:16" ht="27.75" customHeight="1" x14ac:dyDescent="0.25">
      <c r="B9" s="163" t="s">
        <v>168</v>
      </c>
      <c r="C9" s="163"/>
      <c r="D9" s="163"/>
      <c r="E9" s="163"/>
      <c r="F9" s="163"/>
      <c r="G9" s="163"/>
      <c r="H9" s="163"/>
      <c r="I9" s="163"/>
      <c r="J9" s="163"/>
      <c r="K9" s="163"/>
      <c r="L9" s="163"/>
      <c r="M9" s="163"/>
      <c r="N9" s="163"/>
      <c r="O9" s="163"/>
      <c r="P9" s="163"/>
    </row>
    <row r="10" spans="1:16" ht="27.75" customHeight="1" x14ac:dyDescent="0.25">
      <c r="B10" s="163" t="s">
        <v>169</v>
      </c>
      <c r="C10" s="163"/>
      <c r="D10" s="163"/>
      <c r="E10" s="163"/>
      <c r="F10" s="163"/>
      <c r="G10" s="163"/>
      <c r="H10" s="163"/>
      <c r="I10" s="163"/>
      <c r="J10" s="163"/>
      <c r="K10" s="163"/>
      <c r="L10" s="163"/>
      <c r="M10" s="163"/>
      <c r="N10" s="163"/>
      <c r="O10" s="163"/>
      <c r="P10" s="163"/>
    </row>
    <row r="11" spans="1:16" ht="27.75" customHeight="1" x14ac:dyDescent="0.25">
      <c r="B11" s="163" t="s">
        <v>170</v>
      </c>
      <c r="C11" s="163"/>
      <c r="D11" s="163"/>
      <c r="E11" s="163"/>
      <c r="F11" s="163"/>
      <c r="G11" s="163"/>
      <c r="H11" s="163"/>
      <c r="I11" s="163"/>
      <c r="J11" s="163"/>
      <c r="K11" s="163"/>
      <c r="L11" s="163"/>
      <c r="M11" s="163"/>
      <c r="N11" s="163"/>
      <c r="O11" s="163"/>
      <c r="P11" s="163"/>
    </row>
    <row r="12" spans="1:16" ht="27.75" customHeight="1" x14ac:dyDescent="0.25">
      <c r="B12" s="163" t="s">
        <v>212</v>
      </c>
      <c r="C12" s="163"/>
      <c r="D12" s="163"/>
      <c r="E12" s="163"/>
      <c r="F12" s="163"/>
      <c r="G12" s="163"/>
      <c r="H12" s="163"/>
      <c r="I12" s="163"/>
      <c r="J12" s="163"/>
      <c r="K12" s="163"/>
      <c r="L12" s="163"/>
      <c r="M12" s="163"/>
      <c r="N12" s="163"/>
      <c r="O12" s="163"/>
      <c r="P12" s="163"/>
    </row>
    <row r="13" spans="1:16" ht="51.75" customHeight="1" x14ac:dyDescent="0.25">
      <c r="B13" s="163" t="s">
        <v>223</v>
      </c>
      <c r="C13" s="163"/>
      <c r="D13" s="163"/>
      <c r="E13" s="163"/>
      <c r="F13" s="163"/>
      <c r="G13" s="163"/>
      <c r="H13" s="163"/>
      <c r="I13" s="163"/>
      <c r="J13" s="163"/>
      <c r="K13" s="163"/>
      <c r="L13" s="163"/>
      <c r="M13" s="163"/>
      <c r="N13" s="163"/>
      <c r="O13" s="163"/>
      <c r="P13" s="163"/>
    </row>
    <row r="14" spans="1:16" ht="27.75" customHeight="1" x14ac:dyDescent="0.25">
      <c r="B14" s="162"/>
      <c r="C14" s="162"/>
      <c r="D14" s="162"/>
      <c r="E14" s="162"/>
      <c r="F14" s="162"/>
      <c r="G14" s="162"/>
      <c r="H14" s="162"/>
      <c r="I14" s="162"/>
      <c r="J14" s="162"/>
      <c r="K14" s="162"/>
      <c r="L14" s="162"/>
      <c r="M14" s="162"/>
      <c r="N14" s="162"/>
      <c r="O14" s="162"/>
      <c r="P14" s="162"/>
    </row>
    <row r="15" spans="1:16" ht="29.55" customHeight="1" x14ac:dyDescent="0.25">
      <c r="B15" s="162"/>
      <c r="C15" s="162"/>
      <c r="D15" s="162"/>
      <c r="E15" s="162"/>
      <c r="F15" s="162"/>
      <c r="G15" s="162"/>
      <c r="H15" s="162"/>
      <c r="I15" s="162"/>
      <c r="J15" s="162"/>
      <c r="K15" s="162"/>
      <c r="L15" s="162"/>
      <c r="M15" s="162"/>
      <c r="N15" s="162"/>
      <c r="O15" s="162"/>
      <c r="P15" s="162"/>
    </row>
    <row r="16" spans="1:16" ht="27.75" customHeight="1" x14ac:dyDescent="0.25">
      <c r="B16" s="162"/>
      <c r="C16" s="162"/>
      <c r="D16" s="162"/>
      <c r="E16" s="162"/>
      <c r="F16" s="162"/>
      <c r="G16" s="162"/>
      <c r="H16" s="162"/>
      <c r="I16" s="162"/>
      <c r="J16" s="162"/>
      <c r="K16" s="162"/>
      <c r="L16" s="162"/>
      <c r="M16" s="162"/>
      <c r="N16" s="162"/>
      <c r="O16" s="162"/>
      <c r="P16" s="162"/>
    </row>
    <row r="17" spans="2:16" ht="27.75" customHeight="1" x14ac:dyDescent="0.25">
      <c r="B17" s="164"/>
      <c r="C17" s="164"/>
      <c r="D17" s="164"/>
      <c r="E17" s="164"/>
      <c r="F17" s="164"/>
      <c r="G17" s="164"/>
      <c r="H17" s="164"/>
      <c r="I17" s="164"/>
      <c r="J17" s="164"/>
      <c r="K17" s="164"/>
      <c r="L17" s="164"/>
      <c r="M17" s="164"/>
      <c r="N17" s="164"/>
      <c r="O17" s="164"/>
      <c r="P17" s="164"/>
    </row>
    <row r="18" spans="2:16" ht="27.75" customHeight="1" x14ac:dyDescent="0.25">
      <c r="B18" s="162"/>
      <c r="C18" s="162"/>
      <c r="D18" s="162"/>
      <c r="E18" s="162"/>
      <c r="F18" s="162"/>
      <c r="G18" s="162"/>
      <c r="H18" s="162"/>
      <c r="I18" s="162"/>
      <c r="J18" s="162"/>
      <c r="K18" s="162"/>
      <c r="L18" s="162"/>
      <c r="M18" s="162"/>
      <c r="N18" s="162"/>
      <c r="O18" s="162"/>
      <c r="P18" s="162"/>
    </row>
    <row r="19" spans="2:16" ht="27.75" customHeight="1" x14ac:dyDescent="0.25">
      <c r="B19" s="162"/>
      <c r="C19" s="162"/>
      <c r="D19" s="162"/>
      <c r="E19" s="162"/>
      <c r="F19" s="162"/>
      <c r="G19" s="162"/>
      <c r="H19" s="162"/>
      <c r="I19" s="162"/>
      <c r="J19" s="162"/>
      <c r="K19" s="162"/>
      <c r="L19" s="162"/>
      <c r="M19" s="162"/>
      <c r="N19" s="162"/>
      <c r="O19" s="162"/>
      <c r="P19" s="162"/>
    </row>
    <row r="20" spans="2:16" ht="27.75" customHeight="1" x14ac:dyDescent="0.25">
      <c r="B20" s="162"/>
      <c r="C20" s="162"/>
      <c r="D20" s="162"/>
      <c r="E20" s="162"/>
      <c r="F20" s="162"/>
      <c r="G20" s="162"/>
      <c r="H20" s="162"/>
      <c r="I20" s="162"/>
      <c r="J20" s="162"/>
      <c r="K20" s="162"/>
      <c r="L20" s="162"/>
      <c r="M20" s="162"/>
      <c r="N20" s="162"/>
      <c r="O20" s="162"/>
      <c r="P20" s="162"/>
    </row>
  </sheetData>
  <mergeCells count="16">
    <mergeCell ref="B11:P11"/>
    <mergeCell ref="B6:P6"/>
    <mergeCell ref="B7:P7"/>
    <mergeCell ref="A2:P2"/>
    <mergeCell ref="B8:P8"/>
    <mergeCell ref="B9:P9"/>
    <mergeCell ref="B10:P10"/>
    <mergeCell ref="B19:P19"/>
    <mergeCell ref="B20:P20"/>
    <mergeCell ref="B12:P12"/>
    <mergeCell ref="B13:P13"/>
    <mergeCell ref="B14:P14"/>
    <mergeCell ref="B15:P15"/>
    <mergeCell ref="B16:P16"/>
    <mergeCell ref="B17:P17"/>
    <mergeCell ref="B18:P18"/>
  </mergeCells>
  <pageMargins left="0.33" right="0.37" top="1" bottom="0.75" header="0.5" footer="0.5"/>
  <pageSetup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4"/>
  <sheetViews>
    <sheetView zoomScale="82" zoomScaleNormal="82" zoomScaleSheetLayoutView="55" workbookViewId="0">
      <pane ySplit="3" topLeftCell="A4" activePane="bottomLeft" state="frozen"/>
      <selection activeCell="B6" sqref="B6:P17"/>
      <selection pane="bottomLeft" activeCell="B4" sqref="B4"/>
    </sheetView>
  </sheetViews>
  <sheetFormatPr defaultColWidth="8.77734375" defaultRowHeight="13.2" x14ac:dyDescent="0.25"/>
  <cols>
    <col min="1" max="1" width="8.44140625" customWidth="1"/>
    <col min="2" max="2" width="2.44140625" customWidth="1"/>
    <col min="3" max="3" width="4.21875" customWidth="1"/>
    <col min="4" max="4" width="10.44140625" customWidth="1"/>
    <col min="5" max="5" width="11.77734375" customWidth="1"/>
    <col min="7" max="11" width="6.44140625" customWidth="1"/>
    <col min="12" max="12" width="19.44140625" customWidth="1"/>
    <col min="13" max="13" width="8.77734375" bestFit="1" customWidth="1"/>
    <col min="14" max="14" width="13.44140625" bestFit="1" customWidth="1"/>
    <col min="15" max="15" width="5.44140625" bestFit="1" customWidth="1"/>
    <col min="16" max="16" width="34.77734375" customWidth="1"/>
  </cols>
  <sheetData>
    <row r="1" spans="1:16" ht="17.399999999999999" x14ac:dyDescent="0.3">
      <c r="A1" s="42" t="str">
        <f>'Cost Details'!A2</f>
        <v>2025 Proposed DCRT Generator Interconnection Unit Cost Guide</v>
      </c>
      <c r="B1" s="5"/>
    </row>
    <row r="2" spans="1:16" ht="29.55" customHeight="1" x14ac:dyDescent="0.25">
      <c r="A2" s="165" t="s">
        <v>233</v>
      </c>
      <c r="B2" s="165"/>
      <c r="C2" s="165"/>
      <c r="D2" s="165"/>
      <c r="E2" s="165"/>
      <c r="F2" s="165"/>
      <c r="G2" s="165"/>
      <c r="H2" s="165"/>
      <c r="I2" s="165"/>
      <c r="J2" s="165"/>
      <c r="K2" s="165"/>
      <c r="L2" s="165"/>
      <c r="M2" s="165"/>
      <c r="N2" s="165"/>
      <c r="O2" s="165"/>
      <c r="P2" s="165"/>
    </row>
    <row r="3" spans="1:16" ht="13.8" x14ac:dyDescent="0.25">
      <c r="B3" s="48" t="s">
        <v>239</v>
      </c>
    </row>
    <row r="5" spans="1:16" x14ac:dyDescent="0.25">
      <c r="B5" s="95" t="s">
        <v>61</v>
      </c>
      <c r="C5" s="5"/>
    </row>
    <row r="6" spans="1:16" x14ac:dyDescent="0.25">
      <c r="M6" s="7" t="s">
        <v>60</v>
      </c>
      <c r="N6" s="7" t="s">
        <v>142</v>
      </c>
      <c r="O6" s="7" t="s">
        <v>143</v>
      </c>
    </row>
    <row r="7" spans="1:16" x14ac:dyDescent="0.25">
      <c r="B7" t="s">
        <v>140</v>
      </c>
      <c r="M7" s="19">
        <v>2</v>
      </c>
      <c r="N7" s="18"/>
      <c r="O7" s="18"/>
      <c r="P7" s="17"/>
    </row>
    <row r="8" spans="1:16" x14ac:dyDescent="0.25">
      <c r="B8" t="s">
        <v>84</v>
      </c>
      <c r="M8" s="19"/>
      <c r="N8" s="18"/>
      <c r="O8" s="18"/>
      <c r="P8" s="17"/>
    </row>
    <row r="9" spans="1:16" x14ac:dyDescent="0.25">
      <c r="C9" s="9" t="s">
        <v>158</v>
      </c>
      <c r="J9" s="8"/>
      <c r="M9" s="20">
        <v>2</v>
      </c>
      <c r="N9" s="18" t="s">
        <v>144</v>
      </c>
      <c r="O9" s="18">
        <v>2</v>
      </c>
      <c r="P9" s="17"/>
    </row>
    <row r="10" spans="1:16" x14ac:dyDescent="0.25">
      <c r="C10" t="s">
        <v>116</v>
      </c>
      <c r="J10" s="8"/>
      <c r="M10" s="20"/>
      <c r="N10" s="18"/>
      <c r="O10" s="18"/>
      <c r="P10" s="17"/>
    </row>
    <row r="11" spans="1:16" ht="13.8" thickBot="1" x14ac:dyDescent="0.3">
      <c r="C11" t="s">
        <v>117</v>
      </c>
      <c r="J11" s="8"/>
      <c r="M11" s="21">
        <v>1.35</v>
      </c>
      <c r="N11" s="18" t="s">
        <v>145</v>
      </c>
      <c r="O11" s="24">
        <v>0.7</v>
      </c>
      <c r="P11" s="17"/>
    </row>
    <row r="12" spans="1:16" ht="15" x14ac:dyDescent="0.4">
      <c r="B12" s="6"/>
      <c r="C12" s="10"/>
      <c r="M12" s="22"/>
      <c r="N12" s="18"/>
      <c r="O12" s="18"/>
      <c r="P12" s="17"/>
    </row>
    <row r="13" spans="1:16" ht="15" x14ac:dyDescent="0.4">
      <c r="B13" s="6"/>
      <c r="C13" s="10"/>
      <c r="D13" t="s">
        <v>146</v>
      </c>
      <c r="M13" s="22"/>
      <c r="N13" s="18"/>
      <c r="O13" s="18">
        <v>2.7</v>
      </c>
      <c r="P13" s="17"/>
    </row>
    <row r="14" spans="1:16" ht="13.8" thickBot="1" x14ac:dyDescent="0.3">
      <c r="D14" t="s">
        <v>85</v>
      </c>
      <c r="M14" s="23"/>
      <c r="N14" s="18"/>
      <c r="O14" s="24">
        <v>2</v>
      </c>
      <c r="P14" s="17"/>
    </row>
    <row r="15" spans="1:16" x14ac:dyDescent="0.25">
      <c r="D15" s="5" t="s">
        <v>147</v>
      </c>
      <c r="E15" s="5"/>
      <c r="F15" s="5"/>
      <c r="G15" s="5"/>
      <c r="H15" s="5"/>
      <c r="I15" s="5"/>
      <c r="J15" s="5"/>
      <c r="K15" s="5"/>
      <c r="L15" s="5"/>
      <c r="M15" s="25"/>
      <c r="N15" s="25"/>
      <c r="O15" s="25">
        <v>4.7</v>
      </c>
    </row>
    <row r="18" spans="3:16" x14ac:dyDescent="0.25">
      <c r="C18" s="27" t="s">
        <v>177</v>
      </c>
      <c r="G18" s="191" t="s">
        <v>19</v>
      </c>
      <c r="H18" s="192"/>
      <c r="I18" s="193"/>
      <c r="J18" s="194" t="s">
        <v>20</v>
      </c>
      <c r="K18" s="195"/>
      <c r="L18" s="196"/>
      <c r="M18" s="209" t="s">
        <v>21</v>
      </c>
      <c r="N18" s="210"/>
      <c r="O18" s="211"/>
    </row>
    <row r="19" spans="3:16" x14ac:dyDescent="0.25">
      <c r="D19" t="s">
        <v>81</v>
      </c>
      <c r="G19" s="166" t="s">
        <v>10</v>
      </c>
      <c r="H19" s="167"/>
      <c r="I19" s="168"/>
      <c r="J19" s="166" t="s">
        <v>11</v>
      </c>
      <c r="K19" s="167"/>
      <c r="L19" s="168"/>
      <c r="M19" s="1" t="s">
        <v>17</v>
      </c>
      <c r="N19" s="2"/>
      <c r="O19" s="3" t="s">
        <v>12</v>
      </c>
    </row>
    <row r="20" spans="3:16" x14ac:dyDescent="0.25">
      <c r="D20" t="s">
        <v>82</v>
      </c>
      <c r="G20" s="1" t="s">
        <v>14</v>
      </c>
      <c r="H20" s="2"/>
      <c r="I20" s="3" t="s">
        <v>13</v>
      </c>
      <c r="J20" s="166" t="s">
        <v>15</v>
      </c>
      <c r="K20" s="167"/>
      <c r="L20" s="168"/>
      <c r="M20" s="166" t="s">
        <v>16</v>
      </c>
      <c r="N20" s="167"/>
      <c r="O20" s="168"/>
    </row>
    <row r="21" spans="3:16" x14ac:dyDescent="0.25">
      <c r="D21" t="s">
        <v>114</v>
      </c>
      <c r="G21" s="169" t="s">
        <v>104</v>
      </c>
      <c r="H21" s="170"/>
      <c r="I21" s="171"/>
      <c r="J21" s="169" t="s">
        <v>105</v>
      </c>
      <c r="K21" s="170"/>
      <c r="L21" s="171"/>
      <c r="M21" s="169" t="s">
        <v>106</v>
      </c>
      <c r="N21" s="170"/>
      <c r="O21" s="171"/>
    </row>
    <row r="22" spans="3:16" x14ac:dyDescent="0.25">
      <c r="D22" t="s">
        <v>115</v>
      </c>
    </row>
    <row r="24" spans="3:16" x14ac:dyDescent="0.25">
      <c r="C24" s="27" t="s">
        <v>83</v>
      </c>
      <c r="G24" s="172" t="s">
        <v>19</v>
      </c>
      <c r="H24" s="173"/>
      <c r="I24" s="174"/>
      <c r="J24" s="175" t="s">
        <v>20</v>
      </c>
      <c r="K24" s="176"/>
      <c r="L24" s="177"/>
      <c r="M24" s="178" t="s">
        <v>21</v>
      </c>
      <c r="N24" s="179"/>
      <c r="O24" s="180"/>
    </row>
    <row r="25" spans="3:16" x14ac:dyDescent="0.25">
      <c r="D25" t="s">
        <v>107</v>
      </c>
      <c r="G25" s="188" t="s">
        <v>109</v>
      </c>
      <c r="H25" s="189"/>
      <c r="I25" s="190"/>
      <c r="J25" s="188" t="s">
        <v>108</v>
      </c>
      <c r="K25" s="189"/>
      <c r="L25" s="190"/>
      <c r="M25" s="188" t="s">
        <v>118</v>
      </c>
      <c r="N25" s="189"/>
      <c r="O25" s="190"/>
    </row>
    <row r="26" spans="3:16" x14ac:dyDescent="0.25">
      <c r="D26" t="s">
        <v>82</v>
      </c>
      <c r="G26" s="11"/>
      <c r="H26" s="15" t="s">
        <v>120</v>
      </c>
      <c r="I26" s="12"/>
      <c r="J26" s="11"/>
      <c r="K26" s="15" t="s">
        <v>110</v>
      </c>
      <c r="L26" s="12"/>
      <c r="M26" s="11"/>
      <c r="N26" s="15" t="s">
        <v>111</v>
      </c>
      <c r="O26" s="12"/>
    </row>
    <row r="27" spans="3:16" x14ac:dyDescent="0.25">
      <c r="D27" t="s">
        <v>103</v>
      </c>
      <c r="G27" s="13"/>
      <c r="H27" s="16" t="s">
        <v>112</v>
      </c>
      <c r="I27" s="14"/>
      <c r="J27" s="13"/>
      <c r="K27" s="16" t="s">
        <v>113</v>
      </c>
      <c r="L27" s="14"/>
      <c r="M27" s="13"/>
      <c r="N27" s="16" t="s">
        <v>119</v>
      </c>
      <c r="O27" s="14"/>
    </row>
    <row r="28" spans="3:16" x14ac:dyDescent="0.25">
      <c r="H28" s="15"/>
      <c r="K28" s="15"/>
      <c r="N28" s="15"/>
    </row>
    <row r="29" spans="3:16" x14ac:dyDescent="0.25">
      <c r="D29" s="206" t="s">
        <v>160</v>
      </c>
      <c r="E29" s="207"/>
      <c r="F29" s="206" t="s">
        <v>159</v>
      </c>
      <c r="G29" s="208"/>
      <c r="H29" s="208"/>
      <c r="I29" s="208"/>
      <c r="J29" s="208"/>
      <c r="K29" s="208"/>
      <c r="L29" s="208"/>
      <c r="M29" s="208"/>
      <c r="N29" s="208"/>
      <c r="O29" s="208"/>
      <c r="P29" s="207"/>
    </row>
    <row r="30" spans="3:16" x14ac:dyDescent="0.25">
      <c r="D30" s="212" t="s">
        <v>107</v>
      </c>
      <c r="E30" s="213"/>
      <c r="F30" s="163" t="s">
        <v>179</v>
      </c>
      <c r="G30" s="187"/>
      <c r="H30" s="187"/>
      <c r="I30" s="187"/>
      <c r="J30" s="187"/>
      <c r="K30" s="187"/>
      <c r="L30" s="187"/>
      <c r="M30" s="187"/>
      <c r="N30" s="187"/>
      <c r="O30" s="187"/>
      <c r="P30" s="187"/>
    </row>
    <row r="31" spans="3:16" x14ac:dyDescent="0.25">
      <c r="D31" s="214"/>
      <c r="E31" s="215"/>
      <c r="F31" s="187"/>
      <c r="G31" s="187"/>
      <c r="H31" s="187"/>
      <c r="I31" s="187"/>
      <c r="J31" s="187"/>
      <c r="K31" s="187"/>
      <c r="L31" s="187"/>
      <c r="M31" s="187"/>
      <c r="N31" s="187"/>
      <c r="O31" s="187"/>
      <c r="P31" s="187"/>
    </row>
    <row r="32" spans="3:16" x14ac:dyDescent="0.25">
      <c r="D32" s="216"/>
      <c r="E32" s="217"/>
      <c r="F32" s="187"/>
      <c r="G32" s="187"/>
      <c r="H32" s="187"/>
      <c r="I32" s="187"/>
      <c r="J32" s="187"/>
      <c r="K32" s="187"/>
      <c r="L32" s="187"/>
      <c r="M32" s="187"/>
      <c r="N32" s="187"/>
      <c r="O32" s="187"/>
      <c r="P32" s="187"/>
    </row>
    <row r="33" spans="1:16" x14ac:dyDescent="0.25">
      <c r="D33" s="181" t="s">
        <v>82</v>
      </c>
      <c r="E33" s="182"/>
      <c r="F33" s="163" t="s">
        <v>180</v>
      </c>
      <c r="G33" s="187"/>
      <c r="H33" s="187"/>
      <c r="I33" s="187"/>
      <c r="J33" s="187"/>
      <c r="K33" s="187"/>
      <c r="L33" s="187"/>
      <c r="M33" s="187"/>
      <c r="N33" s="187"/>
      <c r="O33" s="187"/>
      <c r="P33" s="187"/>
    </row>
    <row r="34" spans="1:16" x14ac:dyDescent="0.25">
      <c r="D34" s="183"/>
      <c r="E34" s="184"/>
      <c r="F34" s="187"/>
      <c r="G34" s="187"/>
      <c r="H34" s="187"/>
      <c r="I34" s="187"/>
      <c r="J34" s="187"/>
      <c r="K34" s="187"/>
      <c r="L34" s="187"/>
      <c r="M34" s="187"/>
      <c r="N34" s="187"/>
      <c r="O34" s="187"/>
      <c r="P34" s="187"/>
    </row>
    <row r="35" spans="1:16" x14ac:dyDescent="0.25">
      <c r="D35" s="185"/>
      <c r="E35" s="186"/>
      <c r="F35" s="187"/>
      <c r="G35" s="187"/>
      <c r="H35" s="187"/>
      <c r="I35" s="187"/>
      <c r="J35" s="187"/>
      <c r="K35" s="187"/>
      <c r="L35" s="187"/>
      <c r="M35" s="187"/>
      <c r="N35" s="187"/>
      <c r="O35" s="187"/>
      <c r="P35" s="187"/>
    </row>
    <row r="36" spans="1:16" x14ac:dyDescent="0.25">
      <c r="D36" s="205" t="s">
        <v>103</v>
      </c>
      <c r="E36" s="199"/>
      <c r="F36" s="197" t="s">
        <v>181</v>
      </c>
      <c r="G36" s="198"/>
      <c r="H36" s="198"/>
      <c r="I36" s="198"/>
      <c r="J36" s="198"/>
      <c r="K36" s="198"/>
      <c r="L36" s="198"/>
      <c r="M36" s="198"/>
      <c r="N36" s="198"/>
      <c r="O36" s="198"/>
      <c r="P36" s="199"/>
    </row>
    <row r="37" spans="1:16" x14ac:dyDescent="0.25">
      <c r="D37" s="200"/>
      <c r="E37" s="201"/>
      <c r="F37" s="200"/>
      <c r="G37" s="164"/>
      <c r="H37" s="164"/>
      <c r="I37" s="164"/>
      <c r="J37" s="164"/>
      <c r="K37" s="164"/>
      <c r="L37" s="164"/>
      <c r="M37" s="164"/>
      <c r="N37" s="164"/>
      <c r="O37" s="164"/>
      <c r="P37" s="201"/>
    </row>
    <row r="38" spans="1:16" x14ac:dyDescent="0.25">
      <c r="D38" s="202"/>
      <c r="E38" s="204"/>
      <c r="F38" s="202"/>
      <c r="G38" s="203"/>
      <c r="H38" s="203"/>
      <c r="I38" s="203"/>
      <c r="J38" s="203"/>
      <c r="K38" s="203"/>
      <c r="L38" s="203"/>
      <c r="M38" s="203"/>
      <c r="N38" s="203"/>
      <c r="O38" s="203"/>
      <c r="P38" s="204"/>
    </row>
    <row r="39" spans="1:16" x14ac:dyDescent="0.25">
      <c r="D39" s="40"/>
      <c r="E39" s="40"/>
      <c r="F39" s="40"/>
      <c r="G39" s="40"/>
      <c r="H39" s="40"/>
      <c r="I39" s="40"/>
      <c r="J39" s="40"/>
      <c r="K39" s="40"/>
      <c r="L39" s="40"/>
      <c r="M39" s="40"/>
      <c r="N39" s="40"/>
      <c r="O39" s="40"/>
      <c r="P39" s="40"/>
    </row>
    <row r="41" spans="1:16" x14ac:dyDescent="0.25">
      <c r="A41" s="5" t="s">
        <v>182</v>
      </c>
    </row>
    <row r="42" spans="1:16" x14ac:dyDescent="0.25">
      <c r="A42" s="5"/>
    </row>
    <row r="43" spans="1:16" s="30" customFormat="1" ht="21.75" customHeight="1" x14ac:dyDescent="0.25">
      <c r="A43" s="28"/>
      <c r="B43" s="29" t="s">
        <v>195</v>
      </c>
      <c r="P43" s="41"/>
    </row>
    <row r="44" spans="1:16" ht="27.75" customHeight="1" x14ac:dyDescent="0.25">
      <c r="B44" s="163" t="s">
        <v>165</v>
      </c>
      <c r="C44" s="163"/>
      <c r="D44" s="163"/>
      <c r="E44" s="163"/>
      <c r="F44" s="163"/>
      <c r="G44" s="163"/>
      <c r="H44" s="163"/>
      <c r="I44" s="163"/>
      <c r="J44" s="163"/>
      <c r="K44" s="163"/>
      <c r="L44" s="163"/>
      <c r="M44" s="163"/>
      <c r="N44" s="163"/>
      <c r="O44" s="163"/>
      <c r="P44" s="163"/>
    </row>
    <row r="45" spans="1:16" ht="27.75" customHeight="1" x14ac:dyDescent="0.25">
      <c r="B45" s="163" t="s">
        <v>222</v>
      </c>
      <c r="C45" s="163"/>
      <c r="D45" s="163"/>
      <c r="E45" s="163"/>
      <c r="F45" s="163"/>
      <c r="G45" s="163"/>
      <c r="H45" s="163"/>
      <c r="I45" s="163"/>
      <c r="J45" s="163"/>
      <c r="K45" s="163"/>
      <c r="L45" s="163"/>
      <c r="M45" s="163"/>
      <c r="N45" s="163"/>
      <c r="O45" s="163"/>
      <c r="P45" s="163"/>
    </row>
    <row r="46" spans="1:16" ht="27.75" hidden="1" customHeight="1" x14ac:dyDescent="0.25">
      <c r="B46" s="163" t="s">
        <v>166</v>
      </c>
      <c r="C46" s="163"/>
      <c r="D46" s="163"/>
      <c r="E46" s="163"/>
      <c r="F46" s="163"/>
      <c r="G46" s="163"/>
      <c r="H46" s="163"/>
      <c r="I46" s="163"/>
      <c r="J46" s="163"/>
      <c r="K46" s="163"/>
      <c r="L46" s="163"/>
      <c r="M46" s="163"/>
      <c r="N46" s="163"/>
      <c r="O46" s="163"/>
      <c r="P46" s="163"/>
    </row>
    <row r="47" spans="1:16" ht="27.75" customHeight="1" x14ac:dyDescent="0.25">
      <c r="B47" s="163" t="s">
        <v>167</v>
      </c>
      <c r="C47" s="163"/>
      <c r="D47" s="163"/>
      <c r="E47" s="163"/>
      <c r="F47" s="163"/>
      <c r="G47" s="163"/>
      <c r="H47" s="163"/>
      <c r="I47" s="163"/>
      <c r="J47" s="163"/>
      <c r="K47" s="163"/>
      <c r="L47" s="163"/>
      <c r="M47" s="163"/>
      <c r="N47" s="163"/>
      <c r="O47" s="163"/>
      <c r="P47" s="163"/>
    </row>
    <row r="48" spans="1:16" ht="27.75" customHeight="1" x14ac:dyDescent="0.25">
      <c r="B48" s="163" t="s">
        <v>168</v>
      </c>
      <c r="C48" s="163"/>
      <c r="D48" s="163"/>
      <c r="E48" s="163"/>
      <c r="F48" s="163"/>
      <c r="G48" s="163"/>
      <c r="H48" s="163"/>
      <c r="I48" s="163"/>
      <c r="J48" s="163"/>
      <c r="K48" s="163"/>
      <c r="L48" s="163"/>
      <c r="M48" s="163"/>
      <c r="N48" s="163"/>
      <c r="O48" s="163"/>
      <c r="P48" s="163"/>
    </row>
    <row r="49" spans="2:16" ht="27.75" customHeight="1" x14ac:dyDescent="0.25">
      <c r="B49" s="163" t="s">
        <v>169</v>
      </c>
      <c r="C49" s="163"/>
      <c r="D49" s="163"/>
      <c r="E49" s="163"/>
      <c r="F49" s="163"/>
      <c r="G49" s="163"/>
      <c r="H49" s="163"/>
      <c r="I49" s="163"/>
      <c r="J49" s="163"/>
      <c r="K49" s="163"/>
      <c r="L49" s="163"/>
      <c r="M49" s="163"/>
      <c r="N49" s="163"/>
      <c r="O49" s="163"/>
      <c r="P49" s="163"/>
    </row>
    <row r="50" spans="2:16" ht="27.75" customHeight="1" x14ac:dyDescent="0.25">
      <c r="B50" s="163" t="s">
        <v>170</v>
      </c>
      <c r="C50" s="163"/>
      <c r="D50" s="163"/>
      <c r="E50" s="163"/>
      <c r="F50" s="163"/>
      <c r="G50" s="163"/>
      <c r="H50" s="163"/>
      <c r="I50" s="163"/>
      <c r="J50" s="163"/>
      <c r="K50" s="163"/>
      <c r="L50" s="163"/>
      <c r="M50" s="163"/>
      <c r="N50" s="163"/>
      <c r="O50" s="163"/>
      <c r="P50" s="163"/>
    </row>
    <row r="51" spans="2:16" ht="66.75" customHeight="1" x14ac:dyDescent="0.25">
      <c r="B51" s="163" t="s">
        <v>224</v>
      </c>
      <c r="C51" s="163"/>
      <c r="D51" s="163"/>
      <c r="E51" s="163"/>
      <c r="F51" s="163"/>
      <c r="G51" s="163"/>
      <c r="H51" s="163"/>
      <c r="I51" s="163"/>
      <c r="J51" s="163"/>
      <c r="K51" s="163"/>
      <c r="L51" s="163"/>
      <c r="M51" s="163"/>
      <c r="N51" s="163"/>
      <c r="O51" s="163"/>
      <c r="P51" s="163"/>
    </row>
    <row r="52" spans="2:16" ht="27.75" customHeight="1" x14ac:dyDescent="0.25">
      <c r="B52" s="163" t="s">
        <v>171</v>
      </c>
      <c r="C52" s="163"/>
      <c r="D52" s="163"/>
      <c r="E52" s="163"/>
      <c r="F52" s="163"/>
      <c r="G52" s="163"/>
      <c r="H52" s="163"/>
      <c r="I52" s="163"/>
      <c r="J52" s="163"/>
      <c r="K52" s="163"/>
      <c r="L52" s="163"/>
      <c r="M52" s="163"/>
      <c r="N52" s="163"/>
      <c r="O52" s="163"/>
      <c r="P52" s="163"/>
    </row>
    <row r="53" spans="2:16" ht="29.55" customHeight="1" x14ac:dyDescent="0.25">
      <c r="B53" s="163" t="s">
        <v>172</v>
      </c>
      <c r="C53" s="163"/>
      <c r="D53" s="163"/>
      <c r="E53" s="163"/>
      <c r="F53" s="163"/>
      <c r="G53" s="163"/>
      <c r="H53" s="163"/>
      <c r="I53" s="163"/>
      <c r="J53" s="163"/>
      <c r="K53" s="163"/>
      <c r="L53" s="163"/>
      <c r="M53" s="163"/>
      <c r="N53" s="163"/>
      <c r="O53" s="163"/>
      <c r="P53" s="163"/>
    </row>
    <row r="54" spans="2:16" ht="27.75" customHeight="1" x14ac:dyDescent="0.25">
      <c r="B54" s="163" t="s">
        <v>173</v>
      </c>
      <c r="C54" s="163"/>
      <c r="D54" s="163"/>
      <c r="E54" s="163"/>
      <c r="F54" s="163"/>
      <c r="G54" s="163"/>
      <c r="H54" s="163"/>
      <c r="I54" s="163"/>
      <c r="J54" s="163"/>
      <c r="K54" s="163"/>
      <c r="L54" s="163"/>
      <c r="M54" s="163"/>
      <c r="N54" s="163"/>
      <c r="O54" s="163"/>
      <c r="P54" s="163"/>
    </row>
  </sheetData>
  <mergeCells count="36">
    <mergeCell ref="B54:P54"/>
    <mergeCell ref="B46:P46"/>
    <mergeCell ref="B47:P47"/>
    <mergeCell ref="B48:P48"/>
    <mergeCell ref="B49:P49"/>
    <mergeCell ref="A2:P2"/>
    <mergeCell ref="B50:P50"/>
    <mergeCell ref="B51:P51"/>
    <mergeCell ref="B52:P52"/>
    <mergeCell ref="B53:P53"/>
    <mergeCell ref="B45:P45"/>
    <mergeCell ref="G18:I18"/>
    <mergeCell ref="J18:L18"/>
    <mergeCell ref="F36:P38"/>
    <mergeCell ref="B44:P44"/>
    <mergeCell ref="D36:E38"/>
    <mergeCell ref="D29:E29"/>
    <mergeCell ref="F29:P29"/>
    <mergeCell ref="M18:O18"/>
    <mergeCell ref="D30:E32"/>
    <mergeCell ref="F30:P32"/>
    <mergeCell ref="G24:I24"/>
    <mergeCell ref="J24:L24"/>
    <mergeCell ref="M24:O24"/>
    <mergeCell ref="G21:I21"/>
    <mergeCell ref="D33:E35"/>
    <mergeCell ref="F33:P35"/>
    <mergeCell ref="M25:O25"/>
    <mergeCell ref="G25:I25"/>
    <mergeCell ref="J25:L25"/>
    <mergeCell ref="J19:L19"/>
    <mergeCell ref="G19:I19"/>
    <mergeCell ref="M21:O21"/>
    <mergeCell ref="J21:L21"/>
    <mergeCell ref="M20:O20"/>
    <mergeCell ref="J20:L20"/>
  </mergeCells>
  <phoneticPr fontId="7" type="noConversion"/>
  <pageMargins left="0.25" right="0.25" top="0.75" bottom="0.75" header="0.3" footer="0.3"/>
  <pageSetup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
  <sheetViews>
    <sheetView zoomScale="93" zoomScaleNormal="93" zoomScaleSheetLayoutView="70" workbookViewId="0">
      <selection activeCell="J18" sqref="J18"/>
    </sheetView>
  </sheetViews>
  <sheetFormatPr defaultColWidth="8.77734375" defaultRowHeight="13.2" x14ac:dyDescent="0.25"/>
  <cols>
    <col min="1" max="1" width="2.44140625" customWidth="1"/>
  </cols>
  <sheetData>
    <row r="1" spans="1:16" ht="17.399999999999999" x14ac:dyDescent="0.3">
      <c r="A1" s="42" t="str">
        <f>'Cost Details'!A2</f>
        <v>2025 Proposed DCRT Generator Interconnection Unit Cost Guide</v>
      </c>
    </row>
    <row r="2" spans="1:16" s="36" customFormat="1" ht="15.6" x14ac:dyDescent="0.3">
      <c r="A2" s="46" t="s">
        <v>199</v>
      </c>
    </row>
    <row r="3" spans="1:16" s="36" customFormat="1" ht="15.6" x14ac:dyDescent="0.3">
      <c r="A3" s="46"/>
    </row>
    <row r="4" spans="1:16" ht="35.25" customHeight="1" x14ac:dyDescent="0.25">
      <c r="B4" s="71" t="s">
        <v>196</v>
      </c>
    </row>
    <row r="5" spans="1:16" s="67" customFormat="1" ht="35.25" customHeight="1" x14ac:dyDescent="0.25">
      <c r="B5" s="218" t="s">
        <v>205</v>
      </c>
      <c r="C5" s="219"/>
      <c r="D5" s="219"/>
      <c r="E5" s="219"/>
      <c r="F5" s="219"/>
      <c r="G5" s="219"/>
      <c r="H5" s="219"/>
      <c r="I5" s="219"/>
      <c r="J5" s="219"/>
      <c r="K5" s="219"/>
      <c r="L5" s="219"/>
      <c r="M5" s="219"/>
      <c r="N5" s="219"/>
      <c r="O5" s="219"/>
      <c r="P5" s="220"/>
    </row>
    <row r="6" spans="1:16" s="67" customFormat="1" ht="35.25" customHeight="1" x14ac:dyDescent="0.25">
      <c r="B6" s="218" t="s">
        <v>222</v>
      </c>
      <c r="C6" s="219"/>
      <c r="D6" s="219"/>
      <c r="E6" s="219"/>
      <c r="F6" s="219"/>
      <c r="G6" s="219"/>
      <c r="H6" s="219"/>
      <c r="I6" s="219"/>
      <c r="J6" s="219"/>
      <c r="K6" s="219"/>
      <c r="L6" s="219"/>
      <c r="M6" s="219"/>
      <c r="N6" s="219"/>
      <c r="O6" s="219"/>
      <c r="P6" s="220"/>
    </row>
    <row r="7" spans="1:16" s="67" customFormat="1" ht="35.25" customHeight="1" x14ac:dyDescent="0.25">
      <c r="B7" s="218" t="s">
        <v>206</v>
      </c>
      <c r="C7" s="219"/>
      <c r="D7" s="219"/>
      <c r="E7" s="219"/>
      <c r="F7" s="219"/>
      <c r="G7" s="219"/>
      <c r="H7" s="219"/>
      <c r="I7" s="219"/>
      <c r="J7" s="219"/>
      <c r="K7" s="219"/>
      <c r="L7" s="219"/>
      <c r="M7" s="219"/>
      <c r="N7" s="219"/>
      <c r="O7" s="219"/>
      <c r="P7" s="220"/>
    </row>
    <row r="8" spans="1:16" s="67" customFormat="1" ht="35.25" customHeight="1" x14ac:dyDescent="0.25">
      <c r="B8" s="218" t="s">
        <v>226</v>
      </c>
      <c r="C8" s="219"/>
      <c r="D8" s="219"/>
      <c r="E8" s="219"/>
      <c r="F8" s="219"/>
      <c r="G8" s="219"/>
      <c r="H8" s="219"/>
      <c r="I8" s="219"/>
      <c r="J8" s="219"/>
      <c r="K8" s="219"/>
      <c r="L8" s="219"/>
      <c r="M8" s="219"/>
      <c r="N8" s="219"/>
      <c r="O8" s="219"/>
      <c r="P8" s="220"/>
    </row>
    <row r="9" spans="1:16" s="67" customFormat="1" ht="35.25" customHeight="1" x14ac:dyDescent="0.25">
      <c r="B9" s="218" t="s">
        <v>198</v>
      </c>
      <c r="C9" s="219"/>
      <c r="D9" s="219"/>
      <c r="E9" s="219"/>
      <c r="F9" s="219"/>
      <c r="G9" s="219"/>
      <c r="H9" s="219"/>
      <c r="I9" s="219"/>
      <c r="J9" s="219"/>
      <c r="K9" s="219"/>
      <c r="L9" s="219"/>
      <c r="M9" s="219"/>
      <c r="N9" s="219"/>
      <c r="O9" s="219"/>
      <c r="P9" s="220"/>
    </row>
    <row r="10" spans="1:16" s="67" customFormat="1" ht="35.25" customHeight="1" x14ac:dyDescent="0.25">
      <c r="B10" s="218" t="s">
        <v>225</v>
      </c>
      <c r="C10" s="219"/>
      <c r="D10" s="219"/>
      <c r="E10" s="219"/>
      <c r="F10" s="219"/>
      <c r="G10" s="219"/>
      <c r="H10" s="219"/>
      <c r="I10" s="219"/>
      <c r="J10" s="219"/>
      <c r="K10" s="219"/>
      <c r="L10" s="219"/>
      <c r="M10" s="219"/>
      <c r="N10" s="219"/>
      <c r="O10" s="219"/>
      <c r="P10" s="220"/>
    </row>
    <row r="11" spans="1:16" ht="32.25" customHeight="1" x14ac:dyDescent="0.25">
      <c r="B11" s="218" t="s">
        <v>207</v>
      </c>
      <c r="C11" s="219"/>
      <c r="D11" s="219"/>
      <c r="E11" s="219"/>
      <c r="F11" s="219"/>
      <c r="G11" s="219"/>
      <c r="H11" s="219"/>
      <c r="I11" s="219"/>
      <c r="J11" s="219"/>
      <c r="K11" s="219"/>
      <c r="L11" s="219"/>
      <c r="M11" s="219"/>
      <c r="N11" s="219"/>
      <c r="O11" s="219"/>
      <c r="P11" s="220"/>
    </row>
  </sheetData>
  <mergeCells count="7">
    <mergeCell ref="B5:P5"/>
    <mergeCell ref="B7:P7"/>
    <mergeCell ref="B8:P8"/>
    <mergeCell ref="B9:P9"/>
    <mergeCell ref="B11:P11"/>
    <mergeCell ref="B10:P10"/>
    <mergeCell ref="B6:P6"/>
  </mergeCells>
  <pageMargins left="0.7" right="0.7" top="0.75" bottom="0.75" header="0.3" footer="0.3"/>
  <pageSetup scale="6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
  <sheetViews>
    <sheetView zoomScale="85" zoomScaleNormal="85" zoomScaleSheetLayoutView="86" workbookViewId="0">
      <pane ySplit="1" topLeftCell="A2" activePane="bottomLeft" state="frozen"/>
      <selection activeCell="V54" sqref="V54"/>
      <selection pane="bottomLeft" activeCell="B11" sqref="B11"/>
    </sheetView>
  </sheetViews>
  <sheetFormatPr defaultColWidth="8.77734375" defaultRowHeight="13.2" x14ac:dyDescent="0.25"/>
  <cols>
    <col min="2" max="2" width="12.44140625" customWidth="1"/>
    <col min="4" max="5" width="9.44140625" bestFit="1" customWidth="1"/>
    <col min="6" max="6" width="11.21875" customWidth="1"/>
    <col min="7" max="11" width="9.44140625" bestFit="1" customWidth="1"/>
    <col min="15" max="15" width="2.21875" customWidth="1"/>
    <col min="16" max="16" width="2.44140625" customWidth="1"/>
  </cols>
  <sheetData>
    <row r="1" spans="1:15" ht="17.399999999999999" x14ac:dyDescent="0.3">
      <c r="A1" s="42" t="str">
        <f>'Cost Details'!A2</f>
        <v>2025 Proposed DCRT Generator Interconnection Unit Cost Guide</v>
      </c>
      <c r="C1" s="31"/>
      <c r="D1" s="31"/>
      <c r="E1" s="31"/>
      <c r="F1" s="31"/>
      <c r="G1" s="31"/>
      <c r="H1" s="31"/>
      <c r="I1" s="31"/>
      <c r="J1" s="31"/>
      <c r="K1" s="31"/>
      <c r="L1" s="31"/>
      <c r="M1" s="31"/>
    </row>
    <row r="2" spans="1:15" ht="22.8" x14ac:dyDescent="0.25">
      <c r="A2" s="43"/>
      <c r="C2" s="44"/>
      <c r="D2" s="44"/>
      <c r="E2" s="44"/>
      <c r="F2" s="44"/>
      <c r="G2" s="44"/>
      <c r="H2" s="44"/>
      <c r="I2" s="44"/>
      <c r="J2" s="44"/>
      <c r="K2" s="44"/>
      <c r="L2" s="44"/>
      <c r="M2" s="31"/>
    </row>
    <row r="3" spans="1:15" ht="15.6" x14ac:dyDescent="0.25">
      <c r="A3" s="45" t="s">
        <v>189</v>
      </c>
      <c r="C3" s="44"/>
      <c r="D3" s="44"/>
      <c r="E3" s="44"/>
      <c r="F3" s="44"/>
      <c r="G3" s="44"/>
      <c r="H3" s="44"/>
      <c r="I3" s="44"/>
      <c r="J3" s="44"/>
      <c r="K3" s="44"/>
      <c r="L3" s="44"/>
      <c r="M3" s="31"/>
    </row>
    <row r="4" spans="1:15" ht="16.5" customHeight="1" x14ac:dyDescent="0.25">
      <c r="B4" s="218" t="s">
        <v>240</v>
      </c>
      <c r="C4" s="219"/>
      <c r="D4" s="219"/>
      <c r="E4" s="219"/>
      <c r="F4" s="219"/>
      <c r="G4" s="219"/>
      <c r="H4" s="219"/>
      <c r="I4" s="219"/>
      <c r="J4" s="219"/>
      <c r="K4" s="219"/>
      <c r="L4" s="219"/>
      <c r="M4" s="219"/>
      <c r="N4" s="219"/>
      <c r="O4" s="220"/>
    </row>
    <row r="5" spans="1:15" ht="37.5" customHeight="1" x14ac:dyDescent="0.25">
      <c r="B5" s="218" t="s">
        <v>241</v>
      </c>
      <c r="C5" s="219"/>
      <c r="D5" s="219"/>
      <c r="E5" s="219"/>
      <c r="F5" s="219"/>
      <c r="G5" s="219"/>
      <c r="H5" s="219"/>
      <c r="I5" s="219"/>
      <c r="J5" s="219"/>
      <c r="K5" s="219"/>
      <c r="L5" s="219"/>
      <c r="M5" s="219"/>
      <c r="N5" s="219"/>
      <c r="O5" s="220"/>
    </row>
    <row r="6" spans="1:15" ht="4.5" customHeight="1" x14ac:dyDescent="0.25">
      <c r="B6" s="72"/>
      <c r="C6" s="73"/>
      <c r="D6" s="73"/>
      <c r="E6" s="73"/>
      <c r="F6" s="73"/>
      <c r="G6" s="73"/>
      <c r="H6" s="73"/>
      <c r="I6" s="73"/>
      <c r="J6" s="73"/>
      <c r="K6" s="73"/>
      <c r="L6" s="73"/>
      <c r="M6" s="74"/>
      <c r="N6" s="75"/>
      <c r="O6" s="76"/>
    </row>
    <row r="7" spans="1:15" ht="13.8" x14ac:dyDescent="0.25">
      <c r="B7" s="77" t="s">
        <v>191</v>
      </c>
      <c r="C7" s="44"/>
      <c r="D7" s="44"/>
      <c r="E7" s="44"/>
      <c r="F7" s="44"/>
      <c r="G7" s="44"/>
      <c r="H7" s="44"/>
      <c r="I7" s="44"/>
      <c r="J7" s="44"/>
      <c r="K7" s="44"/>
      <c r="L7" s="44"/>
      <c r="M7" s="31"/>
      <c r="O7" s="12"/>
    </row>
    <row r="8" spans="1:15" ht="13.8" x14ac:dyDescent="0.25">
      <c r="B8" s="77"/>
      <c r="C8" s="44"/>
      <c r="D8" s="44"/>
      <c r="E8" s="44"/>
      <c r="F8" s="44"/>
      <c r="G8" s="44"/>
      <c r="H8" s="44"/>
      <c r="I8" s="44"/>
      <c r="J8" s="44"/>
      <c r="K8" s="44"/>
      <c r="L8" s="44"/>
      <c r="M8" s="31"/>
      <c r="O8" s="12"/>
    </row>
    <row r="9" spans="1:15" ht="18" customHeight="1" x14ac:dyDescent="0.25">
      <c r="B9" s="141" t="s">
        <v>242</v>
      </c>
      <c r="C9" s="44"/>
      <c r="D9" s="44"/>
      <c r="E9" s="44"/>
      <c r="F9" s="44"/>
      <c r="G9" s="44"/>
      <c r="H9" s="44"/>
      <c r="I9" s="44"/>
      <c r="J9" s="44"/>
      <c r="K9" s="44"/>
      <c r="L9" s="44"/>
      <c r="M9" s="31"/>
      <c r="O9" s="12"/>
    </row>
    <row r="10" spans="1:15" ht="16.5" customHeight="1" x14ac:dyDescent="0.25">
      <c r="B10" s="142" t="s">
        <v>243</v>
      </c>
      <c r="C10" s="78"/>
      <c r="D10" s="78"/>
      <c r="E10" s="78"/>
      <c r="F10" s="78"/>
      <c r="G10" s="78"/>
      <c r="H10" s="78"/>
      <c r="I10" s="78"/>
      <c r="J10" s="78"/>
      <c r="K10" s="78"/>
      <c r="L10" s="78"/>
      <c r="M10" s="79"/>
      <c r="N10" s="80"/>
      <c r="O10" s="14"/>
    </row>
    <row r="11" spans="1:15" ht="13.8" x14ac:dyDescent="0.25">
      <c r="B11" s="147" t="s">
        <v>244</v>
      </c>
      <c r="C11" s="143"/>
      <c r="D11" s="143"/>
      <c r="E11" s="143"/>
      <c r="F11" s="143"/>
      <c r="G11" s="143"/>
      <c r="H11" s="143"/>
      <c r="I11" s="143"/>
      <c r="J11" s="143"/>
      <c r="K11" s="143"/>
      <c r="L11" s="143"/>
      <c r="M11" s="144"/>
      <c r="N11" s="145"/>
      <c r="O11" s="146"/>
    </row>
    <row r="12" spans="1:15" ht="13.8" x14ac:dyDescent="0.25">
      <c r="B12" s="64"/>
      <c r="C12" s="44"/>
      <c r="D12" s="44"/>
      <c r="E12" s="44"/>
      <c r="F12" s="44"/>
      <c r="G12" s="44"/>
      <c r="H12" s="44"/>
      <c r="I12" s="44"/>
      <c r="J12" s="44"/>
      <c r="K12" s="44"/>
      <c r="L12" s="44"/>
      <c r="M12" s="31"/>
    </row>
    <row r="13" spans="1:15" x14ac:dyDescent="0.25">
      <c r="B13" s="44"/>
      <c r="C13" s="44"/>
      <c r="D13" s="44"/>
      <c r="E13" s="44"/>
      <c r="F13" s="44"/>
      <c r="G13" s="44"/>
      <c r="H13" s="44"/>
      <c r="I13" s="44"/>
      <c r="J13" s="44"/>
      <c r="K13" s="44"/>
      <c r="L13" s="44"/>
      <c r="M13" s="31"/>
    </row>
    <row r="14" spans="1:15" ht="15.6" x14ac:dyDescent="0.25">
      <c r="A14" s="45" t="s">
        <v>178</v>
      </c>
      <c r="C14" s="44"/>
      <c r="D14" s="44"/>
      <c r="E14" s="44"/>
      <c r="F14" s="44"/>
      <c r="G14" s="44"/>
      <c r="H14" s="44"/>
      <c r="I14" s="44"/>
      <c r="J14" s="44"/>
      <c r="K14" s="44"/>
      <c r="L14" s="44"/>
      <c r="M14" s="31"/>
    </row>
    <row r="15" spans="1:15" x14ac:dyDescent="0.25">
      <c r="C15" s="44"/>
      <c r="D15" s="44"/>
      <c r="E15" s="44"/>
      <c r="F15" s="44"/>
      <c r="G15" s="44"/>
      <c r="H15" s="44"/>
      <c r="I15" s="44"/>
      <c r="J15" s="44"/>
      <c r="K15" s="44"/>
      <c r="L15" s="44"/>
      <c r="M15" s="31"/>
    </row>
    <row r="16" spans="1:15" ht="18" customHeight="1" x14ac:dyDescent="0.25">
      <c r="B16" s="218" t="s">
        <v>237</v>
      </c>
      <c r="C16" s="219"/>
      <c r="D16" s="219"/>
      <c r="E16" s="219"/>
      <c r="F16" s="219"/>
      <c r="G16" s="219"/>
      <c r="H16" s="219"/>
      <c r="I16" s="219"/>
      <c r="J16" s="219"/>
      <c r="K16" s="219"/>
      <c r="L16" s="219"/>
      <c r="M16" s="219"/>
      <c r="N16" s="219"/>
      <c r="O16" s="220"/>
    </row>
    <row r="17" spans="2:15" x14ac:dyDescent="0.25">
      <c r="C17" s="44"/>
      <c r="D17" s="44"/>
      <c r="E17" s="44"/>
      <c r="F17" s="44"/>
      <c r="G17" s="44"/>
      <c r="H17" s="44"/>
      <c r="I17" s="44"/>
      <c r="J17" s="44"/>
      <c r="K17" s="44"/>
      <c r="L17" s="44"/>
      <c r="M17" s="31"/>
    </row>
    <row r="18" spans="2:15" ht="18.75" customHeight="1" x14ac:dyDescent="0.25">
      <c r="B18" s="218" t="s">
        <v>187</v>
      </c>
      <c r="C18" s="219"/>
      <c r="D18" s="219"/>
      <c r="E18" s="219"/>
      <c r="F18" s="219"/>
      <c r="G18" s="219"/>
      <c r="H18" s="219"/>
      <c r="I18" s="219"/>
      <c r="J18" s="219"/>
      <c r="K18" s="219"/>
      <c r="L18" s="219"/>
      <c r="M18" s="219"/>
      <c r="N18" s="219"/>
      <c r="O18" s="220"/>
    </row>
    <row r="19" spans="2:15" x14ac:dyDescent="0.25">
      <c r="C19" s="44"/>
      <c r="D19" s="44"/>
      <c r="E19" s="44"/>
      <c r="F19" s="44"/>
      <c r="G19" s="44"/>
      <c r="H19" s="44"/>
      <c r="I19" s="44"/>
      <c r="J19" s="44"/>
      <c r="K19" s="44"/>
      <c r="L19" s="44"/>
      <c r="M19" s="31"/>
    </row>
    <row r="20" spans="2:15" ht="18" customHeight="1" x14ac:dyDescent="0.25">
      <c r="B20" s="81" t="s">
        <v>188</v>
      </c>
      <c r="C20" s="73"/>
      <c r="D20" s="73"/>
      <c r="E20" s="73"/>
      <c r="F20" s="82"/>
      <c r="G20" s="96" t="s">
        <v>214</v>
      </c>
      <c r="H20" s="82"/>
      <c r="I20" s="73"/>
      <c r="J20" s="73"/>
      <c r="K20" s="73"/>
      <c r="L20" s="73"/>
      <c r="M20" s="74"/>
      <c r="N20" s="75"/>
      <c r="O20" s="76"/>
    </row>
    <row r="21" spans="2:15" ht="18.75" customHeight="1" x14ac:dyDescent="0.25">
      <c r="B21" s="13"/>
      <c r="C21" s="78"/>
      <c r="D21" s="78"/>
      <c r="E21" s="83"/>
      <c r="F21" s="83"/>
      <c r="G21" s="78"/>
      <c r="H21" s="78"/>
      <c r="I21" s="78"/>
      <c r="J21" s="78"/>
      <c r="K21" s="78"/>
      <c r="L21" s="78"/>
      <c r="M21" s="79"/>
      <c r="N21" s="80"/>
      <c r="O21" s="14"/>
    </row>
    <row r="22" spans="2:15" x14ac:dyDescent="0.25">
      <c r="B22" s="38"/>
      <c r="C22" s="44"/>
      <c r="D22" s="44"/>
      <c r="E22" s="38"/>
      <c r="F22" s="44"/>
      <c r="G22" s="44"/>
      <c r="H22" s="44"/>
      <c r="I22" s="44"/>
      <c r="J22" s="44"/>
      <c r="K22" s="44"/>
      <c r="L22" s="44"/>
      <c r="M22" s="31"/>
    </row>
    <row r="23" spans="2:15" x14ac:dyDescent="0.25">
      <c r="B23" s="38"/>
      <c r="C23" s="44"/>
      <c r="D23" s="44"/>
      <c r="E23" s="38"/>
      <c r="F23" s="44"/>
      <c r="G23" s="44"/>
      <c r="H23" s="44"/>
      <c r="I23" s="44"/>
      <c r="J23" s="44"/>
      <c r="K23" s="44"/>
      <c r="L23" s="44"/>
      <c r="M23" s="31"/>
    </row>
    <row r="24" spans="2:15" x14ac:dyDescent="0.25">
      <c r="B24" s="38"/>
      <c r="C24" s="44"/>
      <c r="D24" s="38"/>
      <c r="E24" s="44"/>
      <c r="F24" s="44"/>
      <c r="G24" s="44"/>
      <c r="H24" s="44"/>
      <c r="I24" s="44"/>
      <c r="J24" s="44"/>
      <c r="K24" s="44"/>
      <c r="L24" s="44"/>
      <c r="M24" s="31"/>
    </row>
    <row r="25" spans="2:15" ht="15.6" x14ac:dyDescent="0.25">
      <c r="B25" s="45" t="s">
        <v>227</v>
      </c>
      <c r="C25" s="44"/>
      <c r="D25" s="44"/>
      <c r="E25" s="44"/>
      <c r="F25" s="44"/>
      <c r="G25" s="44"/>
      <c r="H25" s="44"/>
      <c r="I25" s="44"/>
      <c r="J25" s="44"/>
      <c r="K25" s="44"/>
      <c r="L25" s="44"/>
      <c r="M25" s="31"/>
    </row>
    <row r="26" spans="2:15" ht="16.2" thickBot="1" x14ac:dyDescent="0.3">
      <c r="B26" s="39"/>
      <c r="C26" s="31"/>
      <c r="D26" s="31"/>
      <c r="E26" s="31"/>
      <c r="F26" s="31"/>
      <c r="G26" s="31"/>
      <c r="H26" s="31"/>
      <c r="I26" s="31"/>
      <c r="J26" s="31"/>
      <c r="K26" s="31"/>
      <c r="L26" s="31"/>
      <c r="M26" s="31"/>
    </row>
    <row r="27" spans="2:15" ht="18.600000000000001" thickBot="1" x14ac:dyDescent="0.4">
      <c r="B27" s="118"/>
      <c r="C27" s="112">
        <v>2025</v>
      </c>
      <c r="D27" s="111">
        <v>2026</v>
      </c>
      <c r="E27" s="112">
        <v>2027</v>
      </c>
      <c r="F27" s="111">
        <v>2028</v>
      </c>
      <c r="G27" s="112">
        <v>2029</v>
      </c>
      <c r="H27" s="111">
        <v>2030</v>
      </c>
      <c r="I27" s="112">
        <v>2031</v>
      </c>
      <c r="J27" s="111">
        <v>2032</v>
      </c>
      <c r="K27" s="112">
        <v>2033</v>
      </c>
      <c r="L27" s="111">
        <v>2034</v>
      </c>
      <c r="M27" s="111">
        <v>2035</v>
      </c>
    </row>
    <row r="28" spans="2:15" ht="36" x14ac:dyDescent="0.35">
      <c r="B28" s="119" t="s">
        <v>192</v>
      </c>
      <c r="C28" s="113"/>
      <c r="D28" s="114">
        <v>1.9E-2</v>
      </c>
      <c r="E28" s="114">
        <v>2.1000000000000001E-2</v>
      </c>
      <c r="F28" s="114">
        <v>2.1000000000000001E-2</v>
      </c>
      <c r="G28" s="114">
        <v>2.1000000000000001E-2</v>
      </c>
      <c r="H28" s="114">
        <v>2.1000000000000001E-2</v>
      </c>
      <c r="I28" s="114">
        <v>2.1000000000000001E-2</v>
      </c>
      <c r="J28" s="114">
        <v>2.1000000000000001E-2</v>
      </c>
      <c r="K28" s="114">
        <v>2.1000000000000001E-2</v>
      </c>
      <c r="L28" s="114">
        <v>2.1000000000000001E-2</v>
      </c>
      <c r="M28" s="114">
        <v>2.1000000000000001E-2</v>
      </c>
    </row>
    <row r="29" spans="2:15" ht="36.6" thickBot="1" x14ac:dyDescent="0.4">
      <c r="B29" s="120" t="s">
        <v>193</v>
      </c>
      <c r="C29" s="115">
        <v>1</v>
      </c>
      <c r="D29" s="115">
        <f>C29*(1+D28)</f>
        <v>1.0189999999999999</v>
      </c>
      <c r="E29" s="115">
        <f t="shared" ref="E29:M29" si="0">D29*(1+E28)</f>
        <v>1.0403989999999999</v>
      </c>
      <c r="F29" s="115">
        <f t="shared" si="0"/>
        <v>1.0622473789999998</v>
      </c>
      <c r="G29" s="115">
        <f t="shared" si="0"/>
        <v>1.0845545739589997</v>
      </c>
      <c r="H29" s="115">
        <f t="shared" si="0"/>
        <v>1.1073302200121387</v>
      </c>
      <c r="I29" s="115">
        <f t="shared" si="0"/>
        <v>1.1305841546323934</v>
      </c>
      <c r="J29" s="115">
        <f t="shared" si="0"/>
        <v>1.1543264218796736</v>
      </c>
      <c r="K29" s="115">
        <f t="shared" si="0"/>
        <v>1.1785672767391466</v>
      </c>
      <c r="L29" s="115">
        <f t="shared" si="0"/>
        <v>1.2033171895506687</v>
      </c>
      <c r="M29" s="115">
        <f t="shared" si="0"/>
        <v>1.2285868505312325</v>
      </c>
    </row>
    <row r="30" spans="2:15" ht="18" x14ac:dyDescent="0.35">
      <c r="B30" s="68"/>
      <c r="C30" s="70"/>
      <c r="D30" s="69"/>
      <c r="E30" s="69"/>
      <c r="F30" s="69"/>
      <c r="G30" s="69"/>
      <c r="H30" s="69"/>
      <c r="I30" s="69"/>
      <c r="J30" s="69"/>
      <c r="K30" s="69"/>
      <c r="L30" s="69"/>
      <c r="M30" s="69"/>
    </row>
    <row r="32" spans="2:15" ht="14.4" x14ac:dyDescent="0.3">
      <c r="C32" s="140"/>
      <c r="D32" s="140"/>
      <c r="E32" s="140"/>
      <c r="F32" s="140"/>
      <c r="G32" s="140"/>
    </row>
    <row r="34" spans="3:11" x14ac:dyDescent="0.25">
      <c r="E34" s="34"/>
      <c r="F34" s="34"/>
      <c r="G34" s="34"/>
      <c r="H34" s="34"/>
      <c r="I34" s="34"/>
      <c r="J34" s="34"/>
      <c r="K34" s="34"/>
    </row>
    <row r="35" spans="3:11" x14ac:dyDescent="0.25">
      <c r="C35" s="35"/>
      <c r="D35" s="35"/>
      <c r="E35" s="35"/>
      <c r="F35" s="35"/>
      <c r="G35" s="35"/>
      <c r="H35" s="35"/>
      <c r="I35" s="35"/>
      <c r="J35" s="35"/>
      <c r="K35" s="35"/>
    </row>
    <row r="36" spans="3:11" x14ac:dyDescent="0.25">
      <c r="C36" s="34"/>
      <c r="D36" s="34"/>
      <c r="E36" s="34"/>
      <c r="F36" s="34"/>
      <c r="G36" s="34"/>
      <c r="H36" s="34"/>
      <c r="I36" s="34"/>
      <c r="J36" s="34"/>
      <c r="K36" s="34"/>
    </row>
    <row r="37" spans="3:11" x14ac:dyDescent="0.25">
      <c r="D37" s="34"/>
      <c r="E37" s="34"/>
      <c r="F37" s="34"/>
      <c r="G37" s="34"/>
      <c r="H37" s="34"/>
      <c r="I37" s="34"/>
      <c r="J37" s="34"/>
      <c r="K37" s="34"/>
    </row>
  </sheetData>
  <mergeCells count="4">
    <mergeCell ref="B4:O4"/>
    <mergeCell ref="B5:O5"/>
    <mergeCell ref="B16:O16"/>
    <mergeCell ref="B18:O18"/>
  </mergeCells>
  <printOptions horizontalCentered="1"/>
  <pageMargins left="0.25" right="0" top="0.4" bottom="0.5" header="0.3" footer="0.3"/>
  <pageSetup scale="65"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9DA01F-F9CD-4B82-909C-CD3E12444A4C}">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elements/1.1/"/>
    <ds:schemaRef ds:uri="2613f182-e424-487f-ac7f-33bed2fc986a"/>
    <ds:schemaRef ds:uri="5bcbeff6-7c02-4b0f-b125-f1b3d566cc14"/>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6326146-92AF-43A9-9E43-0424F7E79AB5}"/>
</file>

<file path=customXml/itemProps3.xml><?xml version="1.0" encoding="utf-8"?>
<ds:datastoreItem xmlns:ds="http://schemas.openxmlformats.org/officeDocument/2006/customXml" ds:itemID="{636D3453-10CE-44C7-BFC7-796F3C0B271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Cost Details</vt:lpstr>
      <vt:lpstr>Substation Notes &amp; Assumptions</vt:lpstr>
      <vt:lpstr>BulkTrans Factors &amp; Assumptions</vt:lpstr>
      <vt:lpstr>Telecom Assumptions</vt:lpstr>
      <vt:lpstr>Escalation Rates &amp; Factors</vt:lpstr>
      <vt:lpstr>'Cost Details'!Print_Area</vt:lpstr>
      <vt:lpstr>'Escalation Rates &amp; Factors'!Print_Area</vt:lpstr>
      <vt:lpstr>'Cost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 2018 Final Per Unit Cost Guide</dc:title>
  <dc:creator/>
  <cp:lastModifiedBy/>
  <dcterms:created xsi:type="dcterms:W3CDTF">2018-03-14T15:13:53Z</dcterms:created>
  <dcterms:modified xsi:type="dcterms:W3CDTF">2025-07-10T22:18:35Z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ISOArchive">
    <vt:lpwstr/>
  </property>
  <property fmtid="{D5CDD505-2E9C-101B-9397-08002B2CF9AE}" pid="4" name="ISOGroup">
    <vt:lpwstr/>
  </property>
  <property fmtid="{D5CDD505-2E9C-101B-9397-08002B2CF9AE}" pid="5" name="ISOTopic">
    <vt:lpwstr>5;#Stakeholder processes|71659ab1-dac7-419e-9529-abc47c232b66</vt:lpwstr>
  </property>
  <property fmtid="{D5CDD505-2E9C-101B-9397-08002B2CF9AE}" pid="6" name="ISOKeywords">
    <vt:lpwstr/>
  </property>
  <property fmtid="{D5CDD505-2E9C-101B-9397-08002B2CF9AE}" pid="7" name="OriginalUriCopy">
    <vt:lpwstr/>
  </property>
  <property fmtid="{D5CDD505-2E9C-101B-9397-08002B2CF9AE}" pid="8" name="PageLink">
    <vt:lpwstr/>
  </property>
  <property fmtid="{D5CDD505-2E9C-101B-9397-08002B2CF9AE}" pid="9" name="OriginalURIBackup">
    <vt:lpwstr/>
  </property>
</Properties>
</file>