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B:\Generator Interconnections\3. Project Information\3.19 Per Unit Cost Guides\2025\Final PUCGs\"/>
    </mc:Choice>
  </mc:AlternateContent>
  <xr:revisionPtr revIDLastSave="0" documentId="13_ncr:1_{27E28371-2C59-4F41-8B74-9311E8AF4CEB}" xr6:coauthVersionLast="47" xr6:coauthVersionMax="47" xr10:uidLastSave="{00000000-0000-0000-0000-000000000000}"/>
  <bookViews>
    <workbookView xWindow="-108" yWindow="-108" windowWidth="30936" windowHeight="16896" xr2:uid="{8C768AD4-14D0-4B4B-A801-E6BE2DEE9491}"/>
  </bookViews>
  <sheets>
    <sheet name="Cost Details" sheetId="4" r:id="rId1"/>
    <sheet name="Factors &amp; Assumptions" sheetId="5" r:id="rId2"/>
    <sheet name="Escalation Rates &amp; Factors" sheetId="6" r:id="rId3"/>
  </sheets>
  <externalReferences>
    <externalReference r:id="rId4"/>
    <externalReference r:id="rId5"/>
    <externalReference r:id="rId6"/>
  </externalReferences>
  <definedNames>
    <definedName name="AB" localSheetId="2">#REF!</definedName>
    <definedName name="AB">#REF!</definedName>
    <definedName name="ACSR" localSheetId="2">#REF!</definedName>
    <definedName name="ACSR">#REF!</definedName>
    <definedName name="ACSRCosts">#REF!</definedName>
    <definedName name="AK">#REF!</definedName>
    <definedName name="AL">#REF!</definedName>
    <definedName name="Amps">#REF!</definedName>
    <definedName name="Angle_DE_PoleCount">#REF!</definedName>
    <definedName name="Angle_DE_PoleCount_Column">#REF!</definedName>
    <definedName name="Angle_DE_PoleCount_Row">#REF!</definedName>
    <definedName name="Angle_List">#REF!</definedName>
    <definedName name="Angle_Pole_Costs">#REF!</definedName>
    <definedName name="Angle_Poles_Column">#REF!</definedName>
    <definedName name="Angle_Poles_Column_FPL">#REF!</definedName>
    <definedName name="Angle_Tangents">#REF!</definedName>
    <definedName name="AR">#REF!</definedName>
    <definedName name="Assembly_Costs">#REF!</definedName>
    <definedName name="Assembly_Labor">#REF!</definedName>
    <definedName name="Auger">#REF!</definedName>
    <definedName name="Auger_Setup">#REF!</definedName>
    <definedName name="Augercast">#REF!</definedName>
    <definedName name="AZ">#REF!</definedName>
    <definedName name="BC">#REF!</definedName>
    <definedName name="Bird_Diverters">[1]Lookups!$B$67:$M$129</definedName>
    <definedName name="Bkr_Column">[1]Lookups!$AC$199:$AD$210</definedName>
    <definedName name="BOEquipment_Concrete">#REF!</definedName>
    <definedName name="BOEquipment_Costs">#REF!</definedName>
    <definedName name="BOEquipment_Steel">#REF!</definedName>
    <definedName name="BOPEquipment_Labor">#REF!</definedName>
    <definedName name="Bore">#REF!</definedName>
    <definedName name="Breakers_LV">[1]Lookups!$B$249:$O$260</definedName>
    <definedName name="Bundle_Discount">#REF!</definedName>
    <definedName name="Bus_Bar">#REF!</definedName>
    <definedName name="Bus_Bar_Concrete">#REF!</definedName>
    <definedName name="Bus_Bar_Steel">#REF!</definedName>
    <definedName name="Bus_Cable">#REF!</definedName>
    <definedName name="Bus_Dia">#REF!</definedName>
    <definedName name="Bus_Insulator_Costs">#REF!</definedName>
    <definedName name="Bus_Insulator_Labor">#REF!</definedName>
    <definedName name="Bus_Support">#REF!</definedName>
    <definedName name="Bus_Support_Spacing">[1]Lookups!$Q$401:$R$409</definedName>
    <definedName name="Butt_Dia">#REF!</definedName>
    <definedName name="CA">#REF!</definedName>
    <definedName name="Cable_Bus">#REF!</definedName>
    <definedName name="Cable_pick">[2]Picklist_TeeLine!$B$5:$M$27</definedName>
    <definedName name="Cable_pick_ACSS">[2]Picklist_TeeLine!$B$308:$Q$330</definedName>
    <definedName name="Cable_Pick_Amps">#REF!</definedName>
    <definedName name="Cable_Pick_Auto">#REF!</definedName>
    <definedName name="Cable_Pick_Bundles">#REF!</definedName>
    <definedName name="Cable_Pick_Row">#REF!</definedName>
    <definedName name="Cable_Pick_Temp">#REF!</definedName>
    <definedName name="Cable_Pick_Type">#REF!</definedName>
    <definedName name="Cable_Pick_Voltage">#REF!</definedName>
    <definedName name="Cable_Pick_Voltage_Bundle">#REF!</definedName>
    <definedName name="Caisson_Foundations">[1]Lookups!$BQ$195:$BU$204</definedName>
    <definedName name="Cap_Bank_Series_Labor">#REF!</definedName>
    <definedName name="Cap_banks">[1]Lookups!$B$220:$K$232</definedName>
    <definedName name="Cap_banks_concrete">[1]Lookups!$N$220:$W$232</definedName>
    <definedName name="Cap_banks_labor">[1]Lookups!$Z$220:$AI$232</definedName>
    <definedName name="Cap_Banks_Series">#REF!</definedName>
    <definedName name="Cap_Banks_Series_Concrete">#REF!</definedName>
    <definedName name="Cap_Banks_Shunt">#REF!</definedName>
    <definedName name="Cap_Banks_Shunt_Concrete">#REF!</definedName>
    <definedName name="Cap_Banks_Shunt_Labor">#REF!</definedName>
    <definedName name="CB">#REF!</definedName>
    <definedName name="Chain_Link_Fence_Post_Weight">#REF!</definedName>
    <definedName name="Chain_Link_Fence_Weights">#REF!</definedName>
    <definedName name="Chloridetype">[1]Lookups!$AK$4:$AL$6</definedName>
    <definedName name="Circuit_Breaker">#REF!</definedName>
    <definedName name="Circuit_Breaker_Concrete">#REF!</definedName>
    <definedName name="Circuit_Breaker_Labor">#REF!</definedName>
    <definedName name="Circuit_Breaker_ROW">#REF!</definedName>
    <definedName name="Circuit_Breaker_Steel">#REF!</definedName>
    <definedName name="Circuit_Breaker_Voltage">#REF!</definedName>
    <definedName name="Circuit_Switcher">#REF!</definedName>
    <definedName name="Circuit_Switcher_Concrete">#REF!</definedName>
    <definedName name="Circuit_Switcher_Labor">#REF!</definedName>
    <definedName name="Circuit_Switcher_Steel">#REF!</definedName>
    <definedName name="City">#REF!</definedName>
    <definedName name="Clearing">#REF!</definedName>
    <definedName name="Clearing_Cost">#REF!</definedName>
    <definedName name="Clearing_Debris_Type">#REF!</definedName>
    <definedName name="Clearing_Type">#REF!</definedName>
    <definedName name="CMP_Drainage_Pipe">#REF!</definedName>
    <definedName name="CMP_Pipe_Dia">#REF!</definedName>
    <definedName name="CO">#REF!</definedName>
    <definedName name="CollectionYard_Spacing">#REF!</definedName>
    <definedName name="Commodity_Forecast">#REF!</definedName>
    <definedName name="Concrete">#REF!</definedName>
    <definedName name="Concrete_Bulks_HV">[1]Lookups!$D$435:$N$445</definedName>
    <definedName name="Concrete_Bulks_LV">[1]Lookups!$B$307:$O$319</definedName>
    <definedName name="Concrete_PolePlant_Loc">#REF!</definedName>
    <definedName name="conductor">#REF!</definedName>
    <definedName name="Conductor_Bundle">[2]Picklist_TeeLine!$B$334:$D$390</definedName>
    <definedName name="Conductor_Information">[2]Picklist_TeeLine!$B$420:$Z$438</definedName>
    <definedName name="Conductor_Information_ACSR">#REF!</definedName>
    <definedName name="Conductor_Information_ACSR_T2">#REF!</definedName>
    <definedName name="Conductor_Information_ACSS">#REF!</definedName>
    <definedName name="Conductor_OH">[1]Lookups!$CA$223:$CA$227</definedName>
    <definedName name="Conductor_Pick">#REF!</definedName>
    <definedName name="Conductor_Poles">#REF!</definedName>
    <definedName name="Conductor_Spacing">#REF!</definedName>
    <definedName name="Conductor_Temp_ACSR">#REF!</definedName>
    <definedName name="Conductor_Temp_ACSS">#REF!</definedName>
    <definedName name="Conductor_Temp_Column">#REF!</definedName>
    <definedName name="Conductor_Temp_Column_2">#REF!</definedName>
    <definedName name="Conduit">#REF!</definedName>
    <definedName name="Conduit_Bulks_HV">[1]Lookups!$D$448:$N$457</definedName>
    <definedName name="Conduit_Bulks_LV">[1]Lookups!$B$322:$O$332</definedName>
    <definedName name="Conduit_HDPE">#REF!</definedName>
    <definedName name="Contractor_RackUp_Name_Sub">#REF!</definedName>
    <definedName name="Converter_Labor">#REF!</definedName>
    <definedName name="Converter_Material">#REF!</definedName>
    <definedName name="Converter_Size">#REF!</definedName>
    <definedName name="Converter_Voltage">#REF!</definedName>
    <definedName name="Country">[1]Lookups!$B$67:$L$129</definedName>
    <definedName name="CT">#REF!</definedName>
    <definedName name="DavitArms">[1]Lookups!$BX$173:$BZ$182</definedName>
    <definedName name="DB_Type">[1]Lookups!$X$474:$X$475</definedName>
    <definedName name="DC">#REF!</definedName>
    <definedName name="DE">#REF!</definedName>
    <definedName name="Directbury_Excavation">[1]Lookups!$J$548:$N$553</definedName>
    <definedName name="Directbury_Width">[1]Lookups!$P$548:$T$553</definedName>
    <definedName name="Disconnect_Switch">#REF!</definedName>
    <definedName name="Disconnect_Switch_Concrete">#REF!</definedName>
    <definedName name="Disconnect_Switch_Labor">#REF!</definedName>
    <definedName name="Disconnect_Switch_Steel">#REF!</definedName>
    <definedName name="Ductbank">[1]Lookups!$D$537:$H$542</definedName>
    <definedName name="Ductbank_Excavation">[1]Lookups!$J$537:$N$542</definedName>
    <definedName name="Ductbank_Width">[1]Lookups!$P$537:$T$542</definedName>
    <definedName name="Embed_Ratio">#REF!</definedName>
    <definedName name="Embeds">[2]Picklist_TeeLine!$T$69</definedName>
    <definedName name="Embeds_AllIn">#REF!</definedName>
    <definedName name="Embeds_Labor">#REF!</definedName>
    <definedName name="Embeds_Mat">#REF!</definedName>
    <definedName name="Equipment_Spacing">#REF!</definedName>
    <definedName name="Escalation">[1]Lookups!$I$659:$O$685</definedName>
    <definedName name="Estimate">#REF!</definedName>
    <definedName name="Excavation">[1]Lookups!$U$18:$V$25</definedName>
    <definedName name="FDN_Wind_Spread_GE">[1]Lookups!$AD$510:$AY$595</definedName>
    <definedName name="FL">#REF!</definedName>
    <definedName name="Formwork">#REF!</definedName>
    <definedName name="Foundation_Sub_Cost">#REF!</definedName>
    <definedName name="Foundation_Sub_Type">#REF!</definedName>
    <definedName name="Framing">#REF!</definedName>
    <definedName name="Framing_labor">#REF!</definedName>
    <definedName name="GA">#REF!</definedName>
    <definedName name="GIS_Switchgear_BLDG_SF">#REF!</definedName>
    <definedName name="GIS_Switchgear_Labor">#REF!</definedName>
    <definedName name="GIS_Switchgear_Material">#REF!</definedName>
    <definedName name="GIS_Switchgear_ROW">#REF!</definedName>
    <definedName name="GIS_Switchgear_Voltage">#REF!</definedName>
    <definedName name="Gravel">[1]Lookups!$M$18:$R$28</definedName>
    <definedName name="GRF_Table">#REF!</definedName>
    <definedName name="Grid">#REF!</definedName>
    <definedName name="Ground_Grid">#REF!</definedName>
    <definedName name="Ground_Points">[1]Lookups!$AP$61:$AQ$67</definedName>
    <definedName name="Grubbing">#REF!</definedName>
    <definedName name="Grubbing_Costs">#REF!</definedName>
    <definedName name="HDD">#REF!</definedName>
    <definedName name="HDD_Dia">#REF!</definedName>
    <definedName name="Helicopter_Structures">#REF!</definedName>
    <definedName name="HI">#REF!</definedName>
    <definedName name="HV_Bus">[1]Lookups!$D$365:$L$372</definedName>
    <definedName name="Hv_Column">[1]Lookups!$AC$188:$AE$195</definedName>
    <definedName name="HV_Column_GenTie">[1]Lookups!$DI$13:$DJ$20</definedName>
    <definedName name="HV_Configeration">[1]Lookups!$P$359:$Q$366</definedName>
    <definedName name="HV_Sizing">[1]Lookups!$D$354:$L$361</definedName>
    <definedName name="IA">#REF!</definedName>
    <definedName name="ID">#REF!</definedName>
    <definedName name="IL">#REF!</definedName>
    <definedName name="IN">#REF!</definedName>
    <definedName name="Include">#REF!</definedName>
    <definedName name="Insulator">#REF!</definedName>
    <definedName name="Insulator_Assembly_Costs">[1]Lookups!$BE$279:$BN$282</definedName>
    <definedName name="Insulator_Assembly_Labor">[1]Lookups!$BE$284:$BN$287</definedName>
    <definedName name="Insulator_Base_Type">#REF!</definedName>
    <definedName name="Insulator_Column">#REF!</definedName>
    <definedName name="Insulator_Costs">#REF!</definedName>
    <definedName name="Insulator_Labor">#REF!</definedName>
    <definedName name="Insulator_Material_Factors">#REF!</definedName>
    <definedName name="Insulator_Rating_Voltage">#REF!</definedName>
    <definedName name="Insulator_Type">#REF!</definedName>
    <definedName name="Insulator_Utility">#REF!</definedName>
    <definedName name="Insulator_Voltage">#REF!</definedName>
    <definedName name="Interrupt_Ratings">#REF!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KS" localSheetId="2">#REF!</definedName>
    <definedName name="KS">#REF!</definedName>
    <definedName name="Kva_Column">#REF!</definedName>
    <definedName name="KY">#REF!</definedName>
    <definedName name="Kz_Table">#REF!</definedName>
    <definedName name="LA">#REF!</definedName>
    <definedName name="Labor">#REF!</definedName>
    <definedName name="Labor_Impact">#REF!</definedName>
    <definedName name="LaborAnglePole">#REF!</definedName>
    <definedName name="LaborPole">#REF!</definedName>
    <definedName name="Line_Loss90">[1]Lookups!$Z$308:$AA$318</definedName>
    <definedName name="Load_Factors">#REF!</definedName>
    <definedName name="Loading_Districts">#REF!</definedName>
    <definedName name="Location_Factors_2">#REF!</definedName>
    <definedName name="Location_Table">#REF!</definedName>
    <definedName name="MA">#REF!</definedName>
    <definedName name="Main_auto_1ph_xfmr_price">#REF!</definedName>
    <definedName name="Main_auto_xfmr_price">#REF!</definedName>
    <definedName name="Main_xfmr_concrete">#REF!</definedName>
    <definedName name="Main_xfmr_phase">#REF!</definedName>
    <definedName name="Main_xfmr_price">#REF!</definedName>
    <definedName name="Main_xfmr_rock">#REF!</definedName>
    <definedName name="Main_xfmr_steel">#REF!</definedName>
    <definedName name="Main_xfmr_Type">#REF!</definedName>
    <definedName name="Major_Minor">[1]Lookups!$E$7:$E$8</definedName>
    <definedName name="Materials">#REF!</definedName>
    <definedName name="MB">#REF!</definedName>
    <definedName name="MD">#REF!</definedName>
    <definedName name="ME">#REF!</definedName>
    <definedName name="Meter_Type">#REF!</definedName>
    <definedName name="Metering">#REF!</definedName>
    <definedName name="Metering_Concrete">#REF!</definedName>
    <definedName name="Metering_Labor">#REF!</definedName>
    <definedName name="Metering_Steel">#REF!</definedName>
    <definedName name="MI">#REF!</definedName>
    <definedName name="Micropile">#REF!</definedName>
    <definedName name="Miles_Per_Week_Base">#REF!</definedName>
    <definedName name="Min_Amps">#REF!</definedName>
    <definedName name="MN">#REF!</definedName>
    <definedName name="MO">#REF!</definedName>
    <definedName name="MonoPoleColumn">#REF!</definedName>
    <definedName name="MonoPoleColumn_FPL">#REF!</definedName>
    <definedName name="MonoPoleCost">#REF!</definedName>
    <definedName name="MS">#REF!</definedName>
    <definedName name="MT">#REF!</definedName>
    <definedName name="NB">#REF!</definedName>
    <definedName name="NC">#REF!</definedName>
    <definedName name="ND">#REF!</definedName>
    <definedName name="NE">#REF!</definedName>
    <definedName name="NESC">#REF!</definedName>
    <definedName name="NESC_Code_Adopted">[1]Lookups!$AS$60:$AW$122</definedName>
    <definedName name="NH">#REF!</definedName>
    <definedName name="NJn">#REF!</definedName>
    <definedName name="NJs">#REF!</definedName>
    <definedName name="NM">#REF!</definedName>
    <definedName name="No.Cassion">#REF!</definedName>
    <definedName name="No_Circuits">#REF!</definedName>
    <definedName name="No_Piles">#REF!</definedName>
    <definedName name="NonWood">[1]Lookups!$G$16:$G$26</definedName>
    <definedName name="NS">#REF!</definedName>
    <definedName name="NV">#REF!</definedName>
    <definedName name="NYc">#REF!</definedName>
    <definedName name="NYe">#REF!</definedName>
    <definedName name="NYw">#REF!</definedName>
    <definedName name="O_M_Size">[1]Lookups!$O$55:$P$66</definedName>
    <definedName name="OH">#REF!</definedName>
    <definedName name="OH_Conductor">[1]Lookups!$BZ$223:$CA$227</definedName>
    <definedName name="OH_Pole_Select">[1]Lookups!$CC$223:$CC$228</definedName>
    <definedName name="OH_Poles">[1]Lookups!$CC$223:$CF$228</definedName>
    <definedName name="OHGW_Table">#REF!</definedName>
    <definedName name="OK">#REF!</definedName>
    <definedName name="ON" localSheetId="2">#REF!</definedName>
    <definedName name="ON">#REF!</definedName>
    <definedName name="OPGW_Table" localSheetId="2">#REF!</definedName>
    <definedName name="OPGW_Table">#REF!</definedName>
    <definedName name="OR" localSheetId="2">#REF!</definedName>
    <definedName name="OR">#REF!</definedName>
    <definedName name="Organization">#REF!</definedName>
    <definedName name="Padmount">[1]Lookups!$C$39:$O$52</definedName>
    <definedName name="PAe">#REF!</definedName>
    <definedName name="PAw">#REF!</definedName>
    <definedName name="Pile_Dia">#REF!</definedName>
    <definedName name="Pile_H_Size">#REF!</definedName>
    <definedName name="Pile_Micro_Length">#REF!</definedName>
    <definedName name="Pile_Price_EA">#REF!</definedName>
    <definedName name="Pile_Price_VLF">#REF!</definedName>
    <definedName name="Pile_Size_Lookup">#REF!</definedName>
    <definedName name="Pile_Size_Lookup_Helper">#REF!</definedName>
    <definedName name="Pile_Sizes">#REF!</definedName>
    <definedName name="Pile_Timber_Length">#REF!</definedName>
    <definedName name="Pile_Type">#REF!</definedName>
    <definedName name="Pole_Butt_Dia">#REF!</definedName>
    <definedName name="Pole_Class">#REF!</definedName>
    <definedName name="Pole_Column">[1]Lookups!$DE$10:$DG$48</definedName>
    <definedName name="Pole_List">#REF!</definedName>
    <definedName name="Pole_Materials">[1]Lookups!$D$16:$D$19</definedName>
    <definedName name="Pole_Selection">[1]Lookups!$DE$10:$DE$48</definedName>
    <definedName name="Pole_Weight">#REF!</definedName>
    <definedName name="Pre_Stressed_Concrete_Round">#REF!</definedName>
    <definedName name="Pre_Stressed_Concrete_Square">#REF!</definedName>
    <definedName name="Pricing_Steel_Pole_BasePlate">#REF!</definedName>
    <definedName name="Pricing_Steel_Pole_Embed">#REF!</definedName>
    <definedName name="Project_Rackup_List" localSheetId="2">#REF!</definedName>
    <definedName name="Project_Rackup_List">#REF!</definedName>
    <definedName name="QB" localSheetId="2">#REF!</definedName>
    <definedName name="QB">#REF!</definedName>
    <definedName name="Quantity_Source" localSheetId="2">#REF!</definedName>
    <definedName name="Quantity_Source">#REF!</definedName>
    <definedName name="RackUp_Contractor_Name">#REF!</definedName>
    <definedName name="RackUp_Data">#REF!</definedName>
    <definedName name="RackUp_Data_ROW_Name">#REF!</definedName>
    <definedName name="RackUp_UID">#REF!</definedName>
    <definedName name="Rating_All">#REF!</definedName>
    <definedName name="Rebar">#REF!</definedName>
    <definedName name="Rebar_Ratio">#REF!</definedName>
    <definedName name="Request">#REF!</definedName>
    <definedName name="RevTracker_Column">#REF!</definedName>
    <definedName name="RevTrackerCode">#REF!</definedName>
    <definedName name="RI">#REF!</definedName>
    <definedName name="Road_Soil">[1]Lookups!$W$4:$AF$12</definedName>
    <definedName name="RodDia">#REF!</definedName>
    <definedName name="Route_Complexity">#REF!</definedName>
    <definedName name="ROW">#REF!</definedName>
    <definedName name="ROW_Column">#REF!</definedName>
    <definedName name="ROW_row">#REF!</definedName>
    <definedName name="ROW_Width_Factors">#REF!</definedName>
    <definedName name="SC">#REF!</definedName>
    <definedName name="SD">#REF!</definedName>
    <definedName name="Seismic">#REF!</definedName>
    <definedName name="Series_Reactors">#REF!</definedName>
    <definedName name="Series_Reactors_Concrete">#REF!</definedName>
    <definedName name="Series_Reactors_Labor">#REF!</definedName>
    <definedName name="Shunt_Reactors">#REF!</definedName>
    <definedName name="Shunt_Reactors_Concrete">#REF!</definedName>
    <definedName name="Shunt_Reactors_Labor">#REF!</definedName>
    <definedName name="SK">#REF!</definedName>
    <definedName name="Small_Large">#REF!</definedName>
    <definedName name="Soil">#REF!</definedName>
    <definedName name="SoilType">#REF!</definedName>
    <definedName name="SOV_RackUp_Data_Sub">#REF!</definedName>
    <definedName name="SOV_RackUp_SUB_Cost_Summary">#REF!</definedName>
    <definedName name="SOV_RackUp_Sub_Row_Codes">#REF!</definedName>
    <definedName name="Space_Requirement_Span_Row">#REF!</definedName>
    <definedName name="Spacing_Requirements">#REF!</definedName>
    <definedName name="Special_Equipment_Type">#REF!</definedName>
    <definedName name="Splice_Factor_Conductor">#REF!</definedName>
    <definedName name="Spool_Length">#REF!</definedName>
    <definedName name="Spread_Count">#REF!</definedName>
    <definedName name="Spread_Table">#REF!</definedName>
    <definedName name="StatCom_SVC">#REF!</definedName>
    <definedName name="State">#REF!</definedName>
    <definedName name="State_Coordinates">#REF!</definedName>
    <definedName name="State_Impacts">#REF!</definedName>
    <definedName name="State_Impacts_GenTie">[1]Lookups!$CU$10:$DC$72</definedName>
    <definedName name="Status">#REF!</definedName>
    <definedName name="Steel_Bulks_HV">[1]Lookups!$D$422:$N$432</definedName>
    <definedName name="Steel_Bulks_LV">[1]Lookups!$B$287:$O$300</definedName>
    <definedName name="Steel_H">#REF!</definedName>
    <definedName name="Steel_Pipe">#REF!</definedName>
    <definedName name="Steel_Wood_Arm">#REF!</definedName>
    <definedName name="Strand_Weight">#REF!</definedName>
    <definedName name="Structure_BaseCase">#REF!</definedName>
    <definedName name="Structure_GRF">#REF!</definedName>
    <definedName name="Structure_Materials">#REF!</definedName>
    <definedName name="Structures">#REF!</definedName>
    <definedName name="Structures_pick">#REF!</definedName>
    <definedName name="SUB_SOV_Column_Lookup">#REF!</definedName>
    <definedName name="Support">#REF!</definedName>
    <definedName name="Switch_Type">#REF!</definedName>
    <definedName name="Switch_Yard_Configuration">#REF!</definedName>
    <definedName name="Switchgear_Type">#REF!</definedName>
    <definedName name="SwitchYard">#REF!</definedName>
    <definedName name="Synchronous_Condenser">#REF!</definedName>
    <definedName name="Takeoff_Concrete">#REF!</definedName>
    <definedName name="Takeoff_steel">#REF!</definedName>
    <definedName name="Tangent_Arm_Labor">#REF!</definedName>
    <definedName name="Tangent_Arm_Mat">#REF!</definedName>
    <definedName name="Tangent_Arm_Weight">#REF!</definedName>
    <definedName name="Tangent_Dist">#REF!</definedName>
    <definedName name="Tangent_Height">#REF!</definedName>
    <definedName name="Tangent_Type">[1]Lookups!$E$16:$E$19</definedName>
    <definedName name="Template_Rev_Tracker">#REF!</definedName>
    <definedName name="Terrain_Type">#REF!</definedName>
    <definedName name="Terrain_Use">#REF!</definedName>
    <definedName name="Timber">#REF!</definedName>
    <definedName name="TN">#REF!</definedName>
    <definedName name="TO">#REF!</definedName>
    <definedName name="TPower_Sleeves">[3]Assump!$L$8:$M$8</definedName>
    <definedName name="Transition" localSheetId="2">#REF!</definedName>
    <definedName name="Transition">#REF!</definedName>
    <definedName name="Transition_Labor" localSheetId="2">#REF!</definedName>
    <definedName name="Transition_Labor">#REF!</definedName>
    <definedName name="Tree_Clearing">[1]Lookups!$X$18:$Y$25</definedName>
    <definedName name="Trench_Hard">[1]Lookups!$AH$4:$AI$10</definedName>
    <definedName name="Turns">#REF!</definedName>
    <definedName name="TX">#REF!</definedName>
    <definedName name="Type_Of_Foundation">[1]Lookups!$T$73:$X$77</definedName>
    <definedName name="Type_Tangent_Foundation">#REF!</definedName>
    <definedName name="Type_Tangents">#REF!</definedName>
    <definedName name="UG_Amps">#REF!</definedName>
    <definedName name="UG_DB">#REF!</definedName>
    <definedName name="UG_Material">#REF!</definedName>
    <definedName name="UG_Material_Selection">#REF!</definedName>
    <definedName name="UG_Spacing">#REF!</definedName>
    <definedName name="UG_Type">#REF!</definedName>
    <definedName name="UID_RackUp_Sub">#REF!</definedName>
    <definedName name="underbuildkV">#REF!</definedName>
    <definedName name="Underground_Cable">#REF!</definedName>
    <definedName name="Underground_Cable_Cu">#REF!</definedName>
    <definedName name="Underground_Cable_Labor">#REF!</definedName>
    <definedName name="Underground_Cable_Labor_Cu">#REF!</definedName>
    <definedName name="Underground_Columns">#REF!</definedName>
    <definedName name="Underground_Splice">#REF!</definedName>
    <definedName name="Underground_Splice_Cu">#REF!</definedName>
    <definedName name="Underground_Splice_Labor">#REF!</definedName>
    <definedName name="Underground_Splice_Labor_Cu">#REF!</definedName>
    <definedName name="Underground_Valuts_Labor">#REF!</definedName>
    <definedName name="Underground_Vaults">#REF!</definedName>
    <definedName name="Underground_Vaults_Labor">#REF!</definedName>
    <definedName name="Union">#REF!</definedName>
    <definedName name="UT">#REF!</definedName>
    <definedName name="VA">#REF!</definedName>
    <definedName name="VAR_Equip_Type">#REF!</definedName>
    <definedName name="Voltage">#REF!</definedName>
    <definedName name="Voltage_pick">#REF!</definedName>
    <definedName name="Voltage_Regulator_kVA">#REF!</definedName>
    <definedName name="Voltage_Regulator_Voltage">#REF!</definedName>
    <definedName name="Voltage_Regulators">#REF!</definedName>
    <definedName name="VT">#REF!</definedName>
    <definedName name="WA">#REF!</definedName>
    <definedName name="Wage_Rate_LookUp">#REF!</definedName>
    <definedName name="Wages">#REF!</definedName>
    <definedName name="WI">#REF!</definedName>
    <definedName name="Wire">[1]Lookups!$AD$287:$AD$296</definedName>
    <definedName name="Wire_GRF">#REF!</definedName>
    <definedName name="Wire_Size90">[1]Lookups!$Y$308:$AA$318</definedName>
    <definedName name="Wood_Class">[1]Lookups!$F$16:$F$27</definedName>
    <definedName name="Work_Rule">#REF!</definedName>
    <definedName name="Work_Rule_Table">#REF!</definedName>
    <definedName name="WV">#REF!</definedName>
    <definedName name="WV.">#REF!</definedName>
    <definedName name="WY">#REF!</definedName>
    <definedName name="Xbracing">#REF!</definedName>
    <definedName name="Xbracing_labor">#REF!</definedName>
    <definedName name="Xfmr_pit">#REF!</definedName>
    <definedName name="Yard_Spacing">#REF!</definedName>
    <definedName name="Yard_Spacing_GIS">#REF!</definedName>
    <definedName name="YesNo">#REF!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7" i="6" l="1"/>
  <c r="D17" i="6" s="1"/>
  <c r="E17" i="6" s="1"/>
  <c r="F17" i="6" s="1"/>
  <c r="G17" i="6" s="1"/>
  <c r="H17" i="6" s="1"/>
  <c r="I17" i="6" s="1"/>
  <c r="J17" i="6" s="1"/>
  <c r="K17" i="6" s="1"/>
  <c r="L17" i="6" s="1"/>
  <c r="O14" i="5"/>
  <c r="O16" i="5" s="1"/>
</calcChain>
</file>

<file path=xl/sharedStrings.xml><?xml version="1.0" encoding="utf-8"?>
<sst xmlns="http://schemas.openxmlformats.org/spreadsheetml/2006/main" count="171" uniqueCount="130">
  <si>
    <t>500 kV</t>
  </si>
  <si>
    <t xml:space="preserve">Equipment Categories </t>
  </si>
  <si>
    <t>Units</t>
  </si>
  <si>
    <t xml:space="preserve">New Gas Insulated Substation </t>
  </si>
  <si>
    <t>lump sum</t>
  </si>
  <si>
    <t>per unit</t>
  </si>
  <si>
    <t>New Substation Equipment</t>
  </si>
  <si>
    <t>Replacement Substation Equipment</t>
  </si>
  <si>
    <t>Estimated as-needed</t>
  </si>
  <si>
    <t>per set</t>
  </si>
  <si>
    <t>per mile</t>
  </si>
  <si>
    <t>Simplified example on how to apply factors:</t>
  </si>
  <si>
    <t>$ millions</t>
  </si>
  <si>
    <t>Apply Factor</t>
  </si>
  <si>
    <t>Delta</t>
  </si>
  <si>
    <t>Known characteristics of proposed transmission line ROW at Phase I study:</t>
  </si>
  <si>
    <t>Will be constructed in mountainous terrain</t>
  </si>
  <si>
    <t>High wind-prone area (but not icy)</t>
  </si>
  <si>
    <t>Factor Types:</t>
  </si>
  <si>
    <t xml:space="preserve">Terrain </t>
  </si>
  <si>
    <t>flat</t>
  </si>
  <si>
    <t>hilly</t>
  </si>
  <si>
    <t xml:space="preserve">mountain </t>
  </si>
  <si>
    <t>forest</t>
  </si>
  <si>
    <t>Population density</t>
  </si>
  <si>
    <t>rural</t>
  </si>
  <si>
    <t>desert</t>
  </si>
  <si>
    <t>suburban</t>
  </si>
  <si>
    <t>urban/metro</t>
  </si>
  <si>
    <t>Factor Amounts:</t>
  </si>
  <si>
    <t>Terrain</t>
  </si>
  <si>
    <t>Weather study</t>
  </si>
  <si>
    <t>1.45X</t>
  </si>
  <si>
    <t>Factor Type</t>
  </si>
  <si>
    <t>Explanation of Factor issues and Factor multipliers</t>
  </si>
  <si>
    <t>Other assumptions underlying unit cost guide:</t>
  </si>
  <si>
    <t xml:space="preserve">  =   Cost in Constant Dollars  + Escalation to OD Year</t>
  </si>
  <si>
    <t xml:space="preserve">  =   Cost in Constant Dollars  x  Escalation Factor</t>
  </si>
  <si>
    <t>Proposed Escalation Rate - Effective 1/1/2025</t>
  </si>
  <si>
    <t>Escalation Rate</t>
  </si>
  <si>
    <t>Escalation Factors</t>
  </si>
  <si>
    <t>2025-2034</t>
  </si>
  <si>
    <t>Revised as of: February 2025</t>
  </si>
  <si>
    <t>Bulk Transmission Factors for use in developing cost estimates in Phase I Generator Interconnection Studies</t>
  </si>
  <si>
    <t>As of February 2025</t>
  </si>
  <si>
    <t>Unit cost per mile shown is based on flat land/rural setting and considers no rocks, no crossings, minimal access and matting required, engineering and construction costs only. Environmental, permitting, and right of way acquisition costs are not included.  Additional factors applied according to Factors &amp; Assumptions tab.</t>
  </si>
  <si>
    <t>Project cost in 2025 constant dollars represents the cost of the project if all costs were paid for in 2025.</t>
  </si>
  <si>
    <t>DEFINITIONS:</t>
  </si>
  <si>
    <t>ESCALATION OVERVIEW:</t>
  </si>
  <si>
    <t xml:space="preserve">Mathematical formula: constant dollars escalated to OD year   </t>
  </si>
  <si>
    <t>Project cost escalated to OD year represents the cost of the project if all costs were paid for in the OD year.</t>
  </si>
  <si>
    <t>Substation and transmission line costs exclude contingency. 20%-50% may be added based on project risks.</t>
  </si>
  <si>
    <t>Voltages</t>
  </si>
  <si>
    <t>Cost estimates are in 2025 constant dollars and then escalated over the years during which the project will be constructed, arriving at project costs in 2025 constant dollars escalated to OD year.</t>
  </si>
  <si>
    <t>Rural population density</t>
  </si>
  <si>
    <t>2.0 x 1.0 = 2</t>
  </si>
  <si>
    <t>2.0 x 2.0 = 4</t>
  </si>
  <si>
    <t>2.0 x 1.35 = 2.7</t>
  </si>
  <si>
    <t>Summation of applied factors</t>
  </si>
  <si>
    <t>Baseline estimated cost per mile</t>
  </si>
  <si>
    <t>Estimated cost per mile including applied factors ($ million/mile)</t>
  </si>
  <si>
    <t>Transmission line costs increase as weather loading conditions increase.  Wind and ice increase the loading on transmission structures which may require stronger structure and foundations or an increased number of structures to reduce the span lengths.</t>
  </si>
  <si>
    <t>Double circuit, strung on both sides, tubular steel pole</t>
  </si>
  <si>
    <t>Double circuit capable, strung on one side, tubular steel pole</t>
  </si>
  <si>
    <t>Single circuit, tubular steel pole</t>
  </si>
  <si>
    <t>Double circuit, strung on both sides, lattice tower</t>
  </si>
  <si>
    <t>Double circuit capable, strung on one side, lattice tower</t>
  </si>
  <si>
    <t>Single circuit, lattice tower</t>
  </si>
  <si>
    <t>1/2" ice or 20# wind</t>
  </si>
  <si>
    <t>&gt; 2" ice and 6# wind</t>
  </si>
  <si>
    <t>1" ice and 6# wind</t>
  </si>
  <si>
    <t>Complete breaker-and-a-half substation equipped with (3) line positions and (5) CBs</t>
  </si>
  <si>
    <t>Transformer banks</t>
  </si>
  <si>
    <t>500/230 kV (4) single phase transformers</t>
  </si>
  <si>
    <t>Phase shifting transformer</t>
  </si>
  <si>
    <t>Going from flat to mountainous terrain increases the cost of a transmission line.  Terrain influences where structures are located, how many structures will be required and which type of structures will be required.  As terrain becomes more rugged, access to the site and construction also gets more complex.</t>
  </si>
  <si>
    <t>Single breaker (add third breaker to breaker-and-a-half)</t>
  </si>
  <si>
    <t>Breaker-and-a-half bay (2CB)</t>
  </si>
  <si>
    <t>Breaker-and-a-half bay (3CB)</t>
  </si>
  <si>
    <t>*</t>
  </si>
  <si>
    <t>Miscellaneous New Substation Equipment</t>
  </si>
  <si>
    <t>Reconductor/upgrade of existing transmission line</t>
  </si>
  <si>
    <t>Removal of existing transmission line</t>
  </si>
  <si>
    <t>Protection equipment</t>
  </si>
  <si>
    <t>IT/communications equipment</t>
  </si>
  <si>
    <t>New High Voltage Transmission Line</t>
  </si>
  <si>
    <t>Metering equipment</t>
  </si>
  <si>
    <t>New Air Insulated Substation</t>
  </si>
  <si>
    <t>Reactive devices</t>
  </si>
  <si>
    <t>Conductoring open position on existing structures</t>
  </si>
  <si>
    <t>Unit costs exclude licensing and permitting costs.</t>
  </si>
  <si>
    <t>Unit costs exclude allocated corporate overhead, including P&amp;B, A&amp;G, payroll tax, and AFUDC. These will be added to total cost estimates, if required.</t>
  </si>
  <si>
    <t>Unit costs exclude generator's responsibility for Income Tax Component of Contribution (ITCC).  These will be added to total cost estimates, if required.</t>
  </si>
  <si>
    <t xml:space="preserve">Unit cost are given without the benefit of any project-specific engineering.  Unforeseen conflicts and/or scope may impact costs.  A signed interconnection agreement is required before final design/engineering can start.  Construction will not commence until all of the above conditions have been addressed.   </t>
  </si>
  <si>
    <t>Transmission Line Modifications</t>
  </si>
  <si>
    <t>* Scope will be estimated on an as-needed basis using project-specific information and requirements</t>
  </si>
  <si>
    <t>Station equipment</t>
  </si>
  <si>
    <t>500 MVA transformer (three single phase units with spare). Includes cost for bank protection on 500 kV and 230 kV. Assumes space is available in the substation. Does not include cost for breakers or disconnect switches.</t>
  </si>
  <si>
    <t>Unit costs include costs for material engineering, procurement, and installation.</t>
  </si>
  <si>
    <t>Complete 3-CB ring bus substation, equipped with one line position to terminate a single gen-tie and (2) outgoing lines.</t>
  </si>
  <si>
    <t>2025 DesertLink
Generator Interconnection Unit Cost Guide</t>
  </si>
  <si>
    <t>Line Length (short)</t>
  </si>
  <si>
    <t>2.0 x 1.45 = 2.9</t>
  </si>
  <si>
    <t>Low Impact factors</t>
  </si>
  <si>
    <t>Medium Impact factors</t>
  </si>
  <si>
    <t>High Impact factors</t>
  </si>
  <si>
    <t>Long (&gt;10 miles)</t>
  </si>
  <si>
    <t>Short (3 to 10 miles)</t>
  </si>
  <si>
    <t>Tap (&lt;3 miles)</t>
  </si>
  <si>
    <t>1.0X to 1.2X</t>
  </si>
  <si>
    <t>1.2X to 1.4X</t>
  </si>
  <si>
    <t>1.4X to 2.0X</t>
  </si>
  <si>
    <t>1.0X to 1.1X</t>
  </si>
  <si>
    <t>1.2X</t>
  </si>
  <si>
    <t>1.5X</t>
  </si>
  <si>
    <t>1.0X</t>
  </si>
  <si>
    <t>1.75X</t>
  </si>
  <si>
    <t>1.25X</t>
  </si>
  <si>
    <t>Addition of a position to existing site includes cost of related disconnect switches and protection equipment for the breaker position. Line protection and terminal equipment estimated separately. Site expansion not included and will be estimated on a lump sum basis if required.</t>
  </si>
  <si>
    <t xml:space="preserve">Additional AIS positions to terminate gen-ties and transformer banks </t>
  </si>
  <si>
    <t>General labor:  based on 5x10 work schedule.</t>
  </si>
  <si>
    <t>The length of transmission lines affects the per mile cost. Shorter lines will have higher unit cost due to mobilization/de-mobilization, lack of economy of scale, stringing operations, and other construction activities.</t>
  </si>
  <si>
    <t>Population and land use effect the cost of a transmission line.  Structure quantities may be increased and/or made taller in more populated areas for aesthetic purposes, EMF mitigation efforts or due to crossings.  Construction activities may also be impacted by physical constraints and work hour restrictions.</t>
  </si>
  <si>
    <t>Unit costs exclude costs driven by site-specific characteristics including site grading and stormwater management, geotechnical conditions, contamination, environmental monitoring and mitigation, land costs, transmission line crossings, etc.</t>
  </si>
  <si>
    <t>Includes all necessary substation equipment, including operating buses, laid out as a three position ring bus (ultimately configurable as a breaker-and-a-half)  to loop transmission line, substation control building, and associated protective relays.  Includes base costs of ground grid and fencing.  Does not include telecom, licensing, environmental mitigation, land acquisition, or site preparation.</t>
  </si>
  <si>
    <t>Notes/Comments: DesertLink has no 115 kV, 138 kV, or 230 kV facilities on its system. These connections will be estimated on an as-needed basis</t>
  </si>
  <si>
    <t>Unit costs exclude owner's representative fee for EPC construction and internal labor.</t>
  </si>
  <si>
    <t>Hypothetical baseline cost per mile for double circuit 230 kV line (strung one side) using lattice towers:</t>
  </si>
  <si>
    <t>Line length</t>
  </si>
  <si>
    <t>Escalation Rates assumed to be 2.5% annually.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</si>
</sst>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44" formatCode="_(&quot;$&quot;* #,##0.00_);_(&quot;$&quot;* \(#,##0.00\);_(&quot;$&quot;* &quot;-&quot;??_);_(@_)"/>
    <numFmt numFmtId="43" formatCode="_(* #,##0.00_);_(* \(#,##0.00\);_(* &quot;-&quot;??_);_(@_)"/>
    <numFmt numFmtId="164" formatCode="_(* #,##0_);_(* \(#,##0\);_(* &quot;-&quot;??_);_(@_)"/>
    <numFmt numFmtId="165" formatCode="0.0"/>
    <numFmt numFmtId="166" formatCode="_(* #,##0.0_);_(* \(#,##0.0\);_(* &quot;-&quot;??_);_(@_)"/>
    <numFmt numFmtId="167" formatCode="0.0000"/>
  </numFmts>
  <fonts count="27" x14ac:knownFonts="1">
    <font>
      <sz val="11"/>
      <color theme="1"/>
      <name val="Aptos Narrow"/>
      <family val="2"/>
      <scheme val="minor"/>
    </font>
    <font>
      <sz val="11"/>
      <color theme="1"/>
      <name val="Aptos Narrow"/>
      <family val="2"/>
      <scheme val="minor"/>
    </font>
    <font>
      <sz val="11"/>
      <color rgb="FFFF0000"/>
      <name val="Aptos Narrow"/>
      <family val="2"/>
      <scheme val="minor"/>
    </font>
    <font>
      <sz val="10"/>
      <name val="Arial"/>
      <family val="2"/>
    </font>
    <font>
      <b/>
      <sz val="10"/>
      <name val="Arial"/>
      <family val="2"/>
    </font>
    <font>
      <sz val="10"/>
      <color rgb="FFFF0000"/>
      <name val="Arial"/>
      <family val="2"/>
    </font>
    <font>
      <b/>
      <sz val="14"/>
      <name val="Arial"/>
      <family val="2"/>
    </font>
    <font>
      <sz val="14"/>
      <name val="Arial"/>
      <family val="2"/>
    </font>
    <font>
      <b/>
      <sz val="12"/>
      <name val="Arial"/>
      <family val="2"/>
    </font>
    <font>
      <b/>
      <sz val="10"/>
      <color rgb="FFFF0000"/>
      <name val="Arial"/>
      <family val="2"/>
    </font>
    <font>
      <i/>
      <sz val="10"/>
      <name val="Arial"/>
      <family val="2"/>
    </font>
    <font>
      <b/>
      <u/>
      <sz val="14"/>
      <name val="Arial"/>
      <family val="2"/>
    </font>
    <font>
      <sz val="11"/>
      <name val="Arial"/>
      <family val="2"/>
    </font>
    <font>
      <i/>
      <u/>
      <sz val="10"/>
      <name val="Arial"/>
      <family val="2"/>
    </font>
    <font>
      <u/>
      <sz val="10"/>
      <name val="Arial"/>
      <family val="2"/>
    </font>
    <font>
      <i/>
      <u val="singleAccounting"/>
      <sz val="10"/>
      <name val="Arial"/>
      <family val="2"/>
    </font>
    <font>
      <b/>
      <u/>
      <sz val="10"/>
      <name val="Arial"/>
      <family val="2"/>
    </font>
    <font>
      <b/>
      <u/>
      <sz val="10"/>
      <color rgb="FFFF0000"/>
      <name val="Arial"/>
      <family val="2"/>
    </font>
    <font>
      <sz val="10"/>
      <name val="Times New Roman"/>
      <family val="1"/>
      <charset val="204"/>
    </font>
    <font>
      <b/>
      <u/>
      <sz val="12"/>
      <color indexed="8"/>
      <name val="Arial"/>
      <family val="2"/>
    </font>
    <font>
      <sz val="11"/>
      <color indexed="8"/>
      <name val="Arial"/>
      <family val="2"/>
    </font>
    <font>
      <b/>
      <sz val="12"/>
      <color indexed="8"/>
      <name val="Times New Roman"/>
      <family val="1"/>
    </font>
    <font>
      <b/>
      <sz val="14"/>
      <color theme="1"/>
      <name val="Aptos Narrow"/>
      <family val="2"/>
      <scheme val="minor"/>
    </font>
    <font>
      <sz val="11"/>
      <color theme="1"/>
      <name val="Arial"/>
      <family val="2"/>
    </font>
    <font>
      <sz val="10"/>
      <color theme="1"/>
      <name val="Arial"/>
      <family val="2"/>
    </font>
    <font>
      <b/>
      <sz val="14"/>
      <name val="Aptos Narrow"/>
      <family val="2"/>
      <scheme val="minor"/>
    </font>
    <font>
      <sz val="10"/>
      <color indexed="8"/>
      <name val="Arial"/>
      <family val="2"/>
    </font>
  </fonts>
  <fills count="8">
    <fill>
      <patternFill patternType="none"/>
    </fill>
    <fill>
      <patternFill patternType="gray125"/>
    </fill>
    <fill>
      <patternFill patternType="solid">
        <fgColor rgb="FFD8E4BC"/>
        <bgColor indexed="64"/>
      </patternFill>
    </fill>
    <fill>
      <patternFill patternType="solid">
        <fgColor indexed="46"/>
        <bgColor indexed="64"/>
      </patternFill>
    </fill>
    <fill>
      <patternFill patternType="solid">
        <fgColor indexed="51"/>
        <bgColor indexed="64"/>
      </patternFill>
    </fill>
    <fill>
      <patternFill patternType="solid">
        <fgColor indexed="45"/>
        <bgColor indexed="64"/>
      </patternFill>
    </fill>
    <fill>
      <patternFill patternType="solid">
        <fgColor theme="0"/>
        <bgColor indexed="64"/>
      </patternFill>
    </fill>
    <fill>
      <patternFill patternType="solid">
        <fgColor theme="5" tint="0.59999389629810485"/>
        <bgColor indexed="64"/>
      </patternFill>
    </fill>
  </fills>
  <borders count="2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5">
    <xf numFmtId="0" fontId="0" fillId="0" borderId="0"/>
    <xf numFmtId="0" fontId="3" fillId="0" borderId="0"/>
    <xf numFmtId="0" fontId="1" fillId="0" borderId="0"/>
    <xf numFmtId="43" fontId="3" fillId="0" borderId="0" applyFont="0" applyFill="0" applyBorder="0" applyAlignment="0" applyProtection="0"/>
    <xf numFmtId="0" fontId="3" fillId="0" borderId="0"/>
    <xf numFmtId="0" fontId="3" fillId="0" borderId="0"/>
    <xf numFmtId="44" fontId="3" fillId="0" borderId="0" applyFont="0" applyFill="0" applyBorder="0" applyAlignment="0" applyProtection="0"/>
    <xf numFmtId="9" fontId="1" fillId="0" borderId="0" applyFont="0" applyFill="0" applyBorder="0" applyAlignment="0" applyProtection="0"/>
    <xf numFmtId="43" fontId="24" fillId="0" borderId="0" applyFont="0" applyFill="0" applyBorder="0" applyAlignment="0" applyProtection="0"/>
    <xf numFmtId="0" fontId="24" fillId="0" borderId="0"/>
    <xf numFmtId="0" fontId="3" fillId="0" borderId="0"/>
    <xf numFmtId="0" fontId="3" fillId="0" borderId="0"/>
    <xf numFmtId="9" fontId="3" fillId="0" borderId="0" applyFont="0" applyFill="0" applyBorder="0" applyAlignment="0" applyProtection="0"/>
    <xf numFmtId="0" fontId="1" fillId="0" borderId="0"/>
    <xf numFmtId="43" fontId="1" fillId="0" borderId="0" applyFont="0" applyFill="0" applyBorder="0" applyAlignment="0" applyProtection="0"/>
  </cellStyleXfs>
  <cellXfs count="185">
    <xf numFmtId="0" fontId="0" fillId="0" borderId="0" xfId="0"/>
    <xf numFmtId="0" fontId="10" fillId="0" borderId="0" xfId="1" applyFont="1" applyAlignment="1">
      <alignment vertical="center"/>
    </xf>
    <xf numFmtId="164" fontId="9" fillId="0" borderId="0" xfId="3" applyNumberFormat="1" applyFont="1" applyFill="1" applyBorder="1" applyAlignment="1">
      <alignment vertical="center"/>
    </xf>
    <xf numFmtId="0" fontId="3" fillId="0" borderId="0" xfId="1" applyAlignment="1">
      <alignment vertical="center"/>
    </xf>
    <xf numFmtId="0" fontId="11" fillId="0" borderId="0" xfId="5" applyFont="1"/>
    <xf numFmtId="0" fontId="4" fillId="0" borderId="0" xfId="5" applyFont="1"/>
    <xf numFmtId="0" fontId="3" fillId="0" borderId="0" xfId="5"/>
    <xf numFmtId="0" fontId="8" fillId="0" borderId="0" xfId="5" applyFont="1"/>
    <xf numFmtId="0" fontId="12" fillId="0" borderId="0" xfId="5" applyFont="1"/>
    <xf numFmtId="0" fontId="13" fillId="0" borderId="0" xfId="5" applyFont="1"/>
    <xf numFmtId="0" fontId="14" fillId="0" borderId="0" xfId="5" applyFont="1" applyAlignment="1">
      <alignment horizontal="center"/>
    </xf>
    <xf numFmtId="2" fontId="0" fillId="0" borderId="0" xfId="6" applyNumberFormat="1" applyFont="1" applyAlignment="1">
      <alignment horizontal="center"/>
    </xf>
    <xf numFmtId="165" fontId="3" fillId="0" borderId="0" xfId="5" applyNumberFormat="1" applyAlignment="1">
      <alignment horizontal="center"/>
    </xf>
    <xf numFmtId="165" fontId="3" fillId="0" borderId="0" xfId="5" applyNumberFormat="1"/>
    <xf numFmtId="0" fontId="3" fillId="0" borderId="0" xfId="5" applyAlignment="1">
      <alignment horizontal="right"/>
    </xf>
    <xf numFmtId="2" fontId="0" fillId="0" borderId="0" xfId="3" applyNumberFormat="1" applyFont="1" applyAlignment="1">
      <alignment horizontal="center"/>
    </xf>
    <xf numFmtId="2" fontId="0" fillId="0" borderId="0" xfId="3" applyNumberFormat="1" applyFont="1" applyBorder="1" applyAlignment="1">
      <alignment horizontal="center"/>
    </xf>
    <xf numFmtId="165" fontId="3" fillId="0" borderId="10" xfId="5" applyNumberFormat="1" applyBorder="1" applyAlignment="1">
      <alignment horizontal="center"/>
    </xf>
    <xf numFmtId="0" fontId="3" fillId="0" borderId="0" xfId="5" quotePrefix="1"/>
    <xf numFmtId="0" fontId="10" fillId="0" borderId="0" xfId="5" applyFont="1"/>
    <xf numFmtId="2" fontId="15" fillId="0" borderId="0" xfId="6" applyNumberFormat="1" applyFont="1" applyAlignment="1">
      <alignment horizontal="center"/>
    </xf>
    <xf numFmtId="2" fontId="3" fillId="0" borderId="0" xfId="5" applyNumberFormat="1" applyAlignment="1">
      <alignment horizontal="center"/>
    </xf>
    <xf numFmtId="0" fontId="4" fillId="0" borderId="0" xfId="5" applyFont="1" applyAlignment="1">
      <alignment horizontal="center"/>
    </xf>
    <xf numFmtId="0" fontId="16" fillId="0" borderId="0" xfId="5" applyFont="1"/>
    <xf numFmtId="0" fontId="3" fillId="0" borderId="9" xfId="5" applyBorder="1" applyAlignment="1">
      <alignment horizontal="center"/>
    </xf>
    <xf numFmtId="0" fontId="3" fillId="0" borderId="0" xfId="5" applyAlignment="1">
      <alignment horizontal="center"/>
    </xf>
    <xf numFmtId="0" fontId="3" fillId="0" borderId="11" xfId="5" applyBorder="1" applyAlignment="1">
      <alignment horizontal="center"/>
    </xf>
    <xf numFmtId="9" fontId="3" fillId="0" borderId="0" xfId="5" applyNumberFormat="1" applyAlignment="1">
      <alignment horizontal="center"/>
    </xf>
    <xf numFmtId="0" fontId="3" fillId="0" borderId="0" xfId="5" applyAlignment="1">
      <alignment horizontal="left" vertical="top" wrapText="1"/>
    </xf>
    <xf numFmtId="0" fontId="4" fillId="0" borderId="0" xfId="5" applyFont="1" applyAlignment="1">
      <alignment vertical="center"/>
    </xf>
    <xf numFmtId="0" fontId="17" fillId="0" borderId="0" xfId="5" applyFont="1" applyAlignment="1">
      <alignment vertical="center"/>
    </xf>
    <xf numFmtId="0" fontId="5" fillId="0" borderId="0" xfId="5" applyFont="1" applyAlignment="1">
      <alignment vertical="center"/>
    </xf>
    <xf numFmtId="0" fontId="17" fillId="0" borderId="13" xfId="5" applyFont="1" applyBorder="1" applyAlignment="1">
      <alignment horizontal="center" vertical="center"/>
    </xf>
    <xf numFmtId="0" fontId="18" fillId="0" borderId="0" xfId="5" applyFont="1" applyAlignment="1">
      <alignment vertical="top" wrapText="1"/>
    </xf>
    <xf numFmtId="0" fontId="19" fillId="0" borderId="0" xfId="5" applyFont="1" applyAlignment="1">
      <alignment horizontal="left" vertical="top"/>
    </xf>
    <xf numFmtId="0" fontId="3" fillId="0" borderId="0" xfId="5" applyAlignment="1">
      <alignment vertical="top" wrapText="1"/>
    </xf>
    <xf numFmtId="0" fontId="20" fillId="0" borderId="0" xfId="5" applyFont="1" applyAlignment="1">
      <alignment horizontal="left" vertical="top"/>
    </xf>
    <xf numFmtId="0" fontId="22" fillId="0" borderId="20" xfId="5" applyFont="1" applyBorder="1"/>
    <xf numFmtId="0" fontId="22" fillId="6" borderId="21" xfId="1" applyFont="1" applyFill="1" applyBorder="1"/>
    <xf numFmtId="0" fontId="22" fillId="0" borderId="22" xfId="5" applyFont="1" applyBorder="1" applyAlignment="1">
      <alignment horizontal="center" vertical="center" wrapText="1"/>
    </xf>
    <xf numFmtId="10" fontId="22" fillId="6" borderId="5" xfId="7" applyNumberFormat="1" applyFont="1" applyFill="1" applyBorder="1" applyAlignment="1">
      <alignment horizontal="center" vertical="center"/>
    </xf>
    <xf numFmtId="0" fontId="22" fillId="0" borderId="24" xfId="5" applyFont="1" applyBorder="1" applyAlignment="1">
      <alignment horizontal="center" vertical="center" wrapText="1"/>
    </xf>
    <xf numFmtId="167" fontId="22" fillId="0" borderId="25" xfId="1" applyNumberFormat="1" applyFont="1" applyBorder="1" applyAlignment="1">
      <alignment horizontal="center" vertical="center"/>
    </xf>
    <xf numFmtId="167" fontId="22" fillId="0" borderId="26" xfId="1" applyNumberFormat="1" applyFont="1" applyBorder="1" applyAlignment="1">
      <alignment horizontal="center" vertical="center"/>
    </xf>
    <xf numFmtId="0" fontId="22" fillId="0" borderId="0" xfId="5" applyFont="1" applyAlignment="1">
      <alignment horizontal="center" vertical="center" wrapText="1"/>
    </xf>
    <xf numFmtId="167" fontId="22" fillId="0" borderId="0" xfId="5" applyNumberFormat="1" applyFont="1" applyAlignment="1">
      <alignment horizontal="center" vertical="center"/>
    </xf>
    <xf numFmtId="10" fontId="3" fillId="0" borderId="0" xfId="5" applyNumberFormat="1"/>
    <xf numFmtId="167" fontId="3" fillId="0" borderId="0" xfId="5" applyNumberFormat="1"/>
    <xf numFmtId="0" fontId="8" fillId="0" borderId="0" xfId="1" applyFont="1" applyAlignment="1">
      <alignment textRotation="45" wrapText="1"/>
    </xf>
    <xf numFmtId="0" fontId="4" fillId="0" borderId="0" xfId="1" applyFont="1"/>
    <xf numFmtId="0" fontId="4" fillId="0" borderId="13" xfId="1" applyFont="1" applyBorder="1" applyAlignment="1">
      <alignment horizontal="center"/>
    </xf>
    <xf numFmtId="0" fontId="4" fillId="0" borderId="0" xfId="1" applyFont="1" applyAlignment="1">
      <alignment vertical="center"/>
    </xf>
    <xf numFmtId="164" fontId="9" fillId="0" borderId="9" xfId="3" applyNumberFormat="1" applyFont="1" applyFill="1" applyBorder="1" applyAlignment="1">
      <alignment vertical="center"/>
    </xf>
    <xf numFmtId="0" fontId="4" fillId="0" borderId="0" xfId="1" applyFont="1" applyAlignment="1">
      <alignment horizontal="center"/>
    </xf>
    <xf numFmtId="164" fontId="2" fillId="0" borderId="7" xfId="3" applyNumberFormat="1" applyFont="1" applyFill="1" applyBorder="1" applyAlignment="1">
      <alignment vertical="center"/>
    </xf>
    <xf numFmtId="164" fontId="2" fillId="0" borderId="7" xfId="3" applyNumberFormat="1" applyFont="1" applyFill="1" applyBorder="1" applyAlignment="1">
      <alignment horizontal="center" vertical="center"/>
    </xf>
    <xf numFmtId="164" fontId="4" fillId="0" borderId="7" xfId="3" applyNumberFormat="1" applyFont="1" applyFill="1" applyBorder="1" applyAlignment="1">
      <alignment horizontal="right" vertical="center"/>
    </xf>
    <xf numFmtId="164" fontId="4" fillId="0" borderId="0" xfId="3" applyNumberFormat="1" applyFont="1" applyFill="1" applyBorder="1" applyAlignment="1">
      <alignment horizontal="right" vertical="center"/>
    </xf>
    <xf numFmtId="0" fontId="8" fillId="0" borderId="7" xfId="2" applyFont="1" applyBorder="1" applyAlignment="1">
      <alignment horizontal="center" vertical="center"/>
    </xf>
    <xf numFmtId="0" fontId="3" fillId="0" borderId="0" xfId="1"/>
    <xf numFmtId="164" fontId="9" fillId="0" borderId="7" xfId="3" applyNumberFormat="1" applyFont="1" applyFill="1" applyBorder="1" applyAlignment="1">
      <alignment vertical="center"/>
    </xf>
    <xf numFmtId="164" fontId="23" fillId="0" borderId="13" xfId="3" applyNumberFormat="1" applyFont="1" applyFill="1" applyBorder="1" applyAlignment="1">
      <alignment vertical="center"/>
    </xf>
    <xf numFmtId="164" fontId="23" fillId="0" borderId="0" xfId="3" applyNumberFormat="1" applyFont="1" applyFill="1" applyBorder="1" applyAlignment="1">
      <alignment horizontal="right" vertical="center"/>
    </xf>
    <xf numFmtId="0" fontId="3" fillId="2" borderId="4" xfId="1" applyFill="1" applyBorder="1" applyAlignment="1">
      <alignment horizontal="left" vertical="top" wrapText="1"/>
    </xf>
    <xf numFmtId="10" fontId="25" fillId="6" borderId="5" xfId="7" applyNumberFormat="1" applyFont="1" applyFill="1" applyBorder="1" applyAlignment="1">
      <alignment horizontal="center" vertical="center"/>
    </xf>
    <xf numFmtId="10" fontId="25" fillId="6" borderId="23" xfId="7" applyNumberFormat="1" applyFont="1" applyFill="1" applyBorder="1" applyAlignment="1">
      <alignment horizontal="center" vertical="center"/>
    </xf>
    <xf numFmtId="0" fontId="3" fillId="0" borderId="4" xfId="5" applyBorder="1" applyAlignment="1">
      <alignment horizontal="center" vertical="top"/>
    </xf>
    <xf numFmtId="0" fontId="3" fillId="0" borderId="0" xfId="1" applyAlignment="1">
      <alignment vertical="top" wrapText="1"/>
    </xf>
    <xf numFmtId="0" fontId="3" fillId="0" borderId="10" xfId="1" applyBorder="1" applyAlignment="1">
      <alignment vertical="center"/>
    </xf>
    <xf numFmtId="0" fontId="3" fillId="0" borderId="0" xfId="1" applyAlignment="1">
      <alignment vertical="center" wrapText="1"/>
    </xf>
    <xf numFmtId="0" fontId="5" fillId="0" borderId="0" xfId="1" applyFont="1" applyAlignment="1">
      <alignment vertical="center"/>
    </xf>
    <xf numFmtId="0" fontId="3" fillId="0" borderId="0" xfId="1" applyAlignment="1">
      <alignment vertical="top"/>
    </xf>
    <xf numFmtId="6" fontId="3" fillId="0" borderId="0" xfId="1" quotePrefix="1" applyNumberFormat="1" applyAlignment="1">
      <alignment horizontal="center" vertical="center"/>
    </xf>
    <xf numFmtId="164" fontId="0" fillId="0" borderId="0" xfId="3" applyNumberFormat="1" applyFont="1" applyFill="1" applyBorder="1" applyAlignment="1">
      <alignment vertical="center"/>
    </xf>
    <xf numFmtId="164" fontId="0" fillId="0" borderId="0" xfId="3" applyNumberFormat="1" applyFont="1" applyAlignment="1">
      <alignment vertical="center"/>
    </xf>
    <xf numFmtId="166" fontId="0" fillId="0" borderId="0" xfId="3" applyNumberFormat="1" applyFont="1" applyAlignment="1">
      <alignment horizontal="right" vertical="center"/>
    </xf>
    <xf numFmtId="165" fontId="3" fillId="0" borderId="0" xfId="1" applyNumberFormat="1" applyAlignment="1">
      <alignment vertical="center"/>
    </xf>
    <xf numFmtId="0" fontId="3" fillId="0" borderId="0" xfId="1" applyAlignment="1">
      <alignment horizontal="left" vertical="top" wrapText="1"/>
    </xf>
    <xf numFmtId="0" fontId="3" fillId="2" borderId="4" xfId="1" applyFill="1" applyBorder="1" applyAlignment="1">
      <alignment vertical="top" wrapText="1"/>
    </xf>
    <xf numFmtId="164" fontId="0" fillId="0" borderId="0" xfId="3" applyNumberFormat="1" applyFont="1" applyFill="1" applyBorder="1" applyAlignment="1">
      <alignment horizontal="right" vertical="center"/>
    </xf>
    <xf numFmtId="0" fontId="3" fillId="0" borderId="10" xfId="1" applyBorder="1" applyAlignment="1">
      <alignment vertical="top"/>
    </xf>
    <xf numFmtId="0" fontId="3" fillId="0" borderId="0" xfId="4" applyAlignment="1">
      <alignment vertical="center"/>
    </xf>
    <xf numFmtId="0" fontId="4" fillId="0" borderId="0" xfId="4" applyFont="1"/>
    <xf numFmtId="0" fontId="4" fillId="0" borderId="0" xfId="4" applyFont="1" applyAlignment="1">
      <alignment vertical="center"/>
    </xf>
    <xf numFmtId="0" fontId="5" fillId="0" borderId="0" xfId="1" applyFont="1"/>
    <xf numFmtId="164" fontId="9" fillId="0" borderId="7" xfId="3" applyNumberFormat="1" applyFont="1" applyFill="1" applyBorder="1" applyAlignment="1">
      <alignment horizontal="right"/>
    </xf>
    <xf numFmtId="164" fontId="2" fillId="0" borderId="0" xfId="3" applyNumberFormat="1" applyFont="1" applyFill="1" applyBorder="1" applyAlignment="1">
      <alignment horizontal="right" vertical="center"/>
    </xf>
    <xf numFmtId="164" fontId="4" fillId="0" borderId="9" xfId="3" applyNumberFormat="1" applyFont="1" applyFill="1" applyBorder="1" applyAlignment="1">
      <alignment horizontal="right" vertical="center"/>
    </xf>
    <xf numFmtId="164" fontId="2" fillId="0" borderId="9" xfId="3" applyNumberFormat="1" applyFont="1" applyFill="1" applyBorder="1" applyAlignment="1">
      <alignment horizontal="right" vertical="center"/>
    </xf>
    <xf numFmtId="0" fontId="3" fillId="0" borderId="13" xfId="1" applyBorder="1"/>
    <xf numFmtId="0" fontId="8" fillId="7" borderId="4" xfId="1" applyFont="1" applyFill="1" applyBorder="1" applyAlignment="1">
      <alignment vertical="center" textRotation="45"/>
    </xf>
    <xf numFmtId="0" fontId="8" fillId="7" borderId="3" xfId="1" applyFont="1" applyFill="1" applyBorder="1" applyAlignment="1">
      <alignment textRotation="45" wrapText="1"/>
    </xf>
    <xf numFmtId="0" fontId="8" fillId="7" borderId="4" xfId="2" applyFont="1" applyFill="1" applyBorder="1" applyAlignment="1">
      <alignment horizontal="center" vertical="center"/>
    </xf>
    <xf numFmtId="0" fontId="4" fillId="7" borderId="1" xfId="1" applyFont="1" applyFill="1" applyBorder="1"/>
    <xf numFmtId="0" fontId="3" fillId="7" borderId="2" xfId="1" applyFill="1" applyBorder="1"/>
    <xf numFmtId="0" fontId="4" fillId="7" borderId="5" xfId="1" applyFont="1" applyFill="1" applyBorder="1" applyAlignment="1">
      <alignment horizontal="center"/>
    </xf>
    <xf numFmtId="164" fontId="4" fillId="7" borderId="4" xfId="3" applyNumberFormat="1" applyFont="1" applyFill="1" applyBorder="1" applyAlignment="1">
      <alignment horizontal="center" vertical="center"/>
    </xf>
    <xf numFmtId="164" fontId="4" fillId="7" borderId="4" xfId="3" applyNumberFormat="1" applyFont="1" applyFill="1" applyBorder="1" applyAlignment="1">
      <alignment horizontal="right" vertical="center"/>
    </xf>
    <xf numFmtId="164" fontId="4" fillId="7" borderId="4" xfId="3" applyNumberFormat="1" applyFont="1" applyFill="1" applyBorder="1" applyAlignment="1">
      <alignment vertical="center"/>
    </xf>
    <xf numFmtId="0" fontId="3" fillId="2" borderId="4" xfId="1" applyFill="1" applyBorder="1" applyAlignment="1">
      <alignment horizontal="left" vertical="top" wrapText="1"/>
    </xf>
    <xf numFmtId="0" fontId="3" fillId="2" borderId="4" xfId="1" applyFill="1" applyBorder="1" applyAlignment="1">
      <alignment vertical="top" wrapText="1"/>
    </xf>
    <xf numFmtId="0" fontId="3" fillId="0" borderId="0" xfId="1" applyAlignment="1">
      <alignment vertical="center"/>
    </xf>
    <xf numFmtId="0" fontId="3" fillId="2" borderId="6" xfId="1" applyFill="1" applyBorder="1" applyAlignment="1">
      <alignment horizontal="left" vertical="top" wrapText="1"/>
    </xf>
    <xf numFmtId="0" fontId="3" fillId="2" borderId="7" xfId="1" applyFill="1" applyBorder="1" applyAlignment="1">
      <alignment horizontal="left" vertical="top" wrapText="1"/>
    </xf>
    <xf numFmtId="0" fontId="3" fillId="2" borderId="5" xfId="1" applyFill="1" applyBorder="1" applyAlignment="1">
      <alignment horizontal="left" vertical="top" wrapText="1"/>
    </xf>
    <xf numFmtId="0" fontId="6" fillId="7" borderId="1" xfId="1" applyFont="1" applyFill="1" applyBorder="1" applyAlignment="1">
      <alignment vertical="center" wrapText="1"/>
    </xf>
    <xf numFmtId="0" fontId="7" fillId="7" borderId="2" xfId="1" applyFont="1" applyFill="1" applyBorder="1" applyAlignment="1">
      <alignment wrapText="1"/>
    </xf>
    <xf numFmtId="0" fontId="4" fillId="2" borderId="6" xfId="1" applyFont="1" applyFill="1" applyBorder="1" applyAlignment="1">
      <alignment horizontal="left" vertical="center" wrapText="1"/>
    </xf>
    <xf numFmtId="0" fontId="4" fillId="2" borderId="7" xfId="1" applyFont="1" applyFill="1" applyBorder="1" applyAlignment="1">
      <alignment horizontal="left" vertical="center" wrapText="1"/>
    </xf>
    <xf numFmtId="0" fontId="4" fillId="2" borderId="5" xfId="1" applyFont="1" applyFill="1" applyBorder="1" applyAlignment="1">
      <alignment horizontal="left" vertical="center" wrapText="1"/>
    </xf>
    <xf numFmtId="0" fontId="8" fillId="7" borderId="1" xfId="1" applyFont="1" applyFill="1" applyBorder="1" applyAlignment="1">
      <alignment horizontal="left" vertical="center" wrapText="1"/>
    </xf>
    <xf numFmtId="0" fontId="8" fillId="7" borderId="2" xfId="1" applyFont="1" applyFill="1" applyBorder="1" applyAlignment="1">
      <alignment horizontal="left" vertical="center" wrapText="1"/>
    </xf>
    <xf numFmtId="0" fontId="8" fillId="7" borderId="3" xfId="1" applyFont="1" applyFill="1" applyBorder="1" applyAlignment="1">
      <alignment horizontal="left" vertical="center" wrapText="1"/>
    </xf>
    <xf numFmtId="0" fontId="3" fillId="0" borderId="0" xfId="1" applyAlignment="1">
      <alignment horizontal="left" vertical="center" wrapText="1"/>
    </xf>
    <xf numFmtId="0" fontId="3" fillId="0" borderId="9" xfId="5" applyBorder="1" applyAlignment="1">
      <alignment horizontal="center"/>
    </xf>
    <xf numFmtId="0" fontId="3" fillId="0" borderId="0" xfId="5" applyAlignment="1">
      <alignment horizontal="center"/>
    </xf>
    <xf numFmtId="0" fontId="3" fillId="0" borderId="11" xfId="5" applyBorder="1" applyAlignment="1">
      <alignment horizontal="center"/>
    </xf>
    <xf numFmtId="0" fontId="14" fillId="3" borderId="1" xfId="5" applyFont="1" applyFill="1" applyBorder="1" applyAlignment="1">
      <alignment horizontal="center"/>
    </xf>
    <xf numFmtId="0" fontId="14" fillId="3" borderId="2" xfId="5" applyFont="1" applyFill="1" applyBorder="1" applyAlignment="1">
      <alignment horizontal="center"/>
    </xf>
    <xf numFmtId="0" fontId="14" fillId="3" borderId="3" xfId="5" applyFont="1" applyFill="1" applyBorder="1" applyAlignment="1">
      <alignment horizontal="center"/>
    </xf>
    <xf numFmtId="0" fontId="14" fillId="4" borderId="1" xfId="5" applyFont="1" applyFill="1" applyBorder="1" applyAlignment="1">
      <alignment horizontal="center"/>
    </xf>
    <xf numFmtId="0" fontId="14" fillId="4" borderId="2" xfId="5" applyFont="1" applyFill="1" applyBorder="1" applyAlignment="1">
      <alignment horizontal="center"/>
    </xf>
    <xf numFmtId="0" fontId="14" fillId="4" borderId="3" xfId="5" applyFont="1" applyFill="1" applyBorder="1" applyAlignment="1">
      <alignment horizontal="center"/>
    </xf>
    <xf numFmtId="0" fontId="14" fillId="5" borderId="1" xfId="5" applyFont="1" applyFill="1" applyBorder="1" applyAlignment="1">
      <alignment horizontal="center"/>
    </xf>
    <xf numFmtId="0" fontId="14" fillId="5" borderId="2" xfId="5" applyFont="1" applyFill="1" applyBorder="1" applyAlignment="1">
      <alignment horizontal="center"/>
    </xf>
    <xf numFmtId="0" fontId="14" fillId="5" borderId="3" xfId="5" applyFont="1" applyFill="1" applyBorder="1" applyAlignment="1">
      <alignment horizontal="center"/>
    </xf>
    <xf numFmtId="0" fontId="3" fillId="0" borderId="0" xfId="5" applyAlignment="1">
      <alignment horizontal="left" wrapText="1"/>
    </xf>
    <xf numFmtId="0" fontId="3" fillId="0" borderId="11" xfId="5" applyBorder="1" applyAlignment="1">
      <alignment horizontal="left" wrapText="1"/>
    </xf>
    <xf numFmtId="0" fontId="3" fillId="0" borderId="12" xfId="5" applyBorder="1" applyAlignment="1">
      <alignment horizontal="center" vertical="center"/>
    </xf>
    <xf numFmtId="0" fontId="3" fillId="0" borderId="13" xfId="5" applyBorder="1" applyAlignment="1">
      <alignment horizontal="center" vertical="center"/>
    </xf>
    <xf numFmtId="0" fontId="3" fillId="0" borderId="14" xfId="5" applyBorder="1" applyAlignment="1">
      <alignment horizontal="center" vertical="center"/>
    </xf>
    <xf numFmtId="0" fontId="3" fillId="0" borderId="8" xfId="5" applyBorder="1" applyAlignment="1">
      <alignment horizontal="center"/>
    </xf>
    <xf numFmtId="0" fontId="3" fillId="0" borderId="15" xfId="5" applyBorder="1" applyAlignment="1">
      <alignment horizontal="center"/>
    </xf>
    <xf numFmtId="0" fontId="3" fillId="0" borderId="16" xfId="5" applyBorder="1" applyAlignment="1">
      <alignment horizontal="center"/>
    </xf>
    <xf numFmtId="9" fontId="3" fillId="0" borderId="9" xfId="5" applyNumberFormat="1" applyBorder="1" applyAlignment="1">
      <alignment horizontal="center"/>
    </xf>
    <xf numFmtId="9" fontId="3" fillId="0" borderId="0" xfId="5" applyNumberFormat="1" applyAlignment="1">
      <alignment horizontal="center"/>
    </xf>
    <xf numFmtId="9" fontId="3" fillId="0" borderId="11" xfId="5" applyNumberFormat="1" applyBorder="1" applyAlignment="1">
      <alignment horizontal="center"/>
    </xf>
    <xf numFmtId="0" fontId="3" fillId="0" borderId="4" xfId="5" applyBorder="1" applyAlignment="1">
      <alignment horizontal="left" vertical="center" wrapText="1"/>
    </xf>
    <xf numFmtId="43" fontId="3" fillId="0" borderId="12" xfId="14" applyFont="1" applyBorder="1" applyAlignment="1">
      <alignment horizontal="center"/>
    </xf>
    <xf numFmtId="43" fontId="3" fillId="0" borderId="13" xfId="14" applyFont="1" applyBorder="1" applyAlignment="1">
      <alignment horizontal="center"/>
    </xf>
    <xf numFmtId="43" fontId="3" fillId="0" borderId="14" xfId="14" applyFont="1" applyBorder="1" applyAlignment="1">
      <alignment horizontal="center"/>
    </xf>
    <xf numFmtId="9" fontId="3" fillId="0" borderId="12" xfId="5" applyNumberFormat="1" applyBorder="1" applyAlignment="1">
      <alignment horizontal="center"/>
    </xf>
    <xf numFmtId="9" fontId="3" fillId="0" borderId="13" xfId="5" applyNumberFormat="1" applyBorder="1" applyAlignment="1">
      <alignment horizontal="center"/>
    </xf>
    <xf numFmtId="9" fontId="3" fillId="0" borderId="14" xfId="5" applyNumberFormat="1" applyBorder="1" applyAlignment="1">
      <alignment horizontal="center"/>
    </xf>
    <xf numFmtId="0" fontId="3" fillId="0" borderId="8" xfId="5" applyBorder="1" applyAlignment="1">
      <alignment vertical="top" wrapText="1"/>
    </xf>
    <xf numFmtId="0" fontId="3" fillId="0" borderId="16" xfId="5" applyBorder="1" applyAlignment="1">
      <alignment vertical="top" wrapText="1"/>
    </xf>
    <xf numFmtId="0" fontId="3" fillId="0" borderId="9" xfId="5" applyBorder="1" applyAlignment="1">
      <alignment vertical="top" wrapText="1"/>
    </xf>
    <xf numFmtId="0" fontId="3" fillId="0" borderId="11" xfId="5" applyBorder="1" applyAlignment="1">
      <alignment vertical="top" wrapText="1"/>
    </xf>
    <xf numFmtId="0" fontId="3" fillId="0" borderId="12" xfId="5" applyBorder="1" applyAlignment="1">
      <alignment vertical="top" wrapText="1"/>
    </xf>
    <xf numFmtId="0" fontId="3" fillId="0" borderId="14" xfId="5" applyBorder="1" applyAlignment="1">
      <alignment vertical="top" wrapText="1"/>
    </xf>
    <xf numFmtId="0" fontId="3" fillId="0" borderId="4" xfId="5" applyBorder="1" applyAlignment="1">
      <alignment horizontal="left" vertical="top" wrapText="1"/>
    </xf>
    <xf numFmtId="0" fontId="3" fillId="0" borderId="8" xfId="5" applyBorder="1" applyAlignment="1">
      <alignment horizontal="left" vertical="top"/>
    </xf>
    <xf numFmtId="0" fontId="3" fillId="0" borderId="16" xfId="5" applyBorder="1" applyAlignment="1">
      <alignment horizontal="left" vertical="top"/>
    </xf>
    <xf numFmtId="0" fontId="3" fillId="0" borderId="9" xfId="5" applyBorder="1" applyAlignment="1">
      <alignment horizontal="left" vertical="top"/>
    </xf>
    <xf numFmtId="0" fontId="3" fillId="0" borderId="11" xfId="5" applyBorder="1" applyAlignment="1">
      <alignment horizontal="left" vertical="top"/>
    </xf>
    <xf numFmtId="0" fontId="3" fillId="0" borderId="12" xfId="5" applyBorder="1" applyAlignment="1">
      <alignment horizontal="left" vertical="top"/>
    </xf>
    <xf numFmtId="0" fontId="3" fillId="0" borderId="14" xfId="5" applyBorder="1" applyAlignment="1">
      <alignment horizontal="left" vertical="top"/>
    </xf>
    <xf numFmtId="0" fontId="3" fillId="0" borderId="8" xfId="5" applyBorder="1" applyAlignment="1">
      <alignment horizontal="left" vertical="top" wrapText="1"/>
    </xf>
    <xf numFmtId="0" fontId="3" fillId="0" borderId="16" xfId="5" applyBorder="1" applyAlignment="1">
      <alignment horizontal="left" vertical="top" wrapText="1"/>
    </xf>
    <xf numFmtId="0" fontId="3" fillId="0" borderId="9" xfId="5" applyBorder="1" applyAlignment="1">
      <alignment horizontal="left" vertical="top" wrapText="1"/>
    </xf>
    <xf numFmtId="0" fontId="3" fillId="0" borderId="11" xfId="5" applyBorder="1" applyAlignment="1">
      <alignment horizontal="left" vertical="top" wrapText="1"/>
    </xf>
    <xf numFmtId="0" fontId="3" fillId="0" borderId="12" xfId="5" applyBorder="1" applyAlignment="1">
      <alignment horizontal="left" vertical="top" wrapText="1"/>
    </xf>
    <xf numFmtId="0" fontId="3" fillId="0" borderId="14" xfId="5" applyBorder="1" applyAlignment="1">
      <alignment horizontal="left" vertical="top" wrapText="1"/>
    </xf>
    <xf numFmtId="0" fontId="3" fillId="0" borderId="8" xfId="1" applyBorder="1" applyAlignment="1">
      <alignment horizontal="left" vertical="top" wrapText="1"/>
    </xf>
    <xf numFmtId="0" fontId="3" fillId="0" borderId="15" xfId="1" applyBorder="1" applyAlignment="1">
      <alignment horizontal="left" vertical="top" wrapText="1"/>
    </xf>
    <xf numFmtId="0" fontId="3" fillId="0" borderId="16" xfId="1" applyBorder="1" applyAlignment="1">
      <alignment horizontal="left" vertical="top" wrapText="1"/>
    </xf>
    <xf numFmtId="0" fontId="3" fillId="0" borderId="9" xfId="1" applyBorder="1" applyAlignment="1">
      <alignment horizontal="left" vertical="top" wrapText="1"/>
    </xf>
    <xf numFmtId="0" fontId="3" fillId="0" borderId="0" xfId="1" applyAlignment="1">
      <alignment horizontal="left" vertical="top" wrapText="1"/>
    </xf>
    <xf numFmtId="0" fontId="3" fillId="0" borderId="11" xfId="1" applyBorder="1" applyAlignment="1">
      <alignment horizontal="left" vertical="top" wrapText="1"/>
    </xf>
    <xf numFmtId="0" fontId="3" fillId="0" borderId="12" xfId="1" applyBorder="1" applyAlignment="1">
      <alignment horizontal="left" vertical="top" wrapText="1"/>
    </xf>
    <xf numFmtId="0" fontId="3" fillId="0" borderId="13" xfId="1" applyBorder="1" applyAlignment="1">
      <alignment horizontal="left" vertical="top" wrapText="1"/>
    </xf>
    <xf numFmtId="0" fontId="3" fillId="0" borderId="14" xfId="1" applyBorder="1" applyAlignment="1">
      <alignment horizontal="left" vertical="top" wrapText="1"/>
    </xf>
    <xf numFmtId="0" fontId="3" fillId="0" borderId="15" xfId="5" applyBorder="1" applyAlignment="1">
      <alignment horizontal="left" vertical="top" wrapText="1"/>
    </xf>
    <xf numFmtId="0" fontId="3" fillId="0" borderId="0" xfId="5" applyAlignment="1">
      <alignment horizontal="left" vertical="top" wrapText="1"/>
    </xf>
    <xf numFmtId="0" fontId="3" fillId="0" borderId="13" xfId="5" applyBorder="1" applyAlignment="1">
      <alignment horizontal="left" vertical="top" wrapText="1"/>
    </xf>
    <xf numFmtId="0" fontId="3" fillId="0" borderId="1" xfId="5" applyBorder="1" applyAlignment="1">
      <alignment horizontal="left" vertical="center" wrapText="1"/>
    </xf>
    <xf numFmtId="0" fontId="3" fillId="0" borderId="2" xfId="5" applyBorder="1" applyAlignment="1">
      <alignment horizontal="left" vertical="center" wrapText="1"/>
    </xf>
    <xf numFmtId="0" fontId="3" fillId="0" borderId="3" xfId="5" applyBorder="1" applyAlignment="1">
      <alignment horizontal="left" vertical="center" wrapText="1"/>
    </xf>
    <xf numFmtId="0" fontId="26" fillId="0" borderId="0" xfId="5" applyFont="1" applyAlignment="1">
      <alignment horizontal="left" vertical="top" wrapText="1"/>
    </xf>
    <xf numFmtId="0" fontId="21" fillId="7" borderId="17" xfId="5" applyFont="1" applyFill="1" applyBorder="1" applyAlignment="1">
      <alignment horizontal="center" vertical="top"/>
    </xf>
    <xf numFmtId="0" fontId="21" fillId="7" borderId="18" xfId="5" applyFont="1" applyFill="1" applyBorder="1" applyAlignment="1">
      <alignment horizontal="center" vertical="top"/>
    </xf>
    <xf numFmtId="0" fontId="21" fillId="7" borderId="19" xfId="5" applyFont="1" applyFill="1" applyBorder="1" applyAlignment="1">
      <alignment horizontal="center" vertical="top"/>
    </xf>
    <xf numFmtId="0" fontId="3" fillId="6" borderId="1" xfId="5" applyFill="1" applyBorder="1" applyAlignment="1">
      <alignment horizontal="left" vertical="top" wrapText="1"/>
    </xf>
    <xf numFmtId="0" fontId="3" fillId="6" borderId="2" xfId="5" applyFill="1" applyBorder="1" applyAlignment="1">
      <alignment horizontal="left" vertical="top" wrapText="1"/>
    </xf>
    <xf numFmtId="0" fontId="3" fillId="6" borderId="3" xfId="5" applyFill="1" applyBorder="1" applyAlignment="1">
      <alignment horizontal="left" vertical="top" wrapText="1"/>
    </xf>
  </cellXfs>
  <cellStyles count="15">
    <cellStyle name="Comma" xfId="14" builtinId="3"/>
    <cellStyle name="Comma 2" xfId="8" xr:uid="{A1089EDB-FDBF-4ECF-9081-836AF9FA604E}"/>
    <cellStyle name="Comma 3" xfId="3" xr:uid="{AA162CBA-A08F-4455-A092-668B07E06F18}"/>
    <cellStyle name="Currency 2" xfId="6" xr:uid="{68CC5574-E7B8-4A32-8F60-41FF9B2C935D}"/>
    <cellStyle name="Normal" xfId="0" builtinId="0"/>
    <cellStyle name="Normal 2" xfId="1" xr:uid="{589B1A27-6C7F-47F8-8410-4924F90D23F5}"/>
    <cellStyle name="Normal 2 10 2" xfId="5" xr:uid="{BE4A6A50-7884-4985-99D9-DC47B91AAE8B}"/>
    <cellStyle name="Normal 2 2" xfId="10" xr:uid="{6BE380E1-6F3A-4D1C-BD91-A9522633BFC9}"/>
    <cellStyle name="Normal 3" xfId="11" xr:uid="{2F462128-BD8B-4EF9-9D11-6ABFBA253570}"/>
    <cellStyle name="Normal 3 2" xfId="4" xr:uid="{E5E8AC42-704C-4936-B69C-52D6D64585EC}"/>
    <cellStyle name="Normal 4" xfId="9" xr:uid="{06EFA3F5-54F9-42EB-A0C8-3B6D6BF751A5}"/>
    <cellStyle name="Normal 4 2" xfId="2" xr:uid="{1D7A5944-FE4B-435C-93A9-31577E3C2A0E}"/>
    <cellStyle name="Normal 9" xfId="13" xr:uid="{A3F6EFB5-DB62-4FB3-9A18-626CB8DC192A}"/>
    <cellStyle name="Percent 2" xfId="12" xr:uid="{DEB162AC-EB8E-4BE0-A058-D849565EA05C}"/>
    <cellStyle name="Percent 4" xfId="7" xr:uid="{646F13B4-1BDB-419F-931E-008C9721055E}"/>
  </cellStyles>
  <dxfs count="0"/>
  <tableStyles count="0" defaultTableStyle="TableStyleMedium2" defaultPivotStyle="PivotStyleLight16"/>
  <colors>
    <mruColors>
      <color rgb="FFD8E4BC"/>
      <color rgb="FF3DE33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3.xml"/><Relationship Id="rId11" Type="http://schemas.openxmlformats.org/officeDocument/2006/relationships/customXml" Target="../customXml/item1.xml"/><Relationship Id="rId5" Type="http://schemas.openxmlformats.org/officeDocument/2006/relationships/externalLink" Target="externalLinks/externalLink2.xml"/><Relationship Id="rId10" Type="http://schemas.openxmlformats.org/officeDocument/2006/relationships/calcChain" Target="calcChain.xml"/><Relationship Id="rId4" Type="http://schemas.openxmlformats.org/officeDocument/2006/relationships/externalLink" Target="externalLinks/externalLink1.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lspower.local\lsp_data\Users\fxc0afm\AppData\Roaming\Microsoft\Excel\Wind_Template_2019-06-05%20(version%202).xlsb"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nee-my.sharepoint.com/ZZ%20-%20Template%20Owners/Transmission_Substation/Starting%20Templates/TLine_Template_02182019_Working_Calc_X.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nee.sharepoint.com/sites/neet/GridLiance/01_GridLiance/1.3_ISO/Per-Unit%20Cost%20Guide/2023/From%20E&amp;C/NV_Girdliance_CAISO%20Unit%20Cost_2023-02-10%20Dist,%20BEB%20comments,%20021423,%20FOR%20CAIS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Assump"/>
      <sheetName val="Model"/>
      <sheetName val="Schedule"/>
      <sheetName val="Recon"/>
      <sheetName val="Data Exports"/>
      <sheetName val="Estimate Log"/>
      <sheetName val="Reference=&gt;"/>
      <sheetName val="Lookups"/>
      <sheetName val="Labor"/>
      <sheetName val="Rules_Soil"/>
      <sheetName val="Rules_Civil"/>
      <sheetName val="TL_Rules"/>
      <sheetName val="Base_WinPower"/>
      <sheetName val="Historical=&gt;"/>
      <sheetName val="Hist_Proj"/>
      <sheetName val="Reference Hist_Proj"/>
      <sheetName val="EstmPrevious"/>
      <sheetName val="SOV=&gt;"/>
      <sheetName val="Unifier Upload"/>
      <sheetName val="Under Development=&gt;"/>
      <sheetName val="WTGs Metrics"/>
      <sheetName val="Cash_Flow"/>
      <sheetName val="Rules_Elect"/>
      <sheetName val="Yard_Rev"/>
      <sheetName val="State_Impacts"/>
      <sheetName val="Collection Wire Calculator"/>
      <sheetName val="WTG_Locations"/>
      <sheetName val="Analysis"/>
    </sheetNames>
    <sheetDataSet>
      <sheetData sheetId="0" refreshError="1"/>
      <sheetData sheetId="1"/>
      <sheetData sheetId="2"/>
      <sheetData sheetId="3" refreshError="1"/>
      <sheetData sheetId="4" refreshError="1"/>
      <sheetData sheetId="5" refreshError="1"/>
      <sheetData sheetId="6" refreshError="1"/>
      <sheetData sheetId="7" refreshError="1"/>
      <sheetData sheetId="8">
        <row r="4">
          <cell r="J4" t="str">
            <v>0 - Hard Rock, Granite</v>
          </cell>
          <cell r="W4" t="str">
            <v>0 - Hard Rock, Granite</v>
          </cell>
          <cell r="X4" t="str">
            <v>4 In</v>
          </cell>
          <cell r="Y4" t="str">
            <v>0 In</v>
          </cell>
          <cell r="Z4">
            <v>4</v>
          </cell>
          <cell r="AA4">
            <v>1.7999999999999998</v>
          </cell>
          <cell r="AB4" t="str">
            <v>No</v>
          </cell>
          <cell r="AC4">
            <v>2</v>
          </cell>
          <cell r="AD4">
            <v>0</v>
          </cell>
          <cell r="AE4">
            <v>0</v>
          </cell>
          <cell r="AF4">
            <v>2</v>
          </cell>
          <cell r="AH4" t="str">
            <v>Extrm High</v>
          </cell>
          <cell r="AI4">
            <v>1</v>
          </cell>
          <cell r="AK4" t="str">
            <v>1 - 7K ppm</v>
          </cell>
          <cell r="AL4" t="str">
            <v>Type 2</v>
          </cell>
        </row>
        <row r="5">
          <cell r="W5" t="str">
            <v>1 - Cemented Sands/Gravel</v>
          </cell>
          <cell r="X5" t="str">
            <v>4 In</v>
          </cell>
          <cell r="Y5" t="str">
            <v>0 In</v>
          </cell>
          <cell r="Z5">
            <v>4</v>
          </cell>
          <cell r="AA5">
            <v>1.7999999999999998</v>
          </cell>
          <cell r="AB5" t="str">
            <v>Yes</v>
          </cell>
          <cell r="AC5">
            <v>1.85</v>
          </cell>
          <cell r="AD5">
            <v>0</v>
          </cell>
          <cell r="AE5">
            <v>0</v>
          </cell>
          <cell r="AF5">
            <v>1.85</v>
          </cell>
          <cell r="AH5" t="str">
            <v>High</v>
          </cell>
          <cell r="AI5">
            <v>0.15</v>
          </cell>
          <cell r="AK5" t="str">
            <v>1,000 PPM</v>
          </cell>
          <cell r="AL5" t="str">
            <v>Type 1</v>
          </cell>
        </row>
        <row r="6">
          <cell r="W6" t="str">
            <v>2 - Very Dense Sands/Clays, Caliche</v>
          </cell>
          <cell r="X6" t="str">
            <v>4 In</v>
          </cell>
          <cell r="Y6" t="str">
            <v>0 In</v>
          </cell>
          <cell r="Z6">
            <v>4</v>
          </cell>
          <cell r="AA6">
            <v>1.7999999999999998</v>
          </cell>
          <cell r="AB6" t="str">
            <v>Yes</v>
          </cell>
          <cell r="AC6">
            <v>1.75</v>
          </cell>
          <cell r="AD6">
            <v>0</v>
          </cell>
          <cell r="AE6">
            <v>0</v>
          </cell>
          <cell r="AF6">
            <v>1.75</v>
          </cell>
          <cell r="AH6" t="str">
            <v>Low</v>
          </cell>
          <cell r="AI6">
            <v>0.05</v>
          </cell>
          <cell r="AK6" t="str">
            <v>7,000 PPM</v>
          </cell>
          <cell r="AL6" t="str">
            <v>Type 5</v>
          </cell>
        </row>
        <row r="7">
          <cell r="E7" t="str">
            <v>Major</v>
          </cell>
          <cell r="W7" t="str">
            <v>3 - Dense Sands/Clays, Weathered Shales</v>
          </cell>
          <cell r="X7" t="str">
            <v>6 In</v>
          </cell>
          <cell r="Y7" t="str">
            <v>0 In</v>
          </cell>
          <cell r="Z7">
            <v>6</v>
          </cell>
          <cell r="AA7">
            <v>3.5999999999999996</v>
          </cell>
          <cell r="AB7" t="str">
            <v>Yes</v>
          </cell>
          <cell r="AC7">
            <v>1.5</v>
          </cell>
          <cell r="AD7">
            <v>0</v>
          </cell>
          <cell r="AE7">
            <v>0</v>
          </cell>
          <cell r="AF7">
            <v>1.5</v>
          </cell>
          <cell r="AH7" t="str">
            <v>Moderate</v>
          </cell>
          <cell r="AI7">
            <v>0.1</v>
          </cell>
        </row>
        <row r="8">
          <cell r="E8" t="str">
            <v>Minor</v>
          </cell>
          <cell r="W8" t="str">
            <v>4 - Hard Clays/Sands, Glacial till</v>
          </cell>
          <cell r="X8" t="str">
            <v>6 In</v>
          </cell>
          <cell r="Y8" t="str">
            <v>0 In</v>
          </cell>
          <cell r="Z8">
            <v>6</v>
          </cell>
          <cell r="AA8">
            <v>3.5999999999999996</v>
          </cell>
          <cell r="AB8" t="str">
            <v>Yes</v>
          </cell>
          <cell r="AC8">
            <v>1.2</v>
          </cell>
          <cell r="AD8">
            <v>0</v>
          </cell>
          <cell r="AE8">
            <v>0</v>
          </cell>
          <cell r="AF8">
            <v>1.2</v>
          </cell>
          <cell r="AH8" t="str">
            <v>Special</v>
          </cell>
          <cell r="AI8">
            <v>0</v>
          </cell>
        </row>
        <row r="9">
          <cell r="W9" t="str">
            <v>5 - Medium Stiff Clays/Coarse Sands, Sandy Gravels</v>
          </cell>
          <cell r="X9" t="str">
            <v>6 In</v>
          </cell>
          <cell r="Y9" t="str">
            <v>0 In</v>
          </cell>
          <cell r="Z9">
            <v>6</v>
          </cell>
          <cell r="AA9">
            <v>5.3999999999999995</v>
          </cell>
          <cell r="AB9" t="str">
            <v>Yes</v>
          </cell>
          <cell r="AC9">
            <v>1.1000000000000001</v>
          </cell>
          <cell r="AD9">
            <v>0.25</v>
          </cell>
          <cell r="AE9">
            <v>0</v>
          </cell>
          <cell r="AF9">
            <v>1.1000000000000001</v>
          </cell>
          <cell r="AH9" t="str">
            <v>Very High_A</v>
          </cell>
          <cell r="AI9">
            <v>0.5</v>
          </cell>
        </row>
        <row r="10">
          <cell r="W10" t="str">
            <v xml:space="preserve">6 - Loose to Medium Sands/Clays, Compacted Fill </v>
          </cell>
          <cell r="X10" t="str">
            <v>4 In</v>
          </cell>
          <cell r="Y10" t="str">
            <v>0 In</v>
          </cell>
          <cell r="Z10">
            <v>4</v>
          </cell>
          <cell r="AA10">
            <v>7.1999999999999993</v>
          </cell>
          <cell r="AB10" t="str">
            <v>No</v>
          </cell>
          <cell r="AC10">
            <v>1.05</v>
          </cell>
          <cell r="AD10">
            <v>1</v>
          </cell>
          <cell r="AE10">
            <v>0</v>
          </cell>
          <cell r="AF10">
            <v>1.05</v>
          </cell>
          <cell r="AH10" t="str">
            <v>Very High_B</v>
          </cell>
          <cell r="AI10">
            <v>0.7</v>
          </cell>
          <cell r="CU10" t="str">
            <v>AB</v>
          </cell>
          <cell r="CV10" t="str">
            <v>Alberta*</v>
          </cell>
          <cell r="DB10">
            <v>0.36773962162766732</v>
          </cell>
          <cell r="DC10">
            <v>1.3042375555024048</v>
          </cell>
          <cell r="DE10" t="str">
            <v>Conc 010K</v>
          </cell>
          <cell r="DF10">
            <v>12</v>
          </cell>
          <cell r="DG10">
            <v>0</v>
          </cell>
        </row>
        <row r="11">
          <cell r="W11" t="str">
            <v>7 - Loess/Loose Sands, Lake Clays</v>
          </cell>
          <cell r="X11" t="str">
            <v>6 In</v>
          </cell>
          <cell r="Y11" t="str">
            <v>2 In</v>
          </cell>
          <cell r="Z11">
            <v>8</v>
          </cell>
          <cell r="AA11">
            <v>9</v>
          </cell>
          <cell r="AB11" t="str">
            <v>No</v>
          </cell>
          <cell r="AC11">
            <v>1</v>
          </cell>
          <cell r="AD11">
            <v>0.75</v>
          </cell>
          <cell r="AE11">
            <v>0</v>
          </cell>
          <cell r="AF11">
            <v>1</v>
          </cell>
          <cell r="CU11" t="str">
            <v>AK</v>
          </cell>
          <cell r="CV11" t="str">
            <v>Alaska</v>
          </cell>
          <cell r="CW11" t="str">
            <v>Heavy</v>
          </cell>
          <cell r="CX11">
            <v>0.25</v>
          </cell>
          <cell r="CY11">
            <v>60</v>
          </cell>
          <cell r="CZ11">
            <v>0.1</v>
          </cell>
          <cell r="DA11">
            <v>0.25</v>
          </cell>
          <cell r="DB11">
            <v>0.56397487391643897</v>
          </cell>
          <cell r="DC11">
            <v>1.5921820754408993</v>
          </cell>
          <cell r="DE11" t="str">
            <v>Conc 012K</v>
          </cell>
          <cell r="DF11">
            <v>13</v>
          </cell>
          <cell r="DG11">
            <v>0</v>
          </cell>
        </row>
        <row r="12">
          <cell r="W12" t="str">
            <v>8 - Peat/Organics, Marshlands</v>
          </cell>
          <cell r="X12" t="str">
            <v>12 In</v>
          </cell>
          <cell r="Y12" t="str">
            <v>0 In</v>
          </cell>
          <cell r="Z12">
            <v>12</v>
          </cell>
          <cell r="AA12">
            <v>10.799999999999999</v>
          </cell>
          <cell r="AB12" t="str">
            <v>No</v>
          </cell>
          <cell r="AC12">
            <v>1</v>
          </cell>
          <cell r="AD12">
            <v>1</v>
          </cell>
          <cell r="AE12">
            <v>1</v>
          </cell>
          <cell r="AF12">
            <v>1</v>
          </cell>
          <cell r="CU12" t="str">
            <v>AL</v>
          </cell>
          <cell r="CV12" t="str">
            <v>Alabama</v>
          </cell>
          <cell r="CW12" t="str">
            <v>Medium</v>
          </cell>
          <cell r="CX12">
            <v>0.5</v>
          </cell>
          <cell r="CY12">
            <v>30</v>
          </cell>
          <cell r="CZ12">
            <v>0.03</v>
          </cell>
          <cell r="DB12">
            <v>4.6245542566089162E-2</v>
          </cell>
          <cell r="DC12">
            <v>0.1225295829525508</v>
          </cell>
          <cell r="DE12" t="str">
            <v>Conc 016K</v>
          </cell>
          <cell r="DF12">
            <v>14</v>
          </cell>
          <cell r="DG12">
            <v>0</v>
          </cell>
        </row>
        <row r="13">
          <cell r="CU13" t="str">
            <v>AR</v>
          </cell>
          <cell r="CV13" t="str">
            <v>Arkansas</v>
          </cell>
          <cell r="CW13" t="str">
            <v>Medium</v>
          </cell>
          <cell r="CX13">
            <v>1</v>
          </cell>
          <cell r="CY13">
            <v>30</v>
          </cell>
          <cell r="DB13">
            <v>7.8750609524941922E-2</v>
          </cell>
          <cell r="DC13">
            <v>0.23421019241451116</v>
          </cell>
          <cell r="DE13" t="str">
            <v>Conc 020K</v>
          </cell>
          <cell r="DF13">
            <v>15</v>
          </cell>
          <cell r="DG13">
            <v>0</v>
          </cell>
          <cell r="DI13">
            <v>34.5</v>
          </cell>
          <cell r="DJ13">
            <v>2</v>
          </cell>
        </row>
        <row r="14">
          <cell r="CU14" t="str">
            <v>AZ</v>
          </cell>
          <cell r="CV14" t="str">
            <v>Arizona</v>
          </cell>
          <cell r="CW14" t="str">
            <v>Medium</v>
          </cell>
          <cell r="CX14">
            <v>0.25</v>
          </cell>
          <cell r="CY14">
            <v>30</v>
          </cell>
          <cell r="CZ14">
            <v>0.05</v>
          </cell>
          <cell r="DB14">
            <v>0.18465290200128609</v>
          </cell>
          <cell r="DC14">
            <v>0.65489611496479361</v>
          </cell>
          <cell r="DE14" t="str">
            <v>Conc 024K</v>
          </cell>
          <cell r="DF14">
            <v>16</v>
          </cell>
          <cell r="DG14">
            <v>0</v>
          </cell>
          <cell r="DI14">
            <v>69</v>
          </cell>
          <cell r="DJ14">
            <v>3</v>
          </cell>
        </row>
        <row r="15">
          <cell r="CU15" t="str">
            <v>BC</v>
          </cell>
          <cell r="CV15" t="str">
            <v>British Columbia*</v>
          </cell>
          <cell r="DB15">
            <v>0.39154559372622155</v>
          </cell>
          <cell r="DC15">
            <v>1.388668606795576</v>
          </cell>
          <cell r="DE15" t="str">
            <v>Conc 032K</v>
          </cell>
          <cell r="DF15">
            <v>17</v>
          </cell>
          <cell r="DG15">
            <v>0</v>
          </cell>
          <cell r="DI15">
            <v>115</v>
          </cell>
          <cell r="DJ15">
            <v>4</v>
          </cell>
        </row>
        <row r="16">
          <cell r="D16" t="str">
            <v>Conc</v>
          </cell>
          <cell r="E16" t="str">
            <v>H-Frame</v>
          </cell>
          <cell r="F16">
            <v>1</v>
          </cell>
          <cell r="G16" t="str">
            <v>010K</v>
          </cell>
          <cell r="CU16" t="str">
            <v>CA</v>
          </cell>
          <cell r="CV16" t="str">
            <v>California</v>
          </cell>
          <cell r="CW16" t="str">
            <v>Light</v>
          </cell>
          <cell r="CX16">
            <v>0</v>
          </cell>
          <cell r="CY16">
            <v>30</v>
          </cell>
          <cell r="CZ16">
            <v>0.03</v>
          </cell>
          <cell r="DB16">
            <v>0.22333760666143679</v>
          </cell>
          <cell r="DC16">
            <v>0.79209657331619643</v>
          </cell>
          <cell r="DE16" t="str">
            <v>Conc 036K</v>
          </cell>
          <cell r="DF16">
            <v>18</v>
          </cell>
          <cell r="DG16">
            <v>0</v>
          </cell>
          <cell r="DI16">
            <v>138</v>
          </cell>
          <cell r="DJ16">
            <v>5</v>
          </cell>
        </row>
        <row r="17">
          <cell r="D17" t="str">
            <v>Stl</v>
          </cell>
          <cell r="E17" t="str">
            <v>Mono One Side</v>
          </cell>
          <cell r="F17">
            <v>2</v>
          </cell>
          <cell r="G17" t="str">
            <v>012K</v>
          </cell>
          <cell r="CU17" t="str">
            <v>CO</v>
          </cell>
          <cell r="CV17" t="str">
            <v>Colorado</v>
          </cell>
          <cell r="CW17" t="str">
            <v>Heavy</v>
          </cell>
          <cell r="CX17">
            <v>0.5</v>
          </cell>
          <cell r="CY17">
            <v>40</v>
          </cell>
          <cell r="CZ17">
            <v>0.03</v>
          </cell>
          <cell r="DA17">
            <v>0.2</v>
          </cell>
          <cell r="DB17">
            <v>0.15646161925299812</v>
          </cell>
          <cell r="DC17">
            <v>0.63753673629999086</v>
          </cell>
          <cell r="DE17" t="str">
            <v>Conc 042K</v>
          </cell>
          <cell r="DF17">
            <v>19</v>
          </cell>
          <cell r="DG17">
            <v>0</v>
          </cell>
          <cell r="DI17">
            <v>161</v>
          </cell>
          <cell r="DJ17">
            <v>6</v>
          </cell>
        </row>
        <row r="18">
          <cell r="D18" t="str">
            <v>Stl w/BP</v>
          </cell>
          <cell r="E18" t="str">
            <v>Mono Staggered</v>
          </cell>
          <cell r="F18">
            <v>3</v>
          </cell>
          <cell r="G18" t="str">
            <v>016K</v>
          </cell>
          <cell r="M18">
            <v>0</v>
          </cell>
          <cell r="N18">
            <v>0.53333333333333333</v>
          </cell>
          <cell r="O18">
            <v>8.9600000000000009</v>
          </cell>
          <cell r="P18">
            <v>23</v>
          </cell>
          <cell r="Q18">
            <v>31.96</v>
          </cell>
          <cell r="R18">
            <v>27.360000000000003</v>
          </cell>
          <cell r="U18">
            <v>0</v>
          </cell>
          <cell r="V18">
            <v>1.1000000000000001</v>
          </cell>
          <cell r="X18" t="str">
            <v>Dense Timber, Clear chip spread</v>
          </cell>
          <cell r="Y18">
            <v>5043.1500000000005</v>
          </cell>
          <cell r="CU18" t="str">
            <v>CT</v>
          </cell>
          <cell r="CV18" t="str">
            <v>Connecticut</v>
          </cell>
          <cell r="CW18" t="str">
            <v>Heavy</v>
          </cell>
          <cell r="CX18">
            <v>1</v>
          </cell>
          <cell r="CY18">
            <v>40</v>
          </cell>
          <cell r="DB18">
            <v>0.15411234569064081</v>
          </cell>
          <cell r="DC18">
            <v>0.62796411263182284</v>
          </cell>
          <cell r="DE18" t="str">
            <v>Stl 010K</v>
          </cell>
          <cell r="DF18">
            <v>20</v>
          </cell>
          <cell r="DG18">
            <v>0</v>
          </cell>
          <cell r="DI18">
            <v>230</v>
          </cell>
          <cell r="DJ18">
            <v>7</v>
          </cell>
        </row>
        <row r="19">
          <cell r="D19" t="str">
            <v>Wood</v>
          </cell>
          <cell r="E19" t="str">
            <v>Mono Triangle</v>
          </cell>
          <cell r="F19">
            <v>4</v>
          </cell>
          <cell r="G19" t="str">
            <v>020K</v>
          </cell>
          <cell r="M19">
            <v>10</v>
          </cell>
          <cell r="N19">
            <v>0.8666666666666667</v>
          </cell>
          <cell r="O19">
            <v>14.56</v>
          </cell>
          <cell r="P19">
            <v>23</v>
          </cell>
          <cell r="Q19">
            <v>37.56</v>
          </cell>
          <cell r="R19">
            <v>32.96</v>
          </cell>
          <cell r="U19">
            <v>100000</v>
          </cell>
          <cell r="V19">
            <v>1</v>
          </cell>
          <cell r="X19" t="str">
            <v>Dense Timber, open burn</v>
          </cell>
          <cell r="Y19">
            <v>2872.8</v>
          </cell>
          <cell r="CU19" t="str">
            <v>DC</v>
          </cell>
          <cell r="CV19" t="str">
            <v>Washington, DC</v>
          </cell>
          <cell r="DB19">
            <v>0.13303917685412528</v>
          </cell>
          <cell r="DC19">
            <v>0.39566844495094528</v>
          </cell>
          <cell r="DE19" t="str">
            <v>Stl 012K</v>
          </cell>
          <cell r="DF19">
            <v>21</v>
          </cell>
          <cell r="DG19">
            <v>0</v>
          </cell>
          <cell r="DI19">
            <v>345</v>
          </cell>
          <cell r="DJ19">
            <v>8</v>
          </cell>
        </row>
        <row r="20">
          <cell r="F20">
            <v>5</v>
          </cell>
          <cell r="G20" t="str">
            <v>024K</v>
          </cell>
          <cell r="M20">
            <v>20</v>
          </cell>
          <cell r="N20">
            <v>1.5333333333333332</v>
          </cell>
          <cell r="O20">
            <v>25.759999999999998</v>
          </cell>
          <cell r="P20">
            <v>23</v>
          </cell>
          <cell r="Q20">
            <v>48.76</v>
          </cell>
          <cell r="R20">
            <v>44.16</v>
          </cell>
          <cell r="U20">
            <v>200000</v>
          </cell>
          <cell r="V20">
            <v>0.9</v>
          </cell>
          <cell r="X20" t="str">
            <v>Citrus grove, clear chip spread</v>
          </cell>
          <cell r="Y20">
            <v>2637.6</v>
          </cell>
          <cell r="CU20" t="str">
            <v>DE</v>
          </cell>
          <cell r="CV20" t="str">
            <v>Delaware</v>
          </cell>
          <cell r="CW20" t="str">
            <v>Heavy</v>
          </cell>
          <cell r="CX20">
            <v>0.75</v>
          </cell>
          <cell r="CY20">
            <v>40</v>
          </cell>
          <cell r="DB20">
            <v>0.15020552225465761</v>
          </cell>
          <cell r="DC20">
            <v>0.44672243784784149</v>
          </cell>
          <cell r="DE20" t="str">
            <v>Stl 016K</v>
          </cell>
          <cell r="DF20">
            <v>22</v>
          </cell>
          <cell r="DG20">
            <v>0</v>
          </cell>
          <cell r="DI20">
            <v>500</v>
          </cell>
          <cell r="DJ20">
            <v>9</v>
          </cell>
        </row>
        <row r="21">
          <cell r="F21">
            <v>6</v>
          </cell>
          <cell r="G21" t="str">
            <v>032K</v>
          </cell>
          <cell r="M21">
            <v>30</v>
          </cell>
          <cell r="N21">
            <v>2.2000000000000002</v>
          </cell>
          <cell r="O21">
            <v>36.960000000000008</v>
          </cell>
          <cell r="P21">
            <v>23</v>
          </cell>
          <cell r="Q21">
            <v>59.960000000000008</v>
          </cell>
          <cell r="R21">
            <v>55.360000000000014</v>
          </cell>
          <cell r="U21">
            <v>500000</v>
          </cell>
          <cell r="V21">
            <v>0.87</v>
          </cell>
          <cell r="X21" t="str">
            <v>Citrus grove, open burn</v>
          </cell>
          <cell r="Y21">
            <v>680.4</v>
          </cell>
          <cell r="CU21" t="str">
            <v>FL</v>
          </cell>
          <cell r="CV21" t="str">
            <v>Florida</v>
          </cell>
          <cell r="CW21" t="str">
            <v>Light</v>
          </cell>
          <cell r="CX21">
            <v>0</v>
          </cell>
          <cell r="CY21">
            <v>30</v>
          </cell>
          <cell r="CZ21">
            <v>0.03</v>
          </cell>
          <cell r="DB21">
            <v>4.6245542566089162E-2</v>
          </cell>
          <cell r="DC21">
            <v>0.1225295829525508</v>
          </cell>
          <cell r="DE21" t="str">
            <v>Stl 020K</v>
          </cell>
          <cell r="DF21">
            <v>23</v>
          </cell>
          <cell r="DG21">
            <v>0</v>
          </cell>
        </row>
        <row r="22">
          <cell r="F22" t="str">
            <v>H1</v>
          </cell>
          <cell r="G22" t="str">
            <v>036K</v>
          </cell>
          <cell r="M22">
            <v>40</v>
          </cell>
          <cell r="N22">
            <v>2.8666666666666667</v>
          </cell>
          <cell r="O22">
            <v>48.160000000000004</v>
          </cell>
          <cell r="P22">
            <v>23</v>
          </cell>
          <cell r="Q22">
            <v>71.16</v>
          </cell>
          <cell r="R22">
            <v>66.56</v>
          </cell>
          <cell r="U22">
            <v>1000000</v>
          </cell>
          <cell r="V22">
            <v>0.83</v>
          </cell>
          <cell r="X22" t="str">
            <v>Brush, clear chip spread</v>
          </cell>
          <cell r="Y22">
            <v>4162.2</v>
          </cell>
          <cell r="CU22" t="str">
            <v>GA</v>
          </cell>
          <cell r="CV22" t="str">
            <v>Georgia</v>
          </cell>
          <cell r="CW22" t="str">
            <v>Medium</v>
          </cell>
          <cell r="CX22">
            <v>0.25</v>
          </cell>
          <cell r="CY22">
            <v>30</v>
          </cell>
          <cell r="CZ22">
            <v>0.03</v>
          </cell>
          <cell r="DB22">
            <v>4.6245542566089162E-2</v>
          </cell>
          <cell r="DC22">
            <v>0.13274038153193005</v>
          </cell>
          <cell r="DE22" t="str">
            <v>Stl 024K</v>
          </cell>
          <cell r="DF22">
            <v>24</v>
          </cell>
          <cell r="DG22">
            <v>0</v>
          </cell>
        </row>
        <row r="23">
          <cell r="F23" t="str">
            <v>H2</v>
          </cell>
          <cell r="G23" t="str">
            <v>042K</v>
          </cell>
          <cell r="M23">
            <v>50</v>
          </cell>
          <cell r="N23">
            <v>3.5333333333333337</v>
          </cell>
          <cell r="O23">
            <v>59.360000000000007</v>
          </cell>
          <cell r="P23">
            <v>23</v>
          </cell>
          <cell r="Q23">
            <v>82.360000000000014</v>
          </cell>
          <cell r="R23">
            <v>77.760000000000005</v>
          </cell>
          <cell r="U23">
            <v>2000000</v>
          </cell>
          <cell r="V23">
            <v>0.8</v>
          </cell>
          <cell r="X23" t="str">
            <v>Brush, open burn</v>
          </cell>
          <cell r="Y23">
            <v>2200.8000000000002</v>
          </cell>
          <cell r="CU23" t="str">
            <v>HI</v>
          </cell>
          <cell r="CV23" t="str">
            <v>Hawaii</v>
          </cell>
          <cell r="CW23" t="str">
            <v>Light</v>
          </cell>
          <cell r="CX23">
            <v>0</v>
          </cell>
          <cell r="CY23">
            <v>30</v>
          </cell>
          <cell r="DE23" t="str">
            <v>Stl 032K</v>
          </cell>
          <cell r="DF23">
            <v>25</v>
          </cell>
          <cell r="DG23">
            <v>0</v>
          </cell>
        </row>
        <row r="24">
          <cell r="F24" t="str">
            <v>H3</v>
          </cell>
          <cell r="G24" t="str">
            <v>050K</v>
          </cell>
          <cell r="M24">
            <v>60</v>
          </cell>
          <cell r="N24">
            <v>4.2</v>
          </cell>
          <cell r="O24">
            <v>70.56</v>
          </cell>
          <cell r="P24">
            <v>23</v>
          </cell>
          <cell r="Q24">
            <v>93.56</v>
          </cell>
          <cell r="R24">
            <v>88.960000000000008</v>
          </cell>
          <cell r="U24">
            <v>5000000</v>
          </cell>
          <cell r="V24">
            <v>0.75</v>
          </cell>
          <cell r="X24" t="str">
            <v>Stump Removal, Burn</v>
          </cell>
          <cell r="Y24">
            <v>2257.5</v>
          </cell>
          <cell r="CU24" t="str">
            <v>IA</v>
          </cell>
          <cell r="CV24" t="str">
            <v>Iowa</v>
          </cell>
          <cell r="CW24" t="str">
            <v>Heavy</v>
          </cell>
          <cell r="CX24">
            <v>0.75</v>
          </cell>
          <cell r="CY24">
            <v>40</v>
          </cell>
          <cell r="CZ24">
            <v>0.03</v>
          </cell>
          <cell r="DB24">
            <v>0.2053524068538676</v>
          </cell>
          <cell r="DC24">
            <v>0.61073339002912042</v>
          </cell>
          <cell r="DE24" t="str">
            <v>Stl 036K</v>
          </cell>
          <cell r="DF24">
            <v>26</v>
          </cell>
          <cell r="DG24">
            <v>0</v>
          </cell>
        </row>
        <row r="25">
          <cell r="F25" t="str">
            <v>H4</v>
          </cell>
          <cell r="G25" t="str">
            <v>075K</v>
          </cell>
          <cell r="M25">
            <v>70</v>
          </cell>
          <cell r="N25">
            <v>4.8666666666666671</v>
          </cell>
          <cell r="O25">
            <v>81.760000000000005</v>
          </cell>
          <cell r="P25">
            <v>23</v>
          </cell>
          <cell r="Q25">
            <v>104.76</v>
          </cell>
          <cell r="R25">
            <v>100.16000000000001</v>
          </cell>
          <cell r="U25">
            <v>10000000</v>
          </cell>
          <cell r="V25">
            <v>0.7</v>
          </cell>
          <cell r="X25" t="str">
            <v>None</v>
          </cell>
          <cell r="Y25">
            <v>0</v>
          </cell>
          <cell r="CU25" t="str">
            <v>ID</v>
          </cell>
          <cell r="CV25" t="str">
            <v>Idaho</v>
          </cell>
          <cell r="CW25" t="str">
            <v>Medium</v>
          </cell>
          <cell r="CX25">
            <v>0.25</v>
          </cell>
          <cell r="CY25">
            <v>40</v>
          </cell>
          <cell r="CZ25">
            <v>0.03</v>
          </cell>
          <cell r="DB25">
            <v>0.24761343347246251</v>
          </cell>
          <cell r="DC25">
            <v>0.87819402693752224</v>
          </cell>
          <cell r="DE25" t="str">
            <v>Stl 042K</v>
          </cell>
          <cell r="DF25">
            <v>27</v>
          </cell>
          <cell r="DG25">
            <v>0</v>
          </cell>
        </row>
        <row r="26">
          <cell r="F26" t="str">
            <v>H5</v>
          </cell>
          <cell r="G26" t="str">
            <v>099K</v>
          </cell>
          <cell r="M26">
            <v>80</v>
          </cell>
          <cell r="N26">
            <v>5.5333333333333332</v>
          </cell>
          <cell r="O26">
            <v>92.960000000000008</v>
          </cell>
          <cell r="P26">
            <v>23</v>
          </cell>
          <cell r="Q26">
            <v>115.96000000000001</v>
          </cell>
          <cell r="R26">
            <v>111.36000000000001</v>
          </cell>
          <cell r="CU26" t="str">
            <v>IL</v>
          </cell>
          <cell r="CV26" t="str">
            <v>Illinois</v>
          </cell>
          <cell r="CW26" t="str">
            <v>Heavy</v>
          </cell>
          <cell r="CX26">
            <v>1</v>
          </cell>
          <cell r="CY26">
            <v>40</v>
          </cell>
          <cell r="CZ26">
            <v>0.03</v>
          </cell>
          <cell r="DB26">
            <v>0.15363879133476402</v>
          </cell>
          <cell r="DC26">
            <v>0.45693323642722072</v>
          </cell>
          <cell r="DE26" t="str">
            <v>Stl 050K</v>
          </cell>
          <cell r="DF26">
            <v>28</v>
          </cell>
          <cell r="DG26">
            <v>0</v>
          </cell>
        </row>
        <row r="27">
          <cell r="F27" t="str">
            <v>H6</v>
          </cell>
          <cell r="M27">
            <v>90</v>
          </cell>
          <cell r="N27">
            <v>6.2</v>
          </cell>
          <cell r="O27">
            <v>104.16000000000001</v>
          </cell>
          <cell r="P27">
            <v>23</v>
          </cell>
          <cell r="Q27">
            <v>127.16000000000001</v>
          </cell>
          <cell r="R27">
            <v>122.56000000000002</v>
          </cell>
          <cell r="CU27" t="str">
            <v>IN</v>
          </cell>
          <cell r="CV27" t="str">
            <v>Indiana</v>
          </cell>
          <cell r="CW27" t="str">
            <v>Heavy</v>
          </cell>
          <cell r="CX27">
            <v>1</v>
          </cell>
          <cell r="CY27">
            <v>40</v>
          </cell>
          <cell r="CZ27">
            <v>0.03</v>
          </cell>
          <cell r="DB27">
            <v>0.11050834851592665</v>
          </cell>
          <cell r="DC27">
            <v>0.32866007927376906</v>
          </cell>
          <cell r="DE27" t="str">
            <v>Stl 075K</v>
          </cell>
          <cell r="DF27">
            <v>29</v>
          </cell>
          <cell r="DG27">
            <v>0</v>
          </cell>
        </row>
        <row r="28">
          <cell r="M28">
            <v>100</v>
          </cell>
          <cell r="N28">
            <v>6.8666666666666671</v>
          </cell>
          <cell r="O28">
            <v>115.36000000000001</v>
          </cell>
          <cell r="P28">
            <v>23</v>
          </cell>
          <cell r="Q28">
            <v>138.36000000000001</v>
          </cell>
          <cell r="R28">
            <v>133.76000000000002</v>
          </cell>
          <cell r="CU28" t="str">
            <v>KS</v>
          </cell>
          <cell r="CV28" t="str">
            <v>Kansas</v>
          </cell>
          <cell r="CW28" t="str">
            <v>Heavy</v>
          </cell>
          <cell r="CX28">
            <v>0.75</v>
          </cell>
          <cell r="CY28">
            <v>40</v>
          </cell>
          <cell r="CZ28">
            <v>0.03</v>
          </cell>
          <cell r="DA28">
            <v>0.1</v>
          </cell>
          <cell r="DB28">
            <v>0.12617263869391238</v>
          </cell>
          <cell r="DC28">
            <v>0.37524684779218681</v>
          </cell>
          <cell r="DE28" t="str">
            <v>Stl 099K</v>
          </cell>
          <cell r="DF28">
            <v>30</v>
          </cell>
          <cell r="DG28">
            <v>0</v>
          </cell>
        </row>
        <row r="29">
          <cell r="CU29" t="str">
            <v>KY</v>
          </cell>
          <cell r="CV29" t="str">
            <v>Kentucky</v>
          </cell>
          <cell r="CW29" t="str">
            <v>Medium</v>
          </cell>
          <cell r="CX29">
            <v>0.75</v>
          </cell>
          <cell r="CY29">
            <v>40</v>
          </cell>
          <cell r="DB29">
            <v>9.8706486053060705E-2</v>
          </cell>
          <cell r="DC29">
            <v>0.29356045915715295</v>
          </cell>
          <cell r="DE29" t="str">
            <v>Stl w/BP 010K</v>
          </cell>
          <cell r="DF29">
            <v>31</v>
          </cell>
          <cell r="DG29">
            <v>1</v>
          </cell>
        </row>
        <row r="30">
          <cell r="CU30" t="str">
            <v>LA</v>
          </cell>
          <cell r="CV30" t="str">
            <v>Louisiana</v>
          </cell>
          <cell r="CW30" t="str">
            <v>Light</v>
          </cell>
          <cell r="CX30">
            <v>0.5</v>
          </cell>
          <cell r="CY30">
            <v>40</v>
          </cell>
          <cell r="DB30">
            <v>9.3985741067914325E-2</v>
          </cell>
          <cell r="DC30">
            <v>0.27952061111050652</v>
          </cell>
          <cell r="DE30" t="str">
            <v>Stl w/BP 012K</v>
          </cell>
          <cell r="DF30">
            <v>32</v>
          </cell>
          <cell r="DG30">
            <v>1</v>
          </cell>
        </row>
        <row r="31">
          <cell r="CU31" t="str">
            <v>MA</v>
          </cell>
          <cell r="CV31" t="str">
            <v>Massachusetts</v>
          </cell>
          <cell r="CW31" t="str">
            <v>Heavy</v>
          </cell>
          <cell r="CX31">
            <v>0.75</v>
          </cell>
          <cell r="CY31">
            <v>50</v>
          </cell>
          <cell r="DB31">
            <v>0.16585871350242748</v>
          </cell>
          <cell r="DC31">
            <v>0.58824002183860591</v>
          </cell>
          <cell r="DE31" t="str">
            <v>Stl w/BP 014K</v>
          </cell>
          <cell r="DF31">
            <v>33</v>
          </cell>
          <cell r="DG31">
            <v>1</v>
          </cell>
        </row>
        <row r="32">
          <cell r="CU32" t="str">
            <v>MB</v>
          </cell>
          <cell r="CV32" t="str">
            <v>Manitoba*</v>
          </cell>
          <cell r="DB32">
            <v>0.23383102857329954</v>
          </cell>
          <cell r="DC32">
            <v>0.82931289197831792</v>
          </cell>
          <cell r="DE32" t="str">
            <v>Stl w/BP 016K</v>
          </cell>
          <cell r="DF32">
            <v>34</v>
          </cell>
          <cell r="DG32">
            <v>1</v>
          </cell>
        </row>
        <row r="33">
          <cell r="CU33" t="str">
            <v>MD</v>
          </cell>
          <cell r="CV33" t="str">
            <v>Maryland</v>
          </cell>
          <cell r="CW33" t="str">
            <v>Heavy</v>
          </cell>
          <cell r="CX33">
            <v>0.75</v>
          </cell>
          <cell r="CY33">
            <v>40</v>
          </cell>
          <cell r="DB33">
            <v>0.14140777023688481</v>
          </cell>
          <cell r="DC33">
            <v>0.4205572664881822</v>
          </cell>
          <cell r="DE33" t="str">
            <v>Stl w/BP 024K</v>
          </cell>
          <cell r="DF33">
            <v>35</v>
          </cell>
          <cell r="DG33">
            <v>1</v>
          </cell>
        </row>
        <row r="34">
          <cell r="CU34" t="str">
            <v>ME</v>
          </cell>
          <cell r="CV34" t="str">
            <v>Maine</v>
          </cell>
          <cell r="CW34" t="str">
            <v>Heavy</v>
          </cell>
          <cell r="CX34">
            <v>0.75</v>
          </cell>
          <cell r="CY34">
            <v>40</v>
          </cell>
          <cell r="DB34">
            <v>0.18120730077649533</v>
          </cell>
          <cell r="DC34">
            <v>0.6426758312249925</v>
          </cell>
          <cell r="DE34" t="str">
            <v>Stl w/BP 032K</v>
          </cell>
          <cell r="DF34">
            <v>36</v>
          </cell>
          <cell r="DG34">
            <v>1</v>
          </cell>
        </row>
        <row r="35">
          <cell r="CU35" t="str">
            <v>MI</v>
          </cell>
          <cell r="CV35" t="str">
            <v>Michigan</v>
          </cell>
          <cell r="CW35" t="str">
            <v>Heavy</v>
          </cell>
          <cell r="CX35">
            <v>0.75</v>
          </cell>
          <cell r="CY35">
            <v>40</v>
          </cell>
          <cell r="CZ35">
            <v>0.03</v>
          </cell>
          <cell r="DA35">
            <v>0.1</v>
          </cell>
          <cell r="DB35">
            <v>0.16737186765518988</v>
          </cell>
          <cell r="DC35">
            <v>0.49777643074473765</v>
          </cell>
          <cell r="DE35" t="str">
            <v>Stl w/BP 036K</v>
          </cell>
          <cell r="DF35">
            <v>37</v>
          </cell>
          <cell r="DG35">
            <v>1</v>
          </cell>
        </row>
        <row r="36">
          <cell r="CU36" t="str">
            <v>MN</v>
          </cell>
          <cell r="CV36" t="str">
            <v>Minnesota</v>
          </cell>
          <cell r="CW36" t="str">
            <v>Heavy</v>
          </cell>
          <cell r="CX36">
            <v>0.5</v>
          </cell>
          <cell r="CY36">
            <v>50</v>
          </cell>
          <cell r="DB36">
            <v>0.16256973051512719</v>
          </cell>
          <cell r="DC36">
            <v>0.57657520554152308</v>
          </cell>
          <cell r="DE36" t="str">
            <v>Stl w/BP 042K</v>
          </cell>
          <cell r="DF36">
            <v>38</v>
          </cell>
          <cell r="DG36">
            <v>1</v>
          </cell>
        </row>
        <row r="37">
          <cell r="CU37" t="str">
            <v>MO</v>
          </cell>
          <cell r="CV37" t="str">
            <v>Missouri</v>
          </cell>
          <cell r="CW37" t="str">
            <v>Heavy</v>
          </cell>
          <cell r="CX37">
            <v>1</v>
          </cell>
          <cell r="CY37">
            <v>40</v>
          </cell>
          <cell r="DB37">
            <v>0.10578760353078027</v>
          </cell>
          <cell r="DC37">
            <v>0.31462023122712263</v>
          </cell>
          <cell r="DE37" t="str">
            <v>Stl w/BP 050K</v>
          </cell>
          <cell r="DF37">
            <v>39</v>
          </cell>
          <cell r="DG37">
            <v>1</v>
          </cell>
        </row>
        <row r="38">
          <cell r="CU38" t="str">
            <v>MS</v>
          </cell>
          <cell r="CV38" t="str">
            <v>Mississippi</v>
          </cell>
          <cell r="CW38" t="str">
            <v>Medium</v>
          </cell>
          <cell r="CX38">
            <v>0.5</v>
          </cell>
          <cell r="CY38">
            <v>30</v>
          </cell>
          <cell r="DB38">
            <v>4.6245542566089162E-2</v>
          </cell>
          <cell r="DC38">
            <v>0.1225295829525508</v>
          </cell>
          <cell r="DE38" t="str">
            <v>Stl w/BP 075K</v>
          </cell>
          <cell r="DF38">
            <v>40</v>
          </cell>
          <cell r="DG38">
            <v>1</v>
          </cell>
        </row>
        <row r="39">
          <cell r="C39">
            <v>1.5</v>
          </cell>
          <cell r="D39">
            <v>1750</v>
          </cell>
          <cell r="E39">
            <v>22203.093511107796</v>
          </cell>
          <cell r="F39">
            <v>22000</v>
          </cell>
          <cell r="G39">
            <v>24000</v>
          </cell>
          <cell r="H39">
            <v>26000</v>
          </cell>
          <cell r="I39">
            <v>24239</v>
          </cell>
          <cell r="J39">
            <v>0.35294117647058826</v>
          </cell>
          <cell r="K39">
            <v>0.41176470588235292</v>
          </cell>
          <cell r="L39">
            <v>0.23529411764705882</v>
          </cell>
          <cell r="M39">
            <v>0.11764705882352941</v>
          </cell>
          <cell r="N39">
            <v>0.20588235294117646</v>
          </cell>
          <cell r="O39">
            <v>0.17647058823529413</v>
          </cell>
          <cell r="CU39" t="str">
            <v>MT</v>
          </cell>
          <cell r="CV39" t="str">
            <v>Montana</v>
          </cell>
          <cell r="CW39" t="str">
            <v>Medium</v>
          </cell>
          <cell r="CX39">
            <v>0.25</v>
          </cell>
          <cell r="CY39">
            <v>40</v>
          </cell>
          <cell r="DB39">
            <v>0.26844365905869755</v>
          </cell>
          <cell r="DC39">
            <v>0.95207119681904673</v>
          </cell>
          <cell r="DE39" t="str">
            <v>Stl w/BP 099K</v>
          </cell>
          <cell r="DF39">
            <v>41</v>
          </cell>
          <cell r="DG39">
            <v>1</v>
          </cell>
        </row>
        <row r="40">
          <cell r="C40">
            <v>1.6</v>
          </cell>
          <cell r="D40">
            <v>1800</v>
          </cell>
          <cell r="E40">
            <v>22645.275441551174</v>
          </cell>
          <cell r="F40">
            <v>23100</v>
          </cell>
          <cell r="G40">
            <v>24000</v>
          </cell>
          <cell r="H40">
            <v>26500</v>
          </cell>
          <cell r="I40">
            <v>24739</v>
          </cell>
          <cell r="J40">
            <v>0.375</v>
          </cell>
          <cell r="K40">
            <v>0.3125</v>
          </cell>
          <cell r="L40">
            <v>0.3125</v>
          </cell>
          <cell r="M40">
            <v>0.15625</v>
          </cell>
          <cell r="N40">
            <v>0.15625</v>
          </cell>
          <cell r="O40">
            <v>0.1875</v>
          </cell>
          <cell r="CU40" t="str">
            <v>NB</v>
          </cell>
          <cell r="CV40" t="str">
            <v>New Brunswick*</v>
          </cell>
          <cell r="DB40">
            <v>0.24855314289740543</v>
          </cell>
          <cell r="DC40">
            <v>0.88152683159383161</v>
          </cell>
          <cell r="DE40" t="str">
            <v>Wood 1</v>
          </cell>
          <cell r="DF40">
            <v>5</v>
          </cell>
          <cell r="DG40">
            <v>0</v>
          </cell>
        </row>
        <row r="41">
          <cell r="C41">
            <v>1.7</v>
          </cell>
          <cell r="D41">
            <v>1800</v>
          </cell>
          <cell r="E41">
            <v>22645.275441551174</v>
          </cell>
          <cell r="F41">
            <v>23100</v>
          </cell>
          <cell r="G41">
            <v>24000</v>
          </cell>
          <cell r="H41">
            <v>28000</v>
          </cell>
          <cell r="J41">
            <v>0.4</v>
          </cell>
          <cell r="K41">
            <v>0.33333333333333331</v>
          </cell>
          <cell r="L41">
            <v>0.26666666666666666</v>
          </cell>
          <cell r="M41">
            <v>0.13333333333333333</v>
          </cell>
          <cell r="N41">
            <v>0.16666666666666666</v>
          </cell>
          <cell r="O41">
            <v>0.2</v>
          </cell>
          <cell r="CU41" t="str">
            <v>NC</v>
          </cell>
          <cell r="CV41" t="str">
            <v>North Carolina</v>
          </cell>
          <cell r="CW41" t="str">
            <v>Medium</v>
          </cell>
          <cell r="CX41">
            <v>0.75</v>
          </cell>
          <cell r="CY41">
            <v>30</v>
          </cell>
          <cell r="DB41">
            <v>7.8965188842448561E-2</v>
          </cell>
          <cell r="DC41">
            <v>0.23484836732572237</v>
          </cell>
          <cell r="DE41" t="str">
            <v>Wood 2</v>
          </cell>
          <cell r="DF41">
            <v>4</v>
          </cell>
          <cell r="DG41">
            <v>0</v>
          </cell>
        </row>
        <row r="42">
          <cell r="C42">
            <v>1.79</v>
          </cell>
          <cell r="D42">
            <v>1800</v>
          </cell>
          <cell r="E42">
            <v>22645.275441551174</v>
          </cell>
          <cell r="F42">
            <v>23100</v>
          </cell>
          <cell r="G42">
            <v>24000</v>
          </cell>
          <cell r="H42">
            <v>28000</v>
          </cell>
          <cell r="J42">
            <v>0.42857142857142855</v>
          </cell>
          <cell r="K42">
            <v>0.21428571428571427</v>
          </cell>
          <cell r="L42">
            <v>0.35714285714285715</v>
          </cell>
          <cell r="M42">
            <v>0.17857142857142858</v>
          </cell>
          <cell r="N42">
            <v>0.10714285714285714</v>
          </cell>
          <cell r="O42">
            <v>0.21428571428571427</v>
          </cell>
          <cell r="CU42" t="str">
            <v>ND</v>
          </cell>
          <cell r="CV42" t="str">
            <v>North Dakota</v>
          </cell>
          <cell r="CW42" t="str">
            <v>Heavy</v>
          </cell>
          <cell r="CX42">
            <v>0.5</v>
          </cell>
          <cell r="CY42">
            <v>60</v>
          </cell>
          <cell r="CZ42">
            <v>0.03</v>
          </cell>
          <cell r="DA42">
            <v>0.1</v>
          </cell>
          <cell r="DB42">
            <v>0.2122177117996121</v>
          </cell>
          <cell r="DC42">
            <v>0.75265838488320214</v>
          </cell>
          <cell r="DE42" t="str">
            <v>Wood 3</v>
          </cell>
          <cell r="DF42">
            <v>3</v>
          </cell>
          <cell r="DG42">
            <v>0</v>
          </cell>
        </row>
        <row r="43">
          <cell r="C43">
            <v>1.85</v>
          </cell>
          <cell r="D43">
            <v>2100</v>
          </cell>
          <cell r="E43">
            <v>25225.533515239164</v>
          </cell>
          <cell r="F43">
            <v>26000</v>
          </cell>
          <cell r="G43">
            <v>26000</v>
          </cell>
          <cell r="H43">
            <v>30000</v>
          </cell>
          <cell r="J43">
            <v>0.42857142857142855</v>
          </cell>
          <cell r="K43">
            <v>0.21428571428571427</v>
          </cell>
          <cell r="L43">
            <v>0.35714285714285715</v>
          </cell>
          <cell r="M43">
            <v>0.17857142857142858</v>
          </cell>
          <cell r="N43">
            <v>0.10714285714285714</v>
          </cell>
          <cell r="O43">
            <v>0.21428571428571427</v>
          </cell>
          <cell r="CU43" t="str">
            <v>NE</v>
          </cell>
          <cell r="CV43" t="str">
            <v>Nebraska</v>
          </cell>
          <cell r="CW43" t="str">
            <v>Heavy</v>
          </cell>
          <cell r="CX43">
            <v>0.5</v>
          </cell>
          <cell r="CY43">
            <v>50</v>
          </cell>
          <cell r="CZ43">
            <v>0.03</v>
          </cell>
          <cell r="DA43">
            <v>0.1</v>
          </cell>
          <cell r="DB43">
            <v>0.18561110964325545</v>
          </cell>
          <cell r="DC43">
            <v>0.55202129819768986</v>
          </cell>
          <cell r="DE43" t="str">
            <v>Wood H1</v>
          </cell>
          <cell r="DF43">
            <v>6</v>
          </cell>
          <cell r="DG43">
            <v>0</v>
          </cell>
        </row>
        <row r="44">
          <cell r="C44">
            <v>2</v>
          </cell>
          <cell r="D44">
            <v>2300</v>
          </cell>
          <cell r="E44">
            <v>26884.151811944968</v>
          </cell>
          <cell r="F44">
            <v>27600</v>
          </cell>
          <cell r="G44">
            <v>32000</v>
          </cell>
          <cell r="J44">
            <v>0.36363636363636365</v>
          </cell>
          <cell r="K44">
            <v>0.27272727272727271</v>
          </cell>
          <cell r="L44">
            <v>0.36363636363636365</v>
          </cell>
          <cell r="M44">
            <v>0.18181818181818182</v>
          </cell>
          <cell r="N44">
            <v>0.13636363636363635</v>
          </cell>
          <cell r="O44">
            <v>0.18181818181818182</v>
          </cell>
          <cell r="CU44" t="str">
            <v>NH</v>
          </cell>
          <cell r="CV44" t="str">
            <v>New Hampshire</v>
          </cell>
          <cell r="CW44" t="str">
            <v>Heavy</v>
          </cell>
          <cell r="CX44">
            <v>1</v>
          </cell>
          <cell r="CY44">
            <v>40</v>
          </cell>
          <cell r="DB44">
            <v>0.1735330071394614</v>
          </cell>
          <cell r="DC44">
            <v>0.6154579265317992</v>
          </cell>
          <cell r="DE44" t="str">
            <v>Wood H2</v>
          </cell>
          <cell r="DF44">
            <v>7</v>
          </cell>
          <cell r="DG44">
            <v>0</v>
          </cell>
        </row>
        <row r="45">
          <cell r="C45">
            <v>2.1</v>
          </cell>
          <cell r="D45">
            <v>2300</v>
          </cell>
          <cell r="E45">
            <v>26884.151811944968</v>
          </cell>
          <cell r="F45">
            <v>27600</v>
          </cell>
          <cell r="G45">
            <v>32000</v>
          </cell>
          <cell r="J45">
            <v>0.36363636363636365</v>
          </cell>
          <cell r="K45">
            <v>0.27272727272727271</v>
          </cell>
          <cell r="L45">
            <v>0.36363636363636365</v>
          </cell>
          <cell r="M45">
            <v>0.18181818181818182</v>
          </cell>
          <cell r="N45">
            <v>0.13636363636363635</v>
          </cell>
          <cell r="O45">
            <v>0.18181818181818182</v>
          </cell>
          <cell r="CU45" t="str">
            <v>NJn</v>
          </cell>
          <cell r="CV45" t="str">
            <v>New Jersey North</v>
          </cell>
          <cell r="CW45" t="str">
            <v>Heavy</v>
          </cell>
          <cell r="CX45">
            <v>0.75</v>
          </cell>
          <cell r="CY45">
            <v>40</v>
          </cell>
          <cell r="DB45">
            <v>0.17960288875306915</v>
          </cell>
          <cell r="DC45">
            <v>0.53415240068377612</v>
          </cell>
          <cell r="DE45" t="str">
            <v>Wood H3</v>
          </cell>
          <cell r="DF45">
            <v>8</v>
          </cell>
          <cell r="DG45">
            <v>0</v>
          </cell>
        </row>
        <row r="46">
          <cell r="C46">
            <v>2.2000000000000002</v>
          </cell>
          <cell r="D46">
            <v>2300</v>
          </cell>
          <cell r="E46">
            <v>26884.151811944968</v>
          </cell>
          <cell r="F46">
            <v>27600</v>
          </cell>
          <cell r="G46">
            <v>32000</v>
          </cell>
          <cell r="J46">
            <v>0.36363636363636365</v>
          </cell>
          <cell r="K46">
            <v>0.27272727272727271</v>
          </cell>
          <cell r="L46">
            <v>0.36363636363636365</v>
          </cell>
          <cell r="M46">
            <v>0.18181818181818182</v>
          </cell>
          <cell r="N46">
            <v>0.13636363636363635</v>
          </cell>
          <cell r="O46">
            <v>0.18181818181818182</v>
          </cell>
          <cell r="CU46" t="str">
            <v>NJs</v>
          </cell>
          <cell r="CV46" t="str">
            <v>New Jersey South</v>
          </cell>
          <cell r="CX46">
            <v>0.75</v>
          </cell>
          <cell r="CY46">
            <v>40</v>
          </cell>
          <cell r="DB46">
            <v>0.16093448812999028</v>
          </cell>
          <cell r="DC46">
            <v>0.47863118340840155</v>
          </cell>
          <cell r="DE46" t="str">
            <v>Wood H4</v>
          </cell>
          <cell r="DF46">
            <v>9</v>
          </cell>
          <cell r="DG46">
            <v>0</v>
          </cell>
        </row>
        <row r="47">
          <cell r="C47">
            <v>2.2999999999999998</v>
          </cell>
          <cell r="D47">
            <v>2300</v>
          </cell>
          <cell r="E47">
            <v>26884.151811944968</v>
          </cell>
          <cell r="F47">
            <v>27600</v>
          </cell>
          <cell r="G47">
            <v>32000</v>
          </cell>
          <cell r="H47">
            <v>32000</v>
          </cell>
          <cell r="I47">
            <v>33242</v>
          </cell>
          <cell r="J47">
            <v>0.36363636363636365</v>
          </cell>
          <cell r="K47">
            <v>0.27272727272727271</v>
          </cell>
          <cell r="L47">
            <v>0.36363636363636365</v>
          </cell>
          <cell r="M47">
            <v>0.18181818181818182</v>
          </cell>
          <cell r="N47">
            <v>0.13636363636363635</v>
          </cell>
          <cell r="O47">
            <v>0.18181818181818182</v>
          </cell>
          <cell r="CU47" t="str">
            <v>NM</v>
          </cell>
          <cell r="CV47" t="str">
            <v>New Mexico</v>
          </cell>
          <cell r="CW47" t="str">
            <v>Medium</v>
          </cell>
          <cell r="CX47">
            <v>0</v>
          </cell>
          <cell r="CY47">
            <v>30</v>
          </cell>
          <cell r="DB47">
            <v>0.16780102629020321</v>
          </cell>
          <cell r="DC47">
            <v>0.49905278056716001</v>
          </cell>
          <cell r="DE47" t="str">
            <v>Wood H5</v>
          </cell>
          <cell r="DF47">
            <v>10</v>
          </cell>
          <cell r="DG47">
            <v>0</v>
          </cell>
        </row>
        <row r="48">
          <cell r="C48">
            <v>2.4</v>
          </cell>
          <cell r="D48">
            <v>2750</v>
          </cell>
          <cell r="E48">
            <v>30466.301780115489</v>
          </cell>
          <cell r="F48">
            <v>33830.292467424289</v>
          </cell>
          <cell r="G48">
            <v>35000</v>
          </cell>
          <cell r="J48">
            <v>0.4</v>
          </cell>
          <cell r="K48">
            <v>0.3</v>
          </cell>
          <cell r="L48">
            <v>0.3</v>
          </cell>
          <cell r="M48">
            <v>0.15</v>
          </cell>
          <cell r="N48">
            <v>0.15</v>
          </cell>
          <cell r="O48">
            <v>0.2</v>
          </cell>
          <cell r="CU48" t="str">
            <v>NS</v>
          </cell>
          <cell r="CV48" t="str">
            <v>Nova Scotia*</v>
          </cell>
          <cell r="DB48">
            <v>0.26766056787124504</v>
          </cell>
          <cell r="DC48">
            <v>0.94929385960545565</v>
          </cell>
          <cell r="DE48" t="str">
            <v>Wood H6</v>
          </cell>
          <cell r="DF48">
            <v>11</v>
          </cell>
          <cell r="DG48">
            <v>0</v>
          </cell>
        </row>
        <row r="49">
          <cell r="C49">
            <v>2.5</v>
          </cell>
          <cell r="D49">
            <v>2750</v>
          </cell>
          <cell r="E49">
            <v>30466.301780115489</v>
          </cell>
          <cell r="F49">
            <v>33830.292467424289</v>
          </cell>
          <cell r="G49">
            <v>35000</v>
          </cell>
          <cell r="H49">
            <v>35000</v>
          </cell>
          <cell r="I49">
            <v>39551</v>
          </cell>
          <cell r="J49">
            <v>0.4</v>
          </cell>
          <cell r="K49">
            <v>0.3</v>
          </cell>
          <cell r="L49">
            <v>0.3</v>
          </cell>
          <cell r="M49">
            <v>0.15</v>
          </cell>
          <cell r="N49">
            <v>0.15</v>
          </cell>
          <cell r="O49">
            <v>0.2</v>
          </cell>
          <cell r="CU49" t="str">
            <v>NV</v>
          </cell>
          <cell r="CV49" t="str">
            <v>Nevada</v>
          </cell>
          <cell r="CW49" t="str">
            <v>Medium</v>
          </cell>
          <cell r="CX49">
            <v>0.25</v>
          </cell>
          <cell r="CY49">
            <v>30</v>
          </cell>
          <cell r="DB49">
            <v>0.22365084313641775</v>
          </cell>
          <cell r="DC49">
            <v>0.79320750820163299</v>
          </cell>
        </row>
        <row r="50">
          <cell r="C50">
            <v>2.75</v>
          </cell>
          <cell r="D50">
            <v>2750</v>
          </cell>
          <cell r="E50">
            <v>30466.301780115489</v>
          </cell>
          <cell r="F50">
            <v>33830.292467424289</v>
          </cell>
          <cell r="G50">
            <v>40000</v>
          </cell>
          <cell r="H50">
            <v>40000</v>
          </cell>
          <cell r="J50">
            <v>0.44444444444444442</v>
          </cell>
          <cell r="K50">
            <v>0.1111111111111111</v>
          </cell>
          <cell r="L50">
            <v>0.44444444444444442</v>
          </cell>
          <cell r="M50">
            <v>0.22222222222222221</v>
          </cell>
          <cell r="N50">
            <v>5.5555555555555552E-2</v>
          </cell>
          <cell r="O50">
            <v>0.22222222222222221</v>
          </cell>
          <cell r="CU50" t="str">
            <v>NYc</v>
          </cell>
          <cell r="CV50" t="str">
            <v>New York City Area</v>
          </cell>
          <cell r="CW50" t="str">
            <v>Heavy</v>
          </cell>
          <cell r="CX50">
            <v>0.75</v>
          </cell>
          <cell r="CY50">
            <v>40</v>
          </cell>
          <cell r="CZ50">
            <v>2.5000000000000001E-2</v>
          </cell>
          <cell r="DB50">
            <v>0.18153410261062902</v>
          </cell>
          <cell r="DC50">
            <v>0.539895974884677</v>
          </cell>
        </row>
        <row r="51">
          <cell r="C51">
            <v>3</v>
          </cell>
          <cell r="D51">
            <v>3000</v>
          </cell>
          <cell r="E51">
            <v>32379.618850168328</v>
          </cell>
          <cell r="F51">
            <v>36905.773600826498</v>
          </cell>
          <cell r="G51">
            <v>45000</v>
          </cell>
          <cell r="H51">
            <v>45000</v>
          </cell>
          <cell r="J51">
            <v>0.25</v>
          </cell>
          <cell r="K51">
            <v>0.375</v>
          </cell>
          <cell r="L51">
            <v>0.375</v>
          </cell>
          <cell r="M51">
            <v>0.1875</v>
          </cell>
          <cell r="N51">
            <v>0.1875</v>
          </cell>
          <cell r="O51">
            <v>0.125</v>
          </cell>
          <cell r="CU51" t="str">
            <v>NYe</v>
          </cell>
          <cell r="CV51" t="str">
            <v>New York East</v>
          </cell>
          <cell r="CW51" t="str">
            <v>Heavy</v>
          </cell>
          <cell r="CX51">
            <v>0.75</v>
          </cell>
          <cell r="CY51">
            <v>40</v>
          </cell>
          <cell r="CZ51">
            <v>2.5000000000000001E-2</v>
          </cell>
          <cell r="DB51">
            <v>0.18153410261062902</v>
          </cell>
          <cell r="DC51">
            <v>0.539895974884677</v>
          </cell>
        </row>
        <row r="52">
          <cell r="C52">
            <v>3.2</v>
          </cell>
          <cell r="D52">
            <v>3500</v>
          </cell>
          <cell r="E52">
            <v>36069.031821837787</v>
          </cell>
          <cell r="F52">
            <v>43056.735867630916</v>
          </cell>
          <cell r="G52">
            <v>45000</v>
          </cell>
          <cell r="H52">
            <v>45000</v>
          </cell>
          <cell r="J52">
            <v>0.25</v>
          </cell>
          <cell r="K52">
            <v>0.375</v>
          </cell>
          <cell r="L52">
            <v>0.375</v>
          </cell>
          <cell r="M52">
            <v>0.1875</v>
          </cell>
          <cell r="N52">
            <v>0.1875</v>
          </cell>
          <cell r="O52">
            <v>0.125</v>
          </cell>
          <cell r="CU52" t="str">
            <v>NYw</v>
          </cell>
          <cell r="CV52" t="str">
            <v>New York West</v>
          </cell>
          <cell r="CW52" t="str">
            <v>Heavy</v>
          </cell>
          <cell r="CX52">
            <v>1</v>
          </cell>
          <cell r="CY52">
            <v>40</v>
          </cell>
          <cell r="CZ52">
            <v>2.5000000000000001E-2</v>
          </cell>
          <cell r="DA52">
            <v>0.1</v>
          </cell>
          <cell r="DB52">
            <v>0.20078458046280642</v>
          </cell>
          <cell r="DC52">
            <v>0.71210926156477139</v>
          </cell>
        </row>
        <row r="53">
          <cell r="CU53" t="str">
            <v>OH</v>
          </cell>
          <cell r="CV53" t="str">
            <v>Ohio</v>
          </cell>
          <cell r="CW53" t="str">
            <v>Heavy</v>
          </cell>
          <cell r="CX53">
            <v>0.75</v>
          </cell>
          <cell r="CY53">
            <v>40</v>
          </cell>
          <cell r="DB53">
            <v>0.13389749412415192</v>
          </cell>
          <cell r="DC53">
            <v>0.39822114459579011</v>
          </cell>
        </row>
        <row r="54">
          <cell r="CU54" t="str">
            <v>OK</v>
          </cell>
          <cell r="CV54" t="str">
            <v>Oklahoma</v>
          </cell>
          <cell r="CW54" t="str">
            <v>Heavy</v>
          </cell>
          <cell r="CX54">
            <v>0.75</v>
          </cell>
          <cell r="CY54">
            <v>40</v>
          </cell>
          <cell r="DA54">
            <v>0.2</v>
          </cell>
          <cell r="DB54">
            <v>8.9050416765261278E-2</v>
          </cell>
          <cell r="DC54">
            <v>0.26484258815264888</v>
          </cell>
        </row>
        <row r="55">
          <cell r="O55" t="str">
            <v>Excluded</v>
          </cell>
          <cell r="P55">
            <v>0</v>
          </cell>
          <cell r="CU55" t="str">
            <v>OR</v>
          </cell>
          <cell r="CV55" t="str">
            <v>Oregon</v>
          </cell>
          <cell r="CW55" t="str">
            <v>Medium</v>
          </cell>
          <cell r="CX55">
            <v>0.25</v>
          </cell>
          <cell r="CY55">
            <v>40</v>
          </cell>
          <cell r="DB55">
            <v>0.33531964646713613</v>
          </cell>
          <cell r="DC55">
            <v>1.1892557948597311</v>
          </cell>
        </row>
        <row r="56">
          <cell r="O56" t="str">
            <v>Storage Building - 1,050 SF</v>
          </cell>
          <cell r="P56">
            <v>1050</v>
          </cell>
          <cell r="CU56" t="str">
            <v>ON</v>
          </cell>
          <cell r="CV56" t="str">
            <v>Ontario*</v>
          </cell>
          <cell r="CW56" t="str">
            <v>Heavy</v>
          </cell>
          <cell r="CX56">
            <v>1.5</v>
          </cell>
          <cell r="CY56">
            <v>40</v>
          </cell>
          <cell r="CZ56">
            <v>0.04</v>
          </cell>
          <cell r="DB56">
            <v>0.20078458046280642</v>
          </cell>
          <cell r="DC56">
            <v>0.71210926156477139</v>
          </cell>
        </row>
        <row r="57">
          <cell r="O57" t="str">
            <v>New Building - 2,250 SF</v>
          </cell>
          <cell r="P57">
            <v>2250</v>
          </cell>
          <cell r="CU57" t="str">
            <v>PAe</v>
          </cell>
          <cell r="CV57" t="str">
            <v>Pennsylvania East</v>
          </cell>
          <cell r="CW57" t="str">
            <v>Heavy</v>
          </cell>
          <cell r="CX57">
            <v>1</v>
          </cell>
          <cell r="CY57">
            <v>40</v>
          </cell>
          <cell r="CZ57">
            <v>2.5000000000000001E-2</v>
          </cell>
          <cell r="DB57">
            <v>0.16308028130505683</v>
          </cell>
          <cell r="DC57">
            <v>0.48501293252051358</v>
          </cell>
        </row>
        <row r="58">
          <cell r="O58" t="str">
            <v>New Building - 3,100 SF</v>
          </cell>
          <cell r="P58">
            <v>3100</v>
          </cell>
          <cell r="CU58" t="str">
            <v>PAw</v>
          </cell>
          <cell r="CV58" t="str">
            <v>Pennsylvania West</v>
          </cell>
          <cell r="CW58" t="str">
            <v>Heavy</v>
          </cell>
          <cell r="CX58">
            <v>0.75</v>
          </cell>
          <cell r="CY58">
            <v>40</v>
          </cell>
          <cell r="CZ58">
            <v>2.5000000000000001E-2</v>
          </cell>
          <cell r="DB58">
            <v>0.15235131542972413</v>
          </cell>
          <cell r="DC58">
            <v>0.45310418695995347</v>
          </cell>
        </row>
        <row r="59">
          <cell r="O59" t="str">
            <v>New Building - 3,500 SF</v>
          </cell>
          <cell r="P59">
            <v>3500</v>
          </cell>
          <cell r="CU59" t="str">
            <v>QC</v>
          </cell>
          <cell r="CV59" t="str">
            <v>Quebec*</v>
          </cell>
          <cell r="DB59">
            <v>0.18872497617603878</v>
          </cell>
          <cell r="DC59">
            <v>0.66933826847546762</v>
          </cell>
        </row>
        <row r="60">
          <cell r="O60" t="str">
            <v>New Building - 4,100 SF</v>
          </cell>
          <cell r="P60">
            <v>4100</v>
          </cell>
          <cell r="AS60" t="str">
            <v>AB</v>
          </cell>
          <cell r="AT60" t="str">
            <v>Alberta</v>
          </cell>
          <cell r="AU60" t="str">
            <v>CAN</v>
          </cell>
          <cell r="AW60" t="str">
            <v>CAN</v>
          </cell>
          <cell r="CU60" t="str">
            <v>RI</v>
          </cell>
          <cell r="CV60" t="str">
            <v>Rhode Island</v>
          </cell>
          <cell r="CW60" t="str">
            <v>Heavy</v>
          </cell>
          <cell r="CX60">
            <v>0.75</v>
          </cell>
          <cell r="CY60">
            <v>50</v>
          </cell>
          <cell r="CZ60">
            <v>2.5000000000000001E-2</v>
          </cell>
          <cell r="DB60">
            <v>0.15959398400280791</v>
          </cell>
          <cell r="DC60">
            <v>0.56602132412987671</v>
          </cell>
        </row>
        <row r="61">
          <cell r="O61" t="str">
            <v>New Building - 5,500 SF</v>
          </cell>
          <cell r="P61">
            <v>5500</v>
          </cell>
          <cell r="AP61" t="str">
            <v>CAN</v>
          </cell>
          <cell r="AQ61" t="str">
            <v>Yes</v>
          </cell>
          <cell r="AS61" t="str">
            <v>AK</v>
          </cell>
          <cell r="AT61" t="str">
            <v>Alaska</v>
          </cell>
          <cell r="AU61" t="str">
            <v>2017 NESC</v>
          </cell>
          <cell r="AW61">
            <v>2017</v>
          </cell>
          <cell r="CU61" t="str">
            <v>SK</v>
          </cell>
          <cell r="CV61" t="str">
            <v>Saskatchewan*</v>
          </cell>
          <cell r="DB61">
            <v>0.30368276249405746</v>
          </cell>
          <cell r="DC61">
            <v>1.0770513714306484</v>
          </cell>
        </row>
        <row r="62">
          <cell r="O62" t="str">
            <v>Expansion - 1,800 SF</v>
          </cell>
          <cell r="P62">
            <v>1800</v>
          </cell>
          <cell r="AP62" t="str">
            <v>None</v>
          </cell>
          <cell r="AQ62" t="str">
            <v>Yes</v>
          </cell>
          <cell r="AS62" t="str">
            <v>AL</v>
          </cell>
          <cell r="AT62" t="str">
            <v>Alabama</v>
          </cell>
          <cell r="AU62" t="str">
            <v>2017 NESC</v>
          </cell>
          <cell r="AV62" t="str">
            <v>Yes</v>
          </cell>
          <cell r="AW62">
            <v>2014</v>
          </cell>
          <cell r="CU62" t="str">
            <v>SC</v>
          </cell>
          <cell r="CV62" t="str">
            <v>South Carolina</v>
          </cell>
          <cell r="CW62" t="str">
            <v>Medium</v>
          </cell>
          <cell r="CX62">
            <v>0.5</v>
          </cell>
          <cell r="CY62">
            <v>30</v>
          </cell>
          <cell r="DB62">
            <v>4.6245542566089162E-2</v>
          </cell>
          <cell r="DC62">
            <v>0.1225295829525508</v>
          </cell>
        </row>
        <row r="63">
          <cell r="O63" t="str">
            <v>Expansion - 2,000 SF</v>
          </cell>
          <cell r="P63">
            <v>2000</v>
          </cell>
          <cell r="AP63" t="str">
            <v>1997 NESC</v>
          </cell>
          <cell r="AQ63" t="str">
            <v>Yes</v>
          </cell>
          <cell r="AS63" t="str">
            <v>AR</v>
          </cell>
          <cell r="AT63" t="str">
            <v>Arkansas</v>
          </cell>
          <cell r="AU63" t="str">
            <v>2017 NESC</v>
          </cell>
          <cell r="AV63" t="str">
            <v>Yes</v>
          </cell>
          <cell r="AW63">
            <v>2017</v>
          </cell>
          <cell r="CU63" t="str">
            <v>SD</v>
          </cell>
          <cell r="CV63" t="str">
            <v>South Dakota</v>
          </cell>
          <cell r="CW63" t="str">
            <v>Heavy</v>
          </cell>
          <cell r="CX63">
            <v>0.5</v>
          </cell>
          <cell r="CY63">
            <v>50</v>
          </cell>
          <cell r="DB63">
            <v>0.20031472575033493</v>
          </cell>
          <cell r="DC63">
            <v>0.71044285923661654</v>
          </cell>
        </row>
        <row r="64">
          <cell r="O64" t="str">
            <v>Expansion - 2,200 SF</v>
          </cell>
          <cell r="P64">
            <v>2200</v>
          </cell>
          <cell r="AP64" t="str">
            <v>2002 NESC</v>
          </cell>
          <cell r="AQ64" t="str">
            <v>Yes</v>
          </cell>
          <cell r="AS64" t="str">
            <v>AZ</v>
          </cell>
          <cell r="AT64" t="str">
            <v>Arizona</v>
          </cell>
          <cell r="AU64" t="str">
            <v>2007 NESC</v>
          </cell>
          <cell r="AW64" t="str">
            <v>None</v>
          </cell>
          <cell r="CU64" t="str">
            <v>TN</v>
          </cell>
          <cell r="CV64" t="str">
            <v>Tennessee</v>
          </cell>
          <cell r="CW64" t="str">
            <v>Medium</v>
          </cell>
          <cell r="CX64">
            <v>0.75</v>
          </cell>
          <cell r="CY64">
            <v>30</v>
          </cell>
          <cell r="DB64">
            <v>5.3001091424143457E-2</v>
          </cell>
          <cell r="DC64">
            <v>0.15762920306916692</v>
          </cell>
        </row>
        <row r="65">
          <cell r="O65" t="str">
            <v>Expansion - 2,500 SF</v>
          </cell>
          <cell r="P65">
            <v>2500</v>
          </cell>
          <cell r="AP65" t="str">
            <v>2007 NESC</v>
          </cell>
          <cell r="AQ65" t="str">
            <v>Yes</v>
          </cell>
          <cell r="AS65" t="str">
            <v>BC</v>
          </cell>
          <cell r="AT65" t="str">
            <v>British Columbia*</v>
          </cell>
          <cell r="AU65" t="str">
            <v>CAN</v>
          </cell>
          <cell r="AW65" t="str">
            <v>CAN</v>
          </cell>
          <cell r="CU65" t="str">
            <v>TX</v>
          </cell>
          <cell r="CV65" t="str">
            <v>Texas</v>
          </cell>
          <cell r="CW65" t="str">
            <v>Medium</v>
          </cell>
          <cell r="CX65">
            <v>0.5</v>
          </cell>
          <cell r="CY65">
            <v>50</v>
          </cell>
          <cell r="CZ65">
            <v>0.03</v>
          </cell>
          <cell r="DA65">
            <v>0.05</v>
          </cell>
          <cell r="DB65">
            <v>4.6245542566089162E-2</v>
          </cell>
          <cell r="DC65">
            <v>0.1225295829525508</v>
          </cell>
        </row>
        <row r="66">
          <cell r="O66" t="str">
            <v>Expansion - 3,400 SF</v>
          </cell>
          <cell r="P66">
            <v>3400</v>
          </cell>
          <cell r="AP66" t="str">
            <v>2012 NESC</v>
          </cell>
          <cell r="AQ66" t="str">
            <v>Yes</v>
          </cell>
          <cell r="AS66" t="str">
            <v>CA</v>
          </cell>
          <cell r="AT66" t="str">
            <v>California</v>
          </cell>
          <cell r="AU66" t="str">
            <v>None</v>
          </cell>
          <cell r="AW66">
            <v>2014</v>
          </cell>
          <cell r="CU66" t="str">
            <v>UT</v>
          </cell>
          <cell r="CV66" t="str">
            <v>Utah</v>
          </cell>
          <cell r="CW66" t="str">
            <v>Medium</v>
          </cell>
          <cell r="CX66">
            <v>0.25</v>
          </cell>
          <cell r="CY66">
            <v>40</v>
          </cell>
          <cell r="DB66">
            <v>0.21566331302440284</v>
          </cell>
          <cell r="DC66">
            <v>0.76487866862300313</v>
          </cell>
        </row>
        <row r="67">
          <cell r="B67" t="str">
            <v>AB</v>
          </cell>
          <cell r="C67" t="str">
            <v>Alberta</v>
          </cell>
          <cell r="D67">
            <v>64</v>
          </cell>
          <cell r="F67" t="str">
            <v>No</v>
          </cell>
          <cell r="G67">
            <v>1</v>
          </cell>
          <cell r="H67">
            <v>1</v>
          </cell>
          <cell r="I67">
            <v>1</v>
          </cell>
          <cell r="J67" t="str">
            <v>CAN</v>
          </cell>
          <cell r="K67">
            <v>3</v>
          </cell>
          <cell r="L67">
            <v>5.0199601592044534</v>
          </cell>
          <cell r="M67" t="str">
            <v>No</v>
          </cell>
          <cell r="AP67" t="str">
            <v>2017 NESC</v>
          </cell>
          <cell r="AQ67" t="str">
            <v>No</v>
          </cell>
          <cell r="AS67" t="str">
            <v>CO</v>
          </cell>
          <cell r="AT67" t="str">
            <v>Colorado</v>
          </cell>
          <cell r="AU67" t="str">
            <v>2007 NESC</v>
          </cell>
          <cell r="AW67">
            <v>2017</v>
          </cell>
          <cell r="CU67" t="str">
            <v>VA</v>
          </cell>
          <cell r="CV67" t="str">
            <v>Virginia</v>
          </cell>
          <cell r="CW67" t="str">
            <v>Heavy</v>
          </cell>
          <cell r="CX67">
            <v>0.75</v>
          </cell>
          <cell r="CY67">
            <v>30</v>
          </cell>
          <cell r="DB67">
            <v>0.1098646105634067</v>
          </cell>
          <cell r="DC67">
            <v>0.32674555454013549</v>
          </cell>
        </row>
        <row r="68">
          <cell r="B68" t="str">
            <v>AK</v>
          </cell>
          <cell r="C68" t="str">
            <v>Alaska</v>
          </cell>
          <cell r="D68">
            <v>10</v>
          </cell>
          <cell r="F68" t="str">
            <v>No</v>
          </cell>
          <cell r="G68">
            <v>1</v>
          </cell>
          <cell r="H68">
            <v>1</v>
          </cell>
          <cell r="I68">
            <v>1</v>
          </cell>
          <cell r="J68" t="str">
            <v>USA</v>
          </cell>
          <cell r="K68">
            <v>10</v>
          </cell>
          <cell r="L68">
            <v>31.622776601683796</v>
          </cell>
          <cell r="M68" t="str">
            <v>No</v>
          </cell>
          <cell r="AS68" t="str">
            <v>CT</v>
          </cell>
          <cell r="AT68" t="str">
            <v>Connecticut</v>
          </cell>
          <cell r="AU68" t="str">
            <v>2017 NESC</v>
          </cell>
          <cell r="AV68" t="str">
            <v>Yes</v>
          </cell>
          <cell r="AW68">
            <v>2014</v>
          </cell>
          <cell r="CU68" t="str">
            <v>VT</v>
          </cell>
          <cell r="CV68" t="str">
            <v>Vermont</v>
          </cell>
          <cell r="CW68" t="str">
            <v>Heavy</v>
          </cell>
          <cell r="CX68">
            <v>0.75</v>
          </cell>
          <cell r="CY68">
            <v>40</v>
          </cell>
          <cell r="DB68">
            <v>0.16554547702744649</v>
          </cell>
          <cell r="DC68">
            <v>0.58712908695316957</v>
          </cell>
        </row>
        <row r="69">
          <cell r="B69" t="str">
            <v>AL</v>
          </cell>
          <cell r="C69" t="str">
            <v>Alabama</v>
          </cell>
          <cell r="D69">
            <v>9</v>
          </cell>
          <cell r="F69" t="str">
            <v>No</v>
          </cell>
          <cell r="G69">
            <v>1</v>
          </cell>
          <cell r="H69">
            <v>1</v>
          </cell>
          <cell r="I69">
            <v>1</v>
          </cell>
          <cell r="J69" t="str">
            <v>USA</v>
          </cell>
          <cell r="K69">
            <v>0</v>
          </cell>
          <cell r="L69">
            <v>0</v>
          </cell>
          <cell r="M69" t="str">
            <v>No</v>
          </cell>
          <cell r="AS69" t="str">
            <v>DC</v>
          </cell>
          <cell r="AT69" t="str">
            <v>Washington, DC</v>
          </cell>
          <cell r="AU69" t="str">
            <v>2012 NESC</v>
          </cell>
          <cell r="AW69">
            <v>2014</v>
          </cell>
          <cell r="CU69" t="str">
            <v>WA</v>
          </cell>
          <cell r="CV69" t="str">
            <v>Washington</v>
          </cell>
          <cell r="CW69" t="str">
            <v>Medium</v>
          </cell>
          <cell r="CX69">
            <v>0.25</v>
          </cell>
          <cell r="CY69">
            <v>30</v>
          </cell>
          <cell r="DB69">
            <v>0.34690939604143234</v>
          </cell>
          <cell r="DC69">
            <v>1.2303603856208802</v>
          </cell>
        </row>
        <row r="70">
          <cell r="B70" t="str">
            <v>AR</v>
          </cell>
          <cell r="C70" t="str">
            <v>Arkansas</v>
          </cell>
          <cell r="D70">
            <v>11</v>
          </cell>
          <cell r="F70" t="str">
            <v>No</v>
          </cell>
          <cell r="G70">
            <v>1</v>
          </cell>
          <cell r="H70">
            <v>1</v>
          </cell>
          <cell r="I70">
            <v>1</v>
          </cell>
          <cell r="J70" t="str">
            <v>USA</v>
          </cell>
          <cell r="K70">
            <v>2</v>
          </cell>
          <cell r="L70">
            <v>2.6832815729997477</v>
          </cell>
          <cell r="M70" t="str">
            <v>No</v>
          </cell>
          <cell r="AS70" t="str">
            <v>DE</v>
          </cell>
          <cell r="AT70" t="str">
            <v>Delaware</v>
          </cell>
          <cell r="AU70" t="str">
            <v>2017 NESC</v>
          </cell>
          <cell r="AV70" t="str">
            <v>Yes</v>
          </cell>
          <cell r="AW70">
            <v>2014</v>
          </cell>
          <cell r="CU70" t="str">
            <v>WI</v>
          </cell>
          <cell r="CV70" t="str">
            <v>Wisconsin</v>
          </cell>
          <cell r="CW70" t="str">
            <v>Heavy</v>
          </cell>
          <cell r="CX70">
            <v>0.5</v>
          </cell>
          <cell r="CY70">
            <v>40</v>
          </cell>
          <cell r="DB70">
            <v>0.1862548475957754</v>
          </cell>
          <cell r="DC70">
            <v>0.55393582293132337</v>
          </cell>
        </row>
        <row r="71">
          <cell r="B71" t="str">
            <v>AZ</v>
          </cell>
          <cell r="C71" t="str">
            <v>Arizona</v>
          </cell>
          <cell r="D71">
            <v>12</v>
          </cell>
          <cell r="F71" t="str">
            <v>Yes</v>
          </cell>
          <cell r="G71">
            <v>4</v>
          </cell>
          <cell r="H71">
            <v>1.5</v>
          </cell>
          <cell r="I71">
            <v>1</v>
          </cell>
          <cell r="J71" t="str">
            <v>USA</v>
          </cell>
          <cell r="K71">
            <v>0</v>
          </cell>
          <cell r="L71">
            <v>0</v>
          </cell>
          <cell r="M71" t="str">
            <v>No</v>
          </cell>
          <cell r="AS71" t="str">
            <v>FL</v>
          </cell>
          <cell r="AT71" t="str">
            <v>Florida</v>
          </cell>
          <cell r="AU71" t="str">
            <v>2017 NESC</v>
          </cell>
          <cell r="AW71">
            <v>2014</v>
          </cell>
          <cell r="CU71" t="str">
            <v>WV</v>
          </cell>
          <cell r="CV71" t="str">
            <v>West Virginia</v>
          </cell>
          <cell r="CW71" t="str">
            <v>Heavy</v>
          </cell>
          <cell r="CX71">
            <v>0.5</v>
          </cell>
          <cell r="CY71">
            <v>40</v>
          </cell>
          <cell r="DB71">
            <v>0.11308330032600651</v>
          </cell>
          <cell r="DC71">
            <v>0.33631817820830351</v>
          </cell>
        </row>
        <row r="72">
          <cell r="B72" t="str">
            <v>BC</v>
          </cell>
          <cell r="C72" t="str">
            <v>British Columbia*</v>
          </cell>
          <cell r="D72">
            <v>65</v>
          </cell>
          <cell r="F72" t="str">
            <v>No</v>
          </cell>
          <cell r="G72">
            <v>1</v>
          </cell>
          <cell r="H72">
            <v>1</v>
          </cell>
          <cell r="I72">
            <v>1</v>
          </cell>
          <cell r="J72" t="str">
            <v>CAN</v>
          </cell>
          <cell r="K72">
            <v>3</v>
          </cell>
          <cell r="L72">
            <v>5.0199601592044534</v>
          </cell>
          <cell r="M72" t="str">
            <v>No</v>
          </cell>
          <cell r="AS72" t="str">
            <v>GA</v>
          </cell>
          <cell r="AT72" t="str">
            <v>Georgia</v>
          </cell>
          <cell r="AU72" t="str">
            <v>None</v>
          </cell>
          <cell r="AW72">
            <v>2017</v>
          </cell>
          <cell r="CU72" t="str">
            <v>WY</v>
          </cell>
          <cell r="CV72" t="str">
            <v>Wyoming</v>
          </cell>
          <cell r="CW72" t="str">
            <v>Medium</v>
          </cell>
          <cell r="CX72">
            <v>0</v>
          </cell>
          <cell r="CY72">
            <v>40</v>
          </cell>
          <cell r="CZ72">
            <v>0.03</v>
          </cell>
          <cell r="DA72">
            <v>0.05</v>
          </cell>
          <cell r="DB72">
            <v>0.199688252800373</v>
          </cell>
          <cell r="DC72">
            <v>0.70822098946574374</v>
          </cell>
        </row>
        <row r="73">
          <cell r="B73" t="str">
            <v>CA</v>
          </cell>
          <cell r="C73" t="str">
            <v>California</v>
          </cell>
          <cell r="D73">
            <v>13</v>
          </cell>
          <cell r="E73" t="str">
            <v>Yes</v>
          </cell>
          <cell r="F73" t="str">
            <v>Yes</v>
          </cell>
          <cell r="G73">
            <v>5</v>
          </cell>
          <cell r="H73">
            <v>1.75</v>
          </cell>
          <cell r="I73">
            <v>2</v>
          </cell>
          <cell r="J73" t="str">
            <v>USA</v>
          </cell>
          <cell r="K73">
            <v>0</v>
          </cell>
          <cell r="L73">
            <v>0</v>
          </cell>
          <cell r="M73" t="str">
            <v>No</v>
          </cell>
          <cell r="T73" t="str">
            <v>Caissons</v>
          </cell>
          <cell r="U73">
            <v>1</v>
          </cell>
          <cell r="V73">
            <v>0</v>
          </cell>
          <cell r="W73">
            <v>0</v>
          </cell>
          <cell r="X73">
            <v>0</v>
          </cell>
          <cell r="AS73" t="str">
            <v>HI</v>
          </cell>
          <cell r="AT73" t="str">
            <v>Hawaii</v>
          </cell>
          <cell r="AU73" t="str">
            <v>2017 NESC</v>
          </cell>
          <cell r="AW73">
            <v>2014</v>
          </cell>
        </row>
        <row r="74">
          <cell r="B74" t="str">
            <v>CO</v>
          </cell>
          <cell r="C74" t="str">
            <v>Colorado</v>
          </cell>
          <cell r="D74">
            <v>14</v>
          </cell>
          <cell r="F74" t="str">
            <v>Yes</v>
          </cell>
          <cell r="G74">
            <v>1.5</v>
          </cell>
          <cell r="H74">
            <v>1.25</v>
          </cell>
          <cell r="I74">
            <v>1</v>
          </cell>
          <cell r="J74" t="str">
            <v>USA</v>
          </cell>
          <cell r="K74">
            <v>2</v>
          </cell>
          <cell r="L74">
            <v>2.6832815729997477</v>
          </cell>
          <cell r="M74" t="str">
            <v>No</v>
          </cell>
          <cell r="T74" t="str">
            <v>Circle</v>
          </cell>
          <cell r="U74">
            <v>0</v>
          </cell>
          <cell r="V74">
            <v>1</v>
          </cell>
          <cell r="W74">
            <v>0</v>
          </cell>
          <cell r="X74">
            <v>0</v>
          </cell>
          <cell r="AS74" t="str">
            <v>IA</v>
          </cell>
          <cell r="AT74" t="str">
            <v>Iowa</v>
          </cell>
          <cell r="AU74" t="str">
            <v>2017 NESC</v>
          </cell>
          <cell r="AW74">
            <v>2017</v>
          </cell>
        </row>
        <row r="75">
          <cell r="B75" t="str">
            <v>CT</v>
          </cell>
          <cell r="C75" t="str">
            <v>Connecticut</v>
          </cell>
          <cell r="D75">
            <v>15</v>
          </cell>
          <cell r="F75" t="str">
            <v>No</v>
          </cell>
          <cell r="G75">
            <v>1</v>
          </cell>
          <cell r="H75">
            <v>1</v>
          </cell>
          <cell r="I75">
            <v>1</v>
          </cell>
          <cell r="J75" t="str">
            <v>USA</v>
          </cell>
          <cell r="K75">
            <v>3</v>
          </cell>
          <cell r="L75">
            <v>5.0199601592044534</v>
          </cell>
          <cell r="M75" t="str">
            <v>No</v>
          </cell>
          <cell r="T75" t="str">
            <v>Octagon</v>
          </cell>
          <cell r="U75">
            <v>0</v>
          </cell>
          <cell r="V75">
            <v>1</v>
          </cell>
          <cell r="W75">
            <v>0</v>
          </cell>
          <cell r="X75">
            <v>0</v>
          </cell>
          <cell r="AS75" t="str">
            <v>ID</v>
          </cell>
          <cell r="AT75" t="str">
            <v>Idaho</v>
          </cell>
          <cell r="AU75" t="str">
            <v>2012 NESC</v>
          </cell>
          <cell r="AW75">
            <v>2017</v>
          </cell>
        </row>
        <row r="76">
          <cell r="B76" t="str">
            <v>DC</v>
          </cell>
          <cell r="C76" t="str">
            <v>Washington, DC</v>
          </cell>
          <cell r="D76">
            <v>16</v>
          </cell>
          <cell r="F76" t="str">
            <v>No</v>
          </cell>
          <cell r="G76">
            <v>1</v>
          </cell>
          <cell r="H76">
            <v>1</v>
          </cell>
          <cell r="I76">
            <v>1</v>
          </cell>
          <cell r="J76" t="str">
            <v>USA</v>
          </cell>
          <cell r="K76">
            <v>2</v>
          </cell>
          <cell r="L76">
            <v>2.6832815729997477</v>
          </cell>
          <cell r="M76" t="str">
            <v>No</v>
          </cell>
          <cell r="T76" t="str">
            <v>P&amp;H_Pier</v>
          </cell>
          <cell r="U76">
            <v>0</v>
          </cell>
          <cell r="V76">
            <v>0</v>
          </cell>
          <cell r="W76">
            <v>1</v>
          </cell>
          <cell r="X76">
            <v>0</v>
          </cell>
          <cell r="AS76" t="str">
            <v>IL</v>
          </cell>
          <cell r="AT76" t="str">
            <v>Illinois</v>
          </cell>
          <cell r="AU76" t="str">
            <v>2002 NESC</v>
          </cell>
          <cell r="AW76">
            <v>2008</v>
          </cell>
        </row>
        <row r="77">
          <cell r="B77" t="str">
            <v>DE</v>
          </cell>
          <cell r="C77" t="str">
            <v>Delaware</v>
          </cell>
          <cell r="D77">
            <v>17</v>
          </cell>
          <cell r="F77" t="str">
            <v>No</v>
          </cell>
          <cell r="G77">
            <v>1</v>
          </cell>
          <cell r="H77">
            <v>1</v>
          </cell>
          <cell r="I77">
            <v>1</v>
          </cell>
          <cell r="J77" t="str">
            <v>USA</v>
          </cell>
          <cell r="K77">
            <v>2</v>
          </cell>
          <cell r="L77">
            <v>2.6832815729997477</v>
          </cell>
          <cell r="M77" t="str">
            <v>No</v>
          </cell>
          <cell r="T77" t="str">
            <v>P&amp;H_RockAnchor</v>
          </cell>
          <cell r="U77">
            <v>0</v>
          </cell>
          <cell r="V77">
            <v>0</v>
          </cell>
          <cell r="W77">
            <v>0</v>
          </cell>
          <cell r="X77">
            <v>1</v>
          </cell>
          <cell r="AS77" t="str">
            <v>IN</v>
          </cell>
          <cell r="AT77" t="str">
            <v>Indiana</v>
          </cell>
          <cell r="AU77" t="str">
            <v>2007 NESC</v>
          </cell>
          <cell r="AW77">
            <v>2008</v>
          </cell>
        </row>
        <row r="78">
          <cell r="B78" t="str">
            <v>FL</v>
          </cell>
          <cell r="C78" t="str">
            <v>Florida</v>
          </cell>
          <cell r="D78">
            <v>18</v>
          </cell>
          <cell r="F78" t="str">
            <v>No</v>
          </cell>
          <cell r="G78">
            <v>1</v>
          </cell>
          <cell r="H78">
            <v>1</v>
          </cell>
          <cell r="I78">
            <v>1</v>
          </cell>
          <cell r="J78" t="str">
            <v>USA</v>
          </cell>
          <cell r="K78">
            <v>0</v>
          </cell>
          <cell r="L78">
            <v>0</v>
          </cell>
          <cell r="M78" t="str">
            <v>No</v>
          </cell>
          <cell r="AS78" t="str">
            <v>KS</v>
          </cell>
          <cell r="AT78" t="str">
            <v>Kansas</v>
          </cell>
          <cell r="AU78" t="str">
            <v>1997 NESC</v>
          </cell>
          <cell r="AW78">
            <v>2008</v>
          </cell>
        </row>
        <row r="79">
          <cell r="B79" t="str">
            <v>GA</v>
          </cell>
          <cell r="C79" t="str">
            <v>Georgia</v>
          </cell>
          <cell r="D79">
            <v>19</v>
          </cell>
          <cell r="F79" t="str">
            <v>No</v>
          </cell>
          <cell r="G79">
            <v>1</v>
          </cell>
          <cell r="H79">
            <v>1</v>
          </cell>
          <cell r="I79">
            <v>1</v>
          </cell>
          <cell r="J79" t="str">
            <v>USA</v>
          </cell>
          <cell r="K79">
            <v>0</v>
          </cell>
          <cell r="L79">
            <v>0</v>
          </cell>
          <cell r="M79" t="str">
            <v>No</v>
          </cell>
          <cell r="AS79" t="str">
            <v>KY</v>
          </cell>
          <cell r="AT79" t="str">
            <v>Kentucky</v>
          </cell>
          <cell r="AU79" t="str">
            <v>2017 NESC</v>
          </cell>
          <cell r="AV79" t="str">
            <v>Yes</v>
          </cell>
          <cell r="AW79">
            <v>2014</v>
          </cell>
        </row>
        <row r="80">
          <cell r="B80" t="str">
            <v>HI</v>
          </cell>
          <cell r="C80" t="str">
            <v>Hawaii</v>
          </cell>
          <cell r="D80">
            <v>20</v>
          </cell>
          <cell r="F80" t="str">
            <v>No</v>
          </cell>
          <cell r="G80">
            <v>1</v>
          </cell>
          <cell r="H80">
            <v>1</v>
          </cell>
          <cell r="I80">
            <v>1</v>
          </cell>
          <cell r="J80" t="str">
            <v>USA</v>
          </cell>
          <cell r="K80">
            <v>0</v>
          </cell>
          <cell r="L80">
            <v>0</v>
          </cell>
          <cell r="M80" t="str">
            <v>No</v>
          </cell>
          <cell r="AS80" t="str">
            <v>LA</v>
          </cell>
          <cell r="AT80" t="str">
            <v>Louisiana</v>
          </cell>
          <cell r="AU80" t="str">
            <v>None</v>
          </cell>
          <cell r="AW80">
            <v>2014</v>
          </cell>
        </row>
        <row r="81">
          <cell r="B81" t="str">
            <v>IA</v>
          </cell>
          <cell r="C81" t="str">
            <v>Iowa</v>
          </cell>
          <cell r="D81">
            <v>24</v>
          </cell>
          <cell r="F81" t="str">
            <v>No</v>
          </cell>
          <cell r="G81">
            <v>1</v>
          </cell>
          <cell r="H81">
            <v>1</v>
          </cell>
          <cell r="I81">
            <v>2</v>
          </cell>
          <cell r="J81" t="str">
            <v>USA</v>
          </cell>
          <cell r="K81">
            <v>4</v>
          </cell>
          <cell r="L81">
            <v>7.7974354758471707</v>
          </cell>
          <cell r="M81" t="str">
            <v>No</v>
          </cell>
          <cell r="AS81" t="str">
            <v>MA</v>
          </cell>
          <cell r="AT81" t="str">
            <v>Massachusetts</v>
          </cell>
          <cell r="AU81" t="str">
            <v>None</v>
          </cell>
          <cell r="AW81">
            <v>2007</v>
          </cell>
        </row>
        <row r="82">
          <cell r="B82" t="str">
            <v>ID</v>
          </cell>
          <cell r="C82" t="str">
            <v>Idaho</v>
          </cell>
          <cell r="D82">
            <v>21</v>
          </cell>
          <cell r="F82" t="str">
            <v>No</v>
          </cell>
          <cell r="G82">
            <v>1</v>
          </cell>
          <cell r="H82">
            <v>1</v>
          </cell>
          <cell r="I82">
            <v>1</v>
          </cell>
          <cell r="J82" t="str">
            <v>USA</v>
          </cell>
          <cell r="K82">
            <v>2</v>
          </cell>
          <cell r="L82">
            <v>2.6832815729997477</v>
          </cell>
          <cell r="M82" t="str">
            <v>No</v>
          </cell>
          <cell r="AS82" t="str">
            <v>MB</v>
          </cell>
          <cell r="AT82" t="str">
            <v>Manitoba*</v>
          </cell>
          <cell r="AU82" t="str">
            <v>CAN</v>
          </cell>
          <cell r="AW82" t="str">
            <v>CAN</v>
          </cell>
        </row>
        <row r="83">
          <cell r="B83" t="str">
            <v>IL</v>
          </cell>
          <cell r="C83" t="str">
            <v>Illinois</v>
          </cell>
          <cell r="D83">
            <v>22</v>
          </cell>
          <cell r="F83" t="str">
            <v>No</v>
          </cell>
          <cell r="G83">
            <v>1</v>
          </cell>
          <cell r="H83">
            <v>1</v>
          </cell>
          <cell r="I83">
            <v>2</v>
          </cell>
          <cell r="J83" t="str">
            <v>USA</v>
          </cell>
          <cell r="K83">
            <v>3</v>
          </cell>
          <cell r="L83">
            <v>5.0199601592044534</v>
          </cell>
          <cell r="M83" t="str">
            <v>No</v>
          </cell>
          <cell r="AS83" t="str">
            <v>MD</v>
          </cell>
          <cell r="AT83" t="str">
            <v>Maryland</v>
          </cell>
          <cell r="AU83" t="str">
            <v>2017 NESC</v>
          </cell>
          <cell r="AV83" t="str">
            <v>Yes</v>
          </cell>
          <cell r="AW83">
            <v>2014</v>
          </cell>
        </row>
        <row r="84">
          <cell r="B84" t="str">
            <v>IN</v>
          </cell>
          <cell r="C84" t="str">
            <v>Indiana</v>
          </cell>
          <cell r="D84">
            <v>23</v>
          </cell>
          <cell r="F84" t="str">
            <v>No</v>
          </cell>
          <cell r="G84">
            <v>1</v>
          </cell>
          <cell r="H84">
            <v>1</v>
          </cell>
          <cell r="I84">
            <v>2</v>
          </cell>
          <cell r="J84" t="str">
            <v>USA</v>
          </cell>
          <cell r="K84">
            <v>3</v>
          </cell>
          <cell r="L84">
            <v>5.0199601592044534</v>
          </cell>
          <cell r="M84" t="str">
            <v>No</v>
          </cell>
          <cell r="AS84" t="str">
            <v>ME</v>
          </cell>
          <cell r="AT84" t="str">
            <v>Maine</v>
          </cell>
          <cell r="AU84" t="str">
            <v>2017 NESC</v>
          </cell>
          <cell r="AV84" t="str">
            <v>Yes</v>
          </cell>
          <cell r="AW84">
            <v>2017</v>
          </cell>
        </row>
        <row r="85">
          <cell r="B85" t="str">
            <v>KS</v>
          </cell>
          <cell r="C85" t="str">
            <v>Kansas</v>
          </cell>
          <cell r="D85">
            <v>25</v>
          </cell>
          <cell r="F85" t="str">
            <v>No</v>
          </cell>
          <cell r="G85">
            <v>1.5</v>
          </cell>
          <cell r="H85">
            <v>1.1000000000000001</v>
          </cell>
          <cell r="I85">
            <v>1</v>
          </cell>
          <cell r="J85" t="str">
            <v>USA</v>
          </cell>
          <cell r="K85">
            <v>2</v>
          </cell>
          <cell r="L85">
            <v>2.6832815729997477</v>
          </cell>
          <cell r="M85" t="str">
            <v>Yes</v>
          </cell>
          <cell r="AS85" t="str">
            <v>MI</v>
          </cell>
          <cell r="AT85" t="str">
            <v>Michigan</v>
          </cell>
          <cell r="AU85" t="str">
            <v>2017 NESC</v>
          </cell>
          <cell r="AW85">
            <v>2014</v>
          </cell>
        </row>
        <row r="86">
          <cell r="B86" t="str">
            <v>KY</v>
          </cell>
          <cell r="C86" t="str">
            <v>Kentucky</v>
          </cell>
          <cell r="D86">
            <v>26</v>
          </cell>
          <cell r="F86" t="str">
            <v>No</v>
          </cell>
          <cell r="G86">
            <v>1</v>
          </cell>
          <cell r="H86">
            <v>1</v>
          </cell>
          <cell r="I86">
            <v>1</v>
          </cell>
          <cell r="J86" t="str">
            <v>USA</v>
          </cell>
          <cell r="K86">
            <v>2</v>
          </cell>
          <cell r="L86">
            <v>2.6832815729997477</v>
          </cell>
          <cell r="M86" t="str">
            <v>No</v>
          </cell>
          <cell r="AS86" t="str">
            <v>MN</v>
          </cell>
          <cell r="AT86" t="str">
            <v>Minnesota</v>
          </cell>
          <cell r="AU86" t="str">
            <v>2017 NESC</v>
          </cell>
          <cell r="AV86" t="str">
            <v>Yes</v>
          </cell>
          <cell r="AW86">
            <v>2017</v>
          </cell>
        </row>
        <row r="87">
          <cell r="B87" t="str">
            <v>LA</v>
          </cell>
          <cell r="C87" t="str">
            <v>Louisiana</v>
          </cell>
          <cell r="D87">
            <v>27</v>
          </cell>
          <cell r="F87" t="str">
            <v>No</v>
          </cell>
          <cell r="G87">
            <v>1</v>
          </cell>
          <cell r="H87">
            <v>1</v>
          </cell>
          <cell r="I87">
            <v>1</v>
          </cell>
          <cell r="J87" t="str">
            <v>USA</v>
          </cell>
          <cell r="K87">
            <v>0</v>
          </cell>
          <cell r="L87">
            <v>0</v>
          </cell>
          <cell r="M87" t="str">
            <v>No</v>
          </cell>
          <cell r="AS87" t="str">
            <v>MO</v>
          </cell>
          <cell r="AT87" t="str">
            <v>Missouri</v>
          </cell>
          <cell r="AU87" t="str">
            <v>2017 NESC</v>
          </cell>
          <cell r="AW87" t="str">
            <v>None</v>
          </cell>
        </row>
        <row r="88">
          <cell r="B88" t="str">
            <v>MA</v>
          </cell>
          <cell r="C88" t="str">
            <v>Massachusetts</v>
          </cell>
          <cell r="D88">
            <v>30</v>
          </cell>
          <cell r="F88" t="str">
            <v>No</v>
          </cell>
          <cell r="G88">
            <v>1</v>
          </cell>
          <cell r="H88">
            <v>1</v>
          </cell>
          <cell r="I88">
            <v>1</v>
          </cell>
          <cell r="J88" t="str">
            <v>USA</v>
          </cell>
          <cell r="K88">
            <v>3</v>
          </cell>
          <cell r="L88">
            <v>5.0199601592044534</v>
          </cell>
          <cell r="M88" t="str">
            <v>No</v>
          </cell>
          <cell r="AS88" t="str">
            <v>MS</v>
          </cell>
          <cell r="AT88" t="str">
            <v>Mississippi</v>
          </cell>
          <cell r="AU88" t="str">
            <v>2017 NESC</v>
          </cell>
          <cell r="AV88" t="str">
            <v>Yes</v>
          </cell>
          <cell r="AW88" t="str">
            <v>None</v>
          </cell>
        </row>
        <row r="89">
          <cell r="B89" t="str">
            <v>MB</v>
          </cell>
          <cell r="C89" t="str">
            <v>Manitoba*</v>
          </cell>
          <cell r="D89">
            <v>66</v>
          </cell>
          <cell r="F89" t="str">
            <v>No</v>
          </cell>
          <cell r="G89">
            <v>1</v>
          </cell>
          <cell r="H89">
            <v>1</v>
          </cell>
          <cell r="I89">
            <v>1</v>
          </cell>
          <cell r="J89" t="str">
            <v>CAN</v>
          </cell>
          <cell r="K89">
            <v>6</v>
          </cell>
          <cell r="L89">
            <v>14.449913494550756</v>
          </cell>
          <cell r="M89" t="str">
            <v>No</v>
          </cell>
          <cell r="AS89" t="str">
            <v>MT</v>
          </cell>
          <cell r="AT89" t="str">
            <v>Montana</v>
          </cell>
          <cell r="AU89" t="str">
            <v>2017 NESC</v>
          </cell>
          <cell r="AV89" t="str">
            <v>Yes</v>
          </cell>
          <cell r="AW89">
            <v>2014</v>
          </cell>
        </row>
        <row r="90">
          <cell r="B90" t="str">
            <v>MD</v>
          </cell>
          <cell r="C90" t="str">
            <v>Maryland</v>
          </cell>
          <cell r="D90">
            <v>29</v>
          </cell>
          <cell r="F90" t="str">
            <v>No</v>
          </cell>
          <cell r="G90">
            <v>1</v>
          </cell>
          <cell r="H90">
            <v>1</v>
          </cell>
          <cell r="I90">
            <v>1.5</v>
          </cell>
          <cell r="J90" t="str">
            <v>USA</v>
          </cell>
          <cell r="K90">
            <v>2</v>
          </cell>
          <cell r="L90">
            <v>2.6832815729997477</v>
          </cell>
          <cell r="M90" t="str">
            <v>No</v>
          </cell>
          <cell r="AS90" t="str">
            <v>NB</v>
          </cell>
          <cell r="AT90" t="str">
            <v>New Brunswick*</v>
          </cell>
          <cell r="AU90" t="str">
            <v>CAN</v>
          </cell>
          <cell r="AW90" t="str">
            <v>CAN</v>
          </cell>
        </row>
        <row r="91">
          <cell r="B91" t="str">
            <v>ME</v>
          </cell>
          <cell r="C91" t="str">
            <v>Maine</v>
          </cell>
          <cell r="D91">
            <v>28</v>
          </cell>
          <cell r="F91" t="str">
            <v>No</v>
          </cell>
          <cell r="G91">
            <v>1</v>
          </cell>
          <cell r="H91">
            <v>1</v>
          </cell>
          <cell r="I91">
            <v>1.5</v>
          </cell>
          <cell r="J91" t="str">
            <v>USA</v>
          </cell>
          <cell r="K91">
            <v>3</v>
          </cell>
          <cell r="L91">
            <v>5.0199601592044534</v>
          </cell>
          <cell r="M91" t="str">
            <v>No</v>
          </cell>
          <cell r="AS91" t="str">
            <v>NC</v>
          </cell>
          <cell r="AT91" t="str">
            <v>North Carolina</v>
          </cell>
          <cell r="AU91" t="str">
            <v>2017 NESC</v>
          </cell>
          <cell r="AV91" t="str">
            <v>Yes</v>
          </cell>
          <cell r="AW91">
            <v>2017</v>
          </cell>
        </row>
        <row r="92">
          <cell r="B92" t="str">
            <v>MI</v>
          </cell>
          <cell r="C92" t="str">
            <v>Michigan</v>
          </cell>
          <cell r="D92">
            <v>31</v>
          </cell>
          <cell r="F92" t="str">
            <v>No</v>
          </cell>
          <cell r="G92">
            <v>1</v>
          </cell>
          <cell r="H92">
            <v>1</v>
          </cell>
          <cell r="I92">
            <v>2</v>
          </cell>
          <cell r="J92" t="str">
            <v>USA</v>
          </cell>
          <cell r="K92">
            <v>4</v>
          </cell>
          <cell r="L92">
            <v>7.7974354758471707</v>
          </cell>
          <cell r="M92" t="str">
            <v>No</v>
          </cell>
          <cell r="AS92" t="str">
            <v>ND</v>
          </cell>
          <cell r="AT92" t="str">
            <v>North Dakota</v>
          </cell>
          <cell r="AU92" t="str">
            <v>2017 NESC</v>
          </cell>
          <cell r="AW92">
            <v>2017</v>
          </cell>
        </row>
        <row r="93">
          <cell r="B93" t="str">
            <v>MN</v>
          </cell>
          <cell r="C93" t="str">
            <v>Minnesota</v>
          </cell>
          <cell r="D93">
            <v>32</v>
          </cell>
          <cell r="F93" t="str">
            <v>No</v>
          </cell>
          <cell r="G93">
            <v>1</v>
          </cell>
          <cell r="H93">
            <v>1</v>
          </cell>
          <cell r="I93">
            <v>2</v>
          </cell>
          <cell r="J93" t="str">
            <v>USA</v>
          </cell>
          <cell r="K93">
            <v>6</v>
          </cell>
          <cell r="L93">
            <v>14.449913494550756</v>
          </cell>
          <cell r="M93" t="str">
            <v>No</v>
          </cell>
          <cell r="AS93" t="str">
            <v>NE</v>
          </cell>
          <cell r="AT93" t="str">
            <v>Nebraska</v>
          </cell>
          <cell r="AU93" t="str">
            <v>2017 NESC</v>
          </cell>
          <cell r="AW93">
            <v>2017</v>
          </cell>
        </row>
        <row r="94">
          <cell r="B94" t="str">
            <v>MO</v>
          </cell>
          <cell r="C94" t="str">
            <v>Missouri</v>
          </cell>
          <cell r="D94">
            <v>34</v>
          </cell>
          <cell r="F94" t="str">
            <v>No</v>
          </cell>
          <cell r="G94">
            <v>1</v>
          </cell>
          <cell r="H94">
            <v>1</v>
          </cell>
          <cell r="I94">
            <v>1.5</v>
          </cell>
          <cell r="J94" t="str">
            <v>USA</v>
          </cell>
          <cell r="K94">
            <v>2</v>
          </cell>
          <cell r="L94">
            <v>2.6832815729997477</v>
          </cell>
          <cell r="M94" t="str">
            <v>No</v>
          </cell>
          <cell r="AS94" t="str">
            <v>NH</v>
          </cell>
          <cell r="AT94" t="str">
            <v>New Hampshire</v>
          </cell>
          <cell r="AU94" t="str">
            <v>2012 NESC</v>
          </cell>
          <cell r="AW94">
            <v>2017</v>
          </cell>
        </row>
        <row r="95">
          <cell r="B95" t="str">
            <v>MS</v>
          </cell>
          <cell r="C95" t="str">
            <v>Mississippi</v>
          </cell>
          <cell r="D95">
            <v>33</v>
          </cell>
          <cell r="F95" t="str">
            <v>No</v>
          </cell>
          <cell r="G95">
            <v>1</v>
          </cell>
          <cell r="H95">
            <v>1</v>
          </cell>
          <cell r="I95">
            <v>1</v>
          </cell>
          <cell r="J95" t="str">
            <v>USA</v>
          </cell>
          <cell r="K95">
            <v>0</v>
          </cell>
          <cell r="L95">
            <v>0</v>
          </cell>
          <cell r="M95" t="str">
            <v>No</v>
          </cell>
          <cell r="AS95" t="str">
            <v>NJn</v>
          </cell>
          <cell r="AT95" t="str">
            <v>New Jersey North</v>
          </cell>
          <cell r="AU95" t="str">
            <v>2012 NESC</v>
          </cell>
          <cell r="AW95">
            <v>2014</v>
          </cell>
        </row>
        <row r="96">
          <cell r="B96" t="str">
            <v>MT</v>
          </cell>
          <cell r="C96" t="str">
            <v>Montana</v>
          </cell>
          <cell r="D96">
            <v>35</v>
          </cell>
          <cell r="F96" t="str">
            <v>No</v>
          </cell>
          <cell r="G96">
            <v>1</v>
          </cell>
          <cell r="H96">
            <v>1</v>
          </cell>
          <cell r="I96">
            <v>1</v>
          </cell>
          <cell r="J96" t="str">
            <v>USA</v>
          </cell>
          <cell r="K96">
            <v>3</v>
          </cell>
          <cell r="L96">
            <v>5.0199601592044534</v>
          </cell>
          <cell r="M96" t="str">
            <v>No</v>
          </cell>
          <cell r="AS96" t="str">
            <v>NJs</v>
          </cell>
          <cell r="AT96" t="str">
            <v>New Jersey South</v>
          </cell>
          <cell r="AU96" t="str">
            <v>2012 NESC</v>
          </cell>
          <cell r="AW96">
            <v>2014</v>
          </cell>
        </row>
        <row r="97">
          <cell r="B97" t="str">
            <v>NB</v>
          </cell>
          <cell r="C97" t="str">
            <v>New Brunswick*</v>
          </cell>
          <cell r="D97">
            <v>67</v>
          </cell>
          <cell r="E97" t="str">
            <v>Yes</v>
          </cell>
          <cell r="F97" t="str">
            <v>Yes</v>
          </cell>
          <cell r="G97">
            <v>1</v>
          </cell>
          <cell r="H97">
            <v>1</v>
          </cell>
          <cell r="I97">
            <v>2</v>
          </cell>
          <cell r="J97" t="str">
            <v>CAN</v>
          </cell>
          <cell r="K97">
            <v>3</v>
          </cell>
          <cell r="L97">
            <v>5.0199601592044534</v>
          </cell>
          <cell r="M97" t="str">
            <v>No</v>
          </cell>
          <cell r="AS97" t="str">
            <v>NM</v>
          </cell>
          <cell r="AT97" t="str">
            <v>New Mexico</v>
          </cell>
          <cell r="AU97" t="str">
            <v>2017 NESC</v>
          </cell>
          <cell r="AV97" t="str">
            <v>Yes</v>
          </cell>
          <cell r="AW97">
            <v>2017</v>
          </cell>
        </row>
        <row r="98">
          <cell r="B98" t="str">
            <v>NC</v>
          </cell>
          <cell r="C98" t="str">
            <v>North Carolina</v>
          </cell>
          <cell r="D98">
            <v>45</v>
          </cell>
          <cell r="F98" t="str">
            <v>No</v>
          </cell>
          <cell r="G98">
            <v>1</v>
          </cell>
          <cell r="H98">
            <v>1</v>
          </cell>
          <cell r="I98">
            <v>1.5</v>
          </cell>
          <cell r="J98" t="str">
            <v>USA</v>
          </cell>
          <cell r="K98">
            <v>1</v>
          </cell>
          <cell r="L98">
            <v>0.89442719099991586</v>
          </cell>
          <cell r="M98" t="str">
            <v>No</v>
          </cell>
          <cell r="AS98" t="str">
            <v>NS</v>
          </cell>
          <cell r="AT98" t="str">
            <v>Nova Scotia</v>
          </cell>
          <cell r="AU98" t="str">
            <v>CAN</v>
          </cell>
          <cell r="AW98" t="str">
            <v>CAN</v>
          </cell>
        </row>
        <row r="99">
          <cell r="B99" t="str">
            <v>ND</v>
          </cell>
          <cell r="C99" t="str">
            <v>North Dakota</v>
          </cell>
          <cell r="D99">
            <v>46</v>
          </cell>
          <cell r="F99" t="str">
            <v>No</v>
          </cell>
          <cell r="G99">
            <v>1</v>
          </cell>
          <cell r="H99">
            <v>1</v>
          </cell>
          <cell r="I99">
            <v>1</v>
          </cell>
          <cell r="J99" t="str">
            <v>USA</v>
          </cell>
          <cell r="K99">
            <v>5</v>
          </cell>
          <cell r="L99">
            <v>10.954451150103321</v>
          </cell>
          <cell r="M99" t="str">
            <v>Yes</v>
          </cell>
          <cell r="AS99" t="str">
            <v>NV</v>
          </cell>
          <cell r="AT99" t="str">
            <v>Nevada</v>
          </cell>
          <cell r="AU99" t="str">
            <v>2017 NESC</v>
          </cell>
          <cell r="AV99" t="str">
            <v>Yes</v>
          </cell>
          <cell r="AW99">
            <v>2011</v>
          </cell>
        </row>
        <row r="100">
          <cell r="B100" t="str">
            <v>NE</v>
          </cell>
          <cell r="C100" t="str">
            <v>Nebraska</v>
          </cell>
          <cell r="D100">
            <v>36</v>
          </cell>
          <cell r="F100" t="str">
            <v>No</v>
          </cell>
          <cell r="G100">
            <v>1</v>
          </cell>
          <cell r="H100">
            <v>1</v>
          </cell>
          <cell r="I100">
            <v>1</v>
          </cell>
          <cell r="J100" t="str">
            <v>USA</v>
          </cell>
          <cell r="K100">
            <v>3</v>
          </cell>
          <cell r="L100">
            <v>5.0199601592044534</v>
          </cell>
          <cell r="M100" t="str">
            <v>Yes</v>
          </cell>
          <cell r="AS100" t="str">
            <v>NYc</v>
          </cell>
          <cell r="AT100" t="str">
            <v>New York City Area</v>
          </cell>
          <cell r="AU100" t="str">
            <v>2017 NESC</v>
          </cell>
          <cell r="AV100" t="str">
            <v>Yes</v>
          </cell>
          <cell r="AW100">
            <v>2014</v>
          </cell>
        </row>
        <row r="101">
          <cell r="B101" t="str">
            <v>NH</v>
          </cell>
          <cell r="C101" t="str">
            <v>New Hampshire</v>
          </cell>
          <cell r="D101">
            <v>38</v>
          </cell>
          <cell r="F101" t="str">
            <v>No</v>
          </cell>
          <cell r="G101">
            <v>1</v>
          </cell>
          <cell r="H101">
            <v>1</v>
          </cell>
          <cell r="I101">
            <v>2</v>
          </cell>
          <cell r="J101" t="str">
            <v>USA</v>
          </cell>
          <cell r="K101">
            <v>3</v>
          </cell>
          <cell r="L101">
            <v>5.0199601592044534</v>
          </cell>
          <cell r="M101" t="str">
            <v>No</v>
          </cell>
          <cell r="AS101" t="str">
            <v>NYe</v>
          </cell>
          <cell r="AT101" t="str">
            <v>New York East</v>
          </cell>
          <cell r="AU101" t="str">
            <v>2017 NESC</v>
          </cell>
          <cell r="AV101" t="str">
            <v>Yes</v>
          </cell>
          <cell r="AW101">
            <v>2014</v>
          </cell>
        </row>
        <row r="102">
          <cell r="B102" t="str">
            <v>NJn</v>
          </cell>
          <cell r="C102" t="str">
            <v>New Jersey North</v>
          </cell>
          <cell r="D102">
            <v>39</v>
          </cell>
          <cell r="F102" t="str">
            <v>No</v>
          </cell>
          <cell r="G102">
            <v>1</v>
          </cell>
          <cell r="H102">
            <v>1</v>
          </cell>
          <cell r="I102">
            <v>2</v>
          </cell>
          <cell r="J102" t="str">
            <v>USA</v>
          </cell>
          <cell r="K102">
            <v>3</v>
          </cell>
          <cell r="L102">
            <v>5.0199601592044534</v>
          </cell>
          <cell r="M102" t="str">
            <v>No</v>
          </cell>
          <cell r="AS102" t="str">
            <v>NYw</v>
          </cell>
          <cell r="AT102" t="str">
            <v>New York West</v>
          </cell>
          <cell r="AU102" t="str">
            <v>2017 NESC</v>
          </cell>
          <cell r="AV102" t="str">
            <v>Yes</v>
          </cell>
          <cell r="AW102">
            <v>2014</v>
          </cell>
        </row>
        <row r="103">
          <cell r="B103" t="str">
            <v>NJs</v>
          </cell>
          <cell r="C103" t="str">
            <v>New Jersey South</v>
          </cell>
          <cell r="D103">
            <v>40</v>
          </cell>
          <cell r="F103" t="str">
            <v>No</v>
          </cell>
          <cell r="G103">
            <v>1</v>
          </cell>
          <cell r="H103">
            <v>1</v>
          </cell>
          <cell r="I103">
            <v>2</v>
          </cell>
          <cell r="J103" t="str">
            <v>USA</v>
          </cell>
          <cell r="K103">
            <v>3</v>
          </cell>
          <cell r="L103">
            <v>5.0199601592044534</v>
          </cell>
          <cell r="M103" t="str">
            <v>No</v>
          </cell>
          <cell r="AS103" t="str">
            <v>OH</v>
          </cell>
          <cell r="AT103" t="str">
            <v>Ohio</v>
          </cell>
          <cell r="AU103" t="str">
            <v>2012 NESC</v>
          </cell>
          <cell r="AW103">
            <v>2017</v>
          </cell>
        </row>
        <row r="104">
          <cell r="B104" t="str">
            <v>NM</v>
          </cell>
          <cell r="C104" t="str">
            <v>New Mexico</v>
          </cell>
          <cell r="D104">
            <v>41</v>
          </cell>
          <cell r="F104" t="str">
            <v>Yes</v>
          </cell>
          <cell r="G104">
            <v>3</v>
          </cell>
          <cell r="H104">
            <v>1.25</v>
          </cell>
          <cell r="I104">
            <v>1</v>
          </cell>
          <cell r="J104" t="str">
            <v>USA</v>
          </cell>
          <cell r="K104">
            <v>1</v>
          </cell>
          <cell r="L104">
            <v>0.89442719099991586</v>
          </cell>
          <cell r="M104" t="str">
            <v>No</v>
          </cell>
          <cell r="AS104" t="str">
            <v>OK</v>
          </cell>
          <cell r="AT104" t="str">
            <v>Oklahoma</v>
          </cell>
          <cell r="AU104" t="str">
            <v>2012 NESC</v>
          </cell>
          <cell r="AW104">
            <v>2014</v>
          </cell>
        </row>
        <row r="105">
          <cell r="B105" t="str">
            <v>NS</v>
          </cell>
          <cell r="C105" t="str">
            <v>Nova Scotia</v>
          </cell>
          <cell r="D105">
            <v>68</v>
          </cell>
          <cell r="E105" t="str">
            <v>Yes</v>
          </cell>
          <cell r="F105" t="str">
            <v>Yes</v>
          </cell>
          <cell r="G105">
            <v>1</v>
          </cell>
          <cell r="H105">
            <v>1</v>
          </cell>
          <cell r="I105">
            <v>2</v>
          </cell>
          <cell r="J105" t="str">
            <v>CAN</v>
          </cell>
          <cell r="K105">
            <v>3</v>
          </cell>
          <cell r="L105">
            <v>5.0199601592044534</v>
          </cell>
          <cell r="M105" t="str">
            <v>No</v>
          </cell>
          <cell r="AS105" t="str">
            <v>ON</v>
          </cell>
          <cell r="AT105" t="str">
            <v>Ontario</v>
          </cell>
          <cell r="AU105" t="str">
            <v>CAN</v>
          </cell>
          <cell r="AW105" t="str">
            <v>CAN</v>
          </cell>
        </row>
        <row r="106">
          <cell r="B106" t="str">
            <v>NV</v>
          </cell>
          <cell r="C106" t="str">
            <v>Nevada</v>
          </cell>
          <cell r="D106">
            <v>37</v>
          </cell>
          <cell r="F106" t="str">
            <v>Yes</v>
          </cell>
          <cell r="G106">
            <v>3</v>
          </cell>
          <cell r="H106">
            <v>1.25</v>
          </cell>
          <cell r="I106">
            <v>1</v>
          </cell>
          <cell r="J106" t="str">
            <v>USA</v>
          </cell>
          <cell r="K106">
            <v>1</v>
          </cell>
          <cell r="L106">
            <v>0.89442719099991586</v>
          </cell>
          <cell r="M106" t="str">
            <v>No</v>
          </cell>
          <cell r="AS106" t="str">
            <v>OR</v>
          </cell>
          <cell r="AT106" t="str">
            <v>Oregon</v>
          </cell>
          <cell r="AU106" t="str">
            <v>2017 NESC</v>
          </cell>
          <cell r="AW106">
            <v>2017</v>
          </cell>
        </row>
        <row r="107">
          <cell r="B107" t="str">
            <v>NYc</v>
          </cell>
          <cell r="C107" t="str">
            <v>New York City Area</v>
          </cell>
          <cell r="D107">
            <v>42</v>
          </cell>
          <cell r="F107" t="str">
            <v>No</v>
          </cell>
          <cell r="G107">
            <v>1</v>
          </cell>
          <cell r="H107">
            <v>1</v>
          </cell>
          <cell r="I107">
            <v>2</v>
          </cell>
          <cell r="J107" t="str">
            <v>USA</v>
          </cell>
          <cell r="K107">
            <v>3</v>
          </cell>
          <cell r="L107">
            <v>5.0199601592044534</v>
          </cell>
          <cell r="M107" t="str">
            <v>No</v>
          </cell>
          <cell r="AS107" t="str">
            <v>PAe</v>
          </cell>
          <cell r="AT107" t="str">
            <v>Pennsylvania East</v>
          </cell>
          <cell r="AU107" t="str">
            <v>2017 NESC</v>
          </cell>
          <cell r="AW107">
            <v>2008</v>
          </cell>
        </row>
        <row r="108">
          <cell r="B108" t="str">
            <v>NYe</v>
          </cell>
          <cell r="C108" t="str">
            <v>New York East</v>
          </cell>
          <cell r="D108">
            <v>43</v>
          </cell>
          <cell r="F108" t="str">
            <v>No</v>
          </cell>
          <cell r="G108">
            <v>1</v>
          </cell>
          <cell r="H108">
            <v>1</v>
          </cell>
          <cell r="I108">
            <v>2</v>
          </cell>
          <cell r="J108" t="str">
            <v>USA</v>
          </cell>
          <cell r="K108">
            <v>3</v>
          </cell>
          <cell r="L108">
            <v>5.0199601592044534</v>
          </cell>
          <cell r="M108" t="str">
            <v>No</v>
          </cell>
          <cell r="AS108" t="str">
            <v>PAw</v>
          </cell>
          <cell r="AT108" t="str">
            <v>Pennsylvania West</v>
          </cell>
          <cell r="AU108" t="str">
            <v>2017 NESC</v>
          </cell>
          <cell r="AW108">
            <v>2008</v>
          </cell>
        </row>
        <row r="109">
          <cell r="B109" t="str">
            <v>NYw</v>
          </cell>
          <cell r="C109" t="str">
            <v>New York West</v>
          </cell>
          <cell r="D109">
            <v>44</v>
          </cell>
          <cell r="F109" t="str">
            <v>No</v>
          </cell>
          <cell r="G109">
            <v>1</v>
          </cell>
          <cell r="H109">
            <v>1</v>
          </cell>
          <cell r="I109">
            <v>2</v>
          </cell>
          <cell r="J109" t="str">
            <v>USA</v>
          </cell>
          <cell r="K109">
            <v>4</v>
          </cell>
          <cell r="L109">
            <v>7.7974354758471707</v>
          </cell>
          <cell r="M109" t="str">
            <v>No</v>
          </cell>
          <cell r="AS109" t="str">
            <v>QC</v>
          </cell>
          <cell r="AT109" t="str">
            <v>Quebec*</v>
          </cell>
          <cell r="AU109" t="str">
            <v>CAN</v>
          </cell>
          <cell r="AW109" t="str">
            <v>CAN</v>
          </cell>
        </row>
        <row r="110">
          <cell r="B110" t="str">
            <v>OH</v>
          </cell>
          <cell r="C110" t="str">
            <v>Ohio</v>
          </cell>
          <cell r="D110">
            <v>47</v>
          </cell>
          <cell r="F110" t="str">
            <v>No</v>
          </cell>
          <cell r="G110">
            <v>1</v>
          </cell>
          <cell r="H110">
            <v>1</v>
          </cell>
          <cell r="I110">
            <v>2</v>
          </cell>
          <cell r="J110" t="str">
            <v>USA</v>
          </cell>
          <cell r="K110">
            <v>3</v>
          </cell>
          <cell r="L110">
            <v>5.0199601592044534</v>
          </cell>
          <cell r="M110" t="str">
            <v>No</v>
          </cell>
          <cell r="AS110" t="str">
            <v>RI</v>
          </cell>
          <cell r="AT110" t="str">
            <v>Rhode Island</v>
          </cell>
          <cell r="AU110" t="str">
            <v>2017 NESC</v>
          </cell>
          <cell r="AV110" t="str">
            <v>Yes</v>
          </cell>
          <cell r="AW110">
            <v>2014</v>
          </cell>
        </row>
        <row r="111">
          <cell r="B111" t="str">
            <v>OK</v>
          </cell>
          <cell r="C111" t="str">
            <v>Oklahoma</v>
          </cell>
          <cell r="D111">
            <v>48</v>
          </cell>
          <cell r="F111" t="str">
            <v>No</v>
          </cell>
          <cell r="G111">
            <v>2</v>
          </cell>
          <cell r="H111">
            <v>1.2</v>
          </cell>
          <cell r="I111">
            <v>1</v>
          </cell>
          <cell r="J111" t="str">
            <v>USA</v>
          </cell>
          <cell r="K111">
            <v>1</v>
          </cell>
          <cell r="L111">
            <v>0.89442719099991586</v>
          </cell>
          <cell r="M111" t="str">
            <v>Yes</v>
          </cell>
          <cell r="AS111" t="str">
            <v>SC</v>
          </cell>
          <cell r="AT111" t="str">
            <v>South Carolina</v>
          </cell>
          <cell r="AU111" t="str">
            <v>2017 NESC</v>
          </cell>
          <cell r="AV111" t="str">
            <v>Yes</v>
          </cell>
          <cell r="AW111">
            <v>2014</v>
          </cell>
        </row>
        <row r="112">
          <cell r="B112" t="str">
            <v>ON</v>
          </cell>
          <cell r="C112" t="str">
            <v>Ontario</v>
          </cell>
          <cell r="D112">
            <v>69</v>
          </cell>
          <cell r="E112" t="str">
            <v>Yes</v>
          </cell>
          <cell r="F112" t="str">
            <v>Yes</v>
          </cell>
          <cell r="G112">
            <v>1.5</v>
          </cell>
          <cell r="H112">
            <v>1.25</v>
          </cell>
          <cell r="I112">
            <v>3</v>
          </cell>
          <cell r="J112" t="str">
            <v>CAN</v>
          </cell>
          <cell r="K112">
            <v>7</v>
          </cell>
          <cell r="L112">
            <v>18.253766734567417</v>
          </cell>
          <cell r="M112" t="str">
            <v>No</v>
          </cell>
          <cell r="AS112" t="str">
            <v>SD</v>
          </cell>
          <cell r="AT112" t="str">
            <v>South Dakota</v>
          </cell>
          <cell r="AU112" t="str">
            <v>None</v>
          </cell>
          <cell r="AW112">
            <v>2017</v>
          </cell>
        </row>
        <row r="113">
          <cell r="B113" t="str">
            <v>OR</v>
          </cell>
          <cell r="C113" t="str">
            <v>Oregon</v>
          </cell>
          <cell r="D113">
            <v>49</v>
          </cell>
          <cell r="F113" t="str">
            <v>No</v>
          </cell>
          <cell r="G113">
            <v>1</v>
          </cell>
          <cell r="H113">
            <v>1</v>
          </cell>
          <cell r="I113">
            <v>1</v>
          </cell>
          <cell r="J113" t="str">
            <v>USA</v>
          </cell>
          <cell r="K113">
            <v>1</v>
          </cell>
          <cell r="L113">
            <v>0.89442719099991586</v>
          </cell>
          <cell r="M113" t="str">
            <v>No</v>
          </cell>
          <cell r="AS113" t="str">
            <v>SK</v>
          </cell>
          <cell r="AT113" t="str">
            <v>Saskatchewan*</v>
          </cell>
          <cell r="AU113" t="str">
            <v>CAN</v>
          </cell>
          <cell r="AW113" t="str">
            <v>CAN</v>
          </cell>
        </row>
        <row r="114">
          <cell r="B114" t="str">
            <v>PAe</v>
          </cell>
          <cell r="C114" t="str">
            <v>Pennsylvania East</v>
          </cell>
          <cell r="D114">
            <v>50</v>
          </cell>
          <cell r="F114" t="str">
            <v>No</v>
          </cell>
          <cell r="G114">
            <v>1</v>
          </cell>
          <cell r="H114">
            <v>1</v>
          </cell>
          <cell r="I114">
            <v>2</v>
          </cell>
          <cell r="J114" t="str">
            <v>USA</v>
          </cell>
          <cell r="K114">
            <v>3</v>
          </cell>
          <cell r="L114">
            <v>5.0199601592044534</v>
          </cell>
          <cell r="M114" t="str">
            <v>No</v>
          </cell>
          <cell r="AS114" t="str">
            <v>TN</v>
          </cell>
          <cell r="AT114" t="str">
            <v>Tennessee</v>
          </cell>
          <cell r="AU114" t="str">
            <v>2017 NESC</v>
          </cell>
          <cell r="AW114">
            <v>2008</v>
          </cell>
        </row>
        <row r="115">
          <cell r="B115" t="str">
            <v>PAw</v>
          </cell>
          <cell r="C115" t="str">
            <v>Pennsylvania West</v>
          </cell>
          <cell r="D115">
            <v>51</v>
          </cell>
          <cell r="F115" t="str">
            <v>No</v>
          </cell>
          <cell r="G115">
            <v>1</v>
          </cell>
          <cell r="H115">
            <v>1</v>
          </cell>
          <cell r="I115">
            <v>2</v>
          </cell>
          <cell r="J115" t="str">
            <v>USA</v>
          </cell>
          <cell r="K115">
            <v>3</v>
          </cell>
          <cell r="L115">
            <v>5.0199601592044534</v>
          </cell>
          <cell r="M115" t="str">
            <v>No</v>
          </cell>
          <cell r="AS115" t="str">
            <v>TX</v>
          </cell>
          <cell r="AT115" t="str">
            <v>Texas</v>
          </cell>
          <cell r="AU115" t="str">
            <v>2017 NESC</v>
          </cell>
          <cell r="AW115">
            <v>2017</v>
          </cell>
        </row>
        <row r="116">
          <cell r="B116" t="str">
            <v>QC</v>
          </cell>
          <cell r="C116" t="str">
            <v>Quebec*</v>
          </cell>
          <cell r="D116">
            <v>70</v>
          </cell>
          <cell r="E116" t="str">
            <v>Yes</v>
          </cell>
          <cell r="F116" t="str">
            <v>Yes</v>
          </cell>
          <cell r="G116">
            <v>1</v>
          </cell>
          <cell r="H116">
            <v>1</v>
          </cell>
          <cell r="I116">
            <v>1</v>
          </cell>
          <cell r="J116" t="str">
            <v>CAN</v>
          </cell>
          <cell r="K116">
            <v>4</v>
          </cell>
          <cell r="L116">
            <v>7.7974354758471707</v>
          </cell>
          <cell r="M116" t="str">
            <v>No</v>
          </cell>
          <cell r="AS116" t="str">
            <v>UT</v>
          </cell>
          <cell r="AT116" t="str">
            <v>Utah</v>
          </cell>
          <cell r="AU116" t="str">
            <v>2017 NESC</v>
          </cell>
          <cell r="AW116">
            <v>2017</v>
          </cell>
        </row>
        <row r="117">
          <cell r="B117" t="str">
            <v>RI</v>
          </cell>
          <cell r="C117" t="str">
            <v>Rhode Island</v>
          </cell>
          <cell r="D117">
            <v>52</v>
          </cell>
          <cell r="F117" t="str">
            <v>No</v>
          </cell>
          <cell r="G117">
            <v>1</v>
          </cell>
          <cell r="H117">
            <v>1</v>
          </cell>
          <cell r="I117">
            <v>1</v>
          </cell>
          <cell r="J117" t="str">
            <v>USA</v>
          </cell>
          <cell r="K117">
            <v>3</v>
          </cell>
          <cell r="L117">
            <v>5.0199601592044534</v>
          </cell>
          <cell r="M117" t="str">
            <v>No</v>
          </cell>
          <cell r="AS117" t="str">
            <v>VA</v>
          </cell>
          <cell r="AT117" t="str">
            <v>Virginia</v>
          </cell>
          <cell r="AU117" t="str">
            <v>2017 NESC</v>
          </cell>
          <cell r="AW117">
            <v>2011</v>
          </cell>
        </row>
        <row r="118">
          <cell r="B118" t="str">
            <v>SC</v>
          </cell>
          <cell r="C118" t="str">
            <v>South Carolina</v>
          </cell>
          <cell r="D118">
            <v>53</v>
          </cell>
          <cell r="F118" t="str">
            <v>No</v>
          </cell>
          <cell r="G118">
            <v>1</v>
          </cell>
          <cell r="H118">
            <v>1</v>
          </cell>
          <cell r="I118">
            <v>1</v>
          </cell>
          <cell r="J118" t="str">
            <v>USA</v>
          </cell>
          <cell r="K118">
            <v>0</v>
          </cell>
          <cell r="L118">
            <v>0</v>
          </cell>
          <cell r="M118" t="str">
            <v>No</v>
          </cell>
          <cell r="AS118" t="str">
            <v>VT</v>
          </cell>
          <cell r="AT118" t="str">
            <v>Vermont</v>
          </cell>
          <cell r="AU118" t="str">
            <v>2017 NESC</v>
          </cell>
          <cell r="AV118" t="str">
            <v>Yes</v>
          </cell>
          <cell r="AW118">
            <v>2017</v>
          </cell>
        </row>
        <row r="119">
          <cell r="B119" t="str">
            <v>SD</v>
          </cell>
          <cell r="C119" t="str">
            <v>South Dakota</v>
          </cell>
          <cell r="D119">
            <v>54</v>
          </cell>
          <cell r="F119" t="str">
            <v>No</v>
          </cell>
          <cell r="G119">
            <v>1</v>
          </cell>
          <cell r="H119">
            <v>1</v>
          </cell>
          <cell r="I119">
            <v>1</v>
          </cell>
          <cell r="J119" t="str">
            <v>USA</v>
          </cell>
          <cell r="K119">
            <v>5</v>
          </cell>
          <cell r="L119">
            <v>10.954451150103321</v>
          </cell>
          <cell r="M119" t="str">
            <v>No</v>
          </cell>
          <cell r="AS119" t="str">
            <v>WA</v>
          </cell>
          <cell r="AT119" t="str">
            <v>Washington</v>
          </cell>
          <cell r="AU119" t="str">
            <v>2017 NESC</v>
          </cell>
          <cell r="AV119" t="str">
            <v>Yes</v>
          </cell>
          <cell r="AW119">
            <v>2017</v>
          </cell>
        </row>
        <row r="120">
          <cell r="B120" t="str">
            <v>SK</v>
          </cell>
          <cell r="C120" t="str">
            <v>Saskatchewan*</v>
          </cell>
          <cell r="D120">
            <v>71</v>
          </cell>
          <cell r="F120" t="str">
            <v>No</v>
          </cell>
          <cell r="G120">
            <v>1</v>
          </cell>
          <cell r="H120">
            <v>1</v>
          </cell>
          <cell r="I120">
            <v>1</v>
          </cell>
          <cell r="J120" t="str">
            <v>CAN</v>
          </cell>
          <cell r="K120">
            <v>4</v>
          </cell>
          <cell r="L120">
            <v>7.7974354758471707</v>
          </cell>
          <cell r="M120" t="str">
            <v>Yes</v>
          </cell>
          <cell r="AS120" t="str">
            <v>WI</v>
          </cell>
          <cell r="AT120" t="str">
            <v>Wisconsin</v>
          </cell>
          <cell r="AU120" t="str">
            <v>2017 NESC</v>
          </cell>
          <cell r="AW120">
            <v>2011</v>
          </cell>
        </row>
        <row r="121">
          <cell r="B121" t="str">
            <v>TN</v>
          </cell>
          <cell r="C121" t="str">
            <v>Tennessee</v>
          </cell>
          <cell r="D121">
            <v>55</v>
          </cell>
          <cell r="F121" t="str">
            <v>No</v>
          </cell>
          <cell r="G121">
            <v>1</v>
          </cell>
          <cell r="H121">
            <v>1</v>
          </cell>
          <cell r="I121">
            <v>1</v>
          </cell>
          <cell r="J121" t="str">
            <v>USA</v>
          </cell>
          <cell r="K121">
            <v>1</v>
          </cell>
          <cell r="L121">
            <v>0.89442719099991586</v>
          </cell>
          <cell r="M121" t="str">
            <v>No</v>
          </cell>
          <cell r="AS121" t="str">
            <v>WV</v>
          </cell>
          <cell r="AT121" t="str">
            <v>West Virginia</v>
          </cell>
          <cell r="AU121" t="str">
            <v>2017 NESC</v>
          </cell>
          <cell r="AV121" t="str">
            <v>Yes</v>
          </cell>
          <cell r="AW121">
            <v>2014</v>
          </cell>
        </row>
        <row r="122">
          <cell r="B122" t="str">
            <v>TX</v>
          </cell>
          <cell r="C122" t="str">
            <v>Texas</v>
          </cell>
          <cell r="D122">
            <v>56</v>
          </cell>
          <cell r="F122" t="str">
            <v>No</v>
          </cell>
          <cell r="G122">
            <v>3</v>
          </cell>
          <cell r="H122">
            <v>1</v>
          </cell>
          <cell r="I122">
            <v>1</v>
          </cell>
          <cell r="J122" t="str">
            <v>USA</v>
          </cell>
          <cell r="K122">
            <v>0</v>
          </cell>
          <cell r="L122">
            <v>0</v>
          </cell>
          <cell r="M122" t="str">
            <v>Yes</v>
          </cell>
          <cell r="AS122" t="str">
            <v>WY</v>
          </cell>
          <cell r="AT122" t="str">
            <v>Wyoming</v>
          </cell>
          <cell r="AU122" t="str">
            <v>2017 NESC</v>
          </cell>
          <cell r="AV122" t="str">
            <v>Yes</v>
          </cell>
          <cell r="AW122">
            <v>2017</v>
          </cell>
        </row>
        <row r="123">
          <cell r="B123" t="str">
            <v>UT</v>
          </cell>
          <cell r="C123" t="str">
            <v>Utah</v>
          </cell>
          <cell r="D123">
            <v>57</v>
          </cell>
          <cell r="F123" t="str">
            <v>No</v>
          </cell>
          <cell r="G123">
            <v>1</v>
          </cell>
          <cell r="H123">
            <v>1</v>
          </cell>
          <cell r="I123">
            <v>1</v>
          </cell>
          <cell r="J123" t="str">
            <v>USA</v>
          </cell>
          <cell r="K123">
            <v>1</v>
          </cell>
          <cell r="L123">
            <v>0.89442719099991586</v>
          </cell>
          <cell r="M123" t="str">
            <v>No</v>
          </cell>
        </row>
        <row r="124">
          <cell r="B124" t="str">
            <v>VA</v>
          </cell>
          <cell r="C124" t="str">
            <v>Virginia</v>
          </cell>
          <cell r="D124">
            <v>59</v>
          </cell>
          <cell r="F124" t="str">
            <v>No</v>
          </cell>
          <cell r="G124">
            <v>1</v>
          </cell>
          <cell r="H124">
            <v>1</v>
          </cell>
          <cell r="I124">
            <v>1</v>
          </cell>
          <cell r="J124" t="str">
            <v>USA</v>
          </cell>
          <cell r="K124">
            <v>2</v>
          </cell>
          <cell r="L124">
            <v>2.6832815729997477</v>
          </cell>
          <cell r="M124" t="str">
            <v>No</v>
          </cell>
        </row>
        <row r="125">
          <cell r="B125" t="str">
            <v>VT</v>
          </cell>
          <cell r="C125" t="str">
            <v>Vermont</v>
          </cell>
          <cell r="D125">
            <v>58</v>
          </cell>
          <cell r="F125" t="str">
            <v>No</v>
          </cell>
          <cell r="G125">
            <v>1</v>
          </cell>
          <cell r="H125">
            <v>1</v>
          </cell>
          <cell r="I125">
            <v>1</v>
          </cell>
          <cell r="J125" t="str">
            <v>USA</v>
          </cell>
          <cell r="K125">
            <v>3</v>
          </cell>
          <cell r="L125">
            <v>5.0199601592044534</v>
          </cell>
          <cell r="M125" t="str">
            <v>No</v>
          </cell>
        </row>
        <row r="126">
          <cell r="B126" t="str">
            <v>WA</v>
          </cell>
          <cell r="C126" t="str">
            <v>Washington</v>
          </cell>
          <cell r="D126">
            <v>60</v>
          </cell>
          <cell r="F126" t="str">
            <v>No</v>
          </cell>
          <cell r="G126">
            <v>1</v>
          </cell>
          <cell r="H126">
            <v>1</v>
          </cell>
          <cell r="I126">
            <v>1</v>
          </cell>
          <cell r="J126" t="str">
            <v>USA</v>
          </cell>
          <cell r="K126">
            <v>1</v>
          </cell>
          <cell r="L126">
            <v>0.89442719099991586</v>
          </cell>
          <cell r="M126" t="str">
            <v>No</v>
          </cell>
        </row>
        <row r="127">
          <cell r="B127" t="str">
            <v>WI</v>
          </cell>
          <cell r="C127" t="str">
            <v>Wisconsin</v>
          </cell>
          <cell r="D127">
            <v>62</v>
          </cell>
          <cell r="F127" t="str">
            <v>No</v>
          </cell>
          <cell r="G127">
            <v>1</v>
          </cell>
          <cell r="H127">
            <v>1</v>
          </cell>
          <cell r="I127">
            <v>2</v>
          </cell>
          <cell r="J127" t="str">
            <v>USA</v>
          </cell>
          <cell r="K127">
            <v>5</v>
          </cell>
          <cell r="L127">
            <v>10.954451150103321</v>
          </cell>
          <cell r="M127" t="str">
            <v>No</v>
          </cell>
        </row>
        <row r="128">
          <cell r="B128" t="str">
            <v>WV</v>
          </cell>
          <cell r="C128" t="str">
            <v>West Virginia</v>
          </cell>
          <cell r="D128">
            <v>61</v>
          </cell>
          <cell r="F128" t="str">
            <v>No</v>
          </cell>
          <cell r="G128">
            <v>1</v>
          </cell>
          <cell r="H128">
            <v>1</v>
          </cell>
          <cell r="I128">
            <v>2</v>
          </cell>
          <cell r="J128" t="str">
            <v>USA</v>
          </cell>
          <cell r="K128">
            <v>2</v>
          </cell>
          <cell r="L128">
            <v>2.6832815729997477</v>
          </cell>
          <cell r="M128" t="str">
            <v>No</v>
          </cell>
        </row>
        <row r="129">
          <cell r="B129" t="str">
            <v>WY</v>
          </cell>
          <cell r="C129" t="str">
            <v>Wyoming</v>
          </cell>
          <cell r="D129">
            <v>63</v>
          </cell>
          <cell r="F129" t="str">
            <v>No</v>
          </cell>
          <cell r="G129">
            <v>1</v>
          </cell>
          <cell r="H129">
            <v>1</v>
          </cell>
          <cell r="I129">
            <v>1</v>
          </cell>
          <cell r="J129" t="str">
            <v>USA</v>
          </cell>
          <cell r="K129">
            <v>3</v>
          </cell>
          <cell r="L129">
            <v>5.0199601592044534</v>
          </cell>
          <cell r="M129" t="str">
            <v>No</v>
          </cell>
        </row>
        <row r="173">
          <cell r="BX173" t="str">
            <v>Voltage</v>
          </cell>
          <cell r="BY173" t="str">
            <v>Material</v>
          </cell>
          <cell r="BZ173" t="str">
            <v>Labor</v>
          </cell>
        </row>
        <row r="174">
          <cell r="BX174">
            <v>34.5</v>
          </cell>
          <cell r="BY174">
            <v>200</v>
          </cell>
          <cell r="BZ174">
            <v>200</v>
          </cell>
        </row>
        <row r="175">
          <cell r="BX175">
            <v>69</v>
          </cell>
          <cell r="BY175">
            <v>250</v>
          </cell>
          <cell r="BZ175">
            <v>250</v>
          </cell>
        </row>
        <row r="176">
          <cell r="BX176">
            <v>115</v>
          </cell>
          <cell r="BY176">
            <v>800</v>
          </cell>
          <cell r="BZ176">
            <v>500</v>
          </cell>
        </row>
        <row r="177">
          <cell r="BX177">
            <v>138</v>
          </cell>
          <cell r="BY177">
            <v>800</v>
          </cell>
          <cell r="BZ177">
            <v>500</v>
          </cell>
        </row>
        <row r="178">
          <cell r="BX178">
            <v>161</v>
          </cell>
          <cell r="BY178">
            <v>800</v>
          </cell>
          <cell r="BZ178">
            <v>500</v>
          </cell>
        </row>
        <row r="179">
          <cell r="BX179">
            <v>230</v>
          </cell>
          <cell r="BY179">
            <v>1000</v>
          </cell>
          <cell r="BZ179">
            <v>600</v>
          </cell>
        </row>
        <row r="180">
          <cell r="BX180">
            <v>345</v>
          </cell>
          <cell r="BY180">
            <v>1350</v>
          </cell>
          <cell r="BZ180">
            <v>650</v>
          </cell>
        </row>
        <row r="181">
          <cell r="BX181">
            <v>500</v>
          </cell>
          <cell r="BY181">
            <v>2000</v>
          </cell>
          <cell r="BZ181">
            <v>1000</v>
          </cell>
        </row>
        <row r="182">
          <cell r="BX182">
            <v>765</v>
          </cell>
          <cell r="BY182" t="str">
            <v>Help</v>
          </cell>
          <cell r="BZ182" t="str">
            <v>Help</v>
          </cell>
        </row>
        <row r="188">
          <cell r="AC188">
            <v>34.5</v>
          </cell>
          <cell r="AD188">
            <v>2</v>
          </cell>
          <cell r="AE188">
            <v>4</v>
          </cell>
        </row>
        <row r="189">
          <cell r="AC189">
            <v>69</v>
          </cell>
          <cell r="AD189">
            <v>3</v>
          </cell>
          <cell r="AE189">
            <v>5</v>
          </cell>
        </row>
        <row r="190">
          <cell r="AC190">
            <v>115</v>
          </cell>
          <cell r="AD190">
            <v>4</v>
          </cell>
          <cell r="AE190">
            <v>6</v>
          </cell>
        </row>
        <row r="191">
          <cell r="AC191">
            <v>138</v>
          </cell>
          <cell r="AD191">
            <v>5</v>
          </cell>
          <cell r="AE191">
            <v>7</v>
          </cell>
        </row>
        <row r="192">
          <cell r="AC192">
            <v>161</v>
          </cell>
          <cell r="AD192">
            <v>6</v>
          </cell>
          <cell r="AE192">
            <v>8</v>
          </cell>
        </row>
        <row r="193">
          <cell r="AC193">
            <v>230</v>
          </cell>
          <cell r="AD193">
            <v>7</v>
          </cell>
          <cell r="AE193">
            <v>9</v>
          </cell>
        </row>
        <row r="194">
          <cell r="AC194">
            <v>345</v>
          </cell>
          <cell r="AD194">
            <v>8</v>
          </cell>
          <cell r="AE194">
            <v>10</v>
          </cell>
        </row>
        <row r="195">
          <cell r="AC195">
            <v>500</v>
          </cell>
          <cell r="AD195">
            <v>9</v>
          </cell>
          <cell r="AE195">
            <v>11</v>
          </cell>
          <cell r="BQ195" t="str">
            <v>Auger / drill</v>
          </cell>
          <cell r="BS195">
            <v>4</v>
          </cell>
          <cell r="BT195" t="str">
            <v>$/CF</v>
          </cell>
        </row>
        <row r="196">
          <cell r="BQ196" t="str">
            <v>Auger / drill setup / hole</v>
          </cell>
          <cell r="BS196">
            <v>500</v>
          </cell>
          <cell r="BT196" t="str">
            <v>$/ea</v>
          </cell>
        </row>
        <row r="197">
          <cell r="BQ197" t="str">
            <v>Rock Drilling</v>
          </cell>
          <cell r="BS197">
            <v>750</v>
          </cell>
          <cell r="BT197" t="str">
            <v>$/CY</v>
          </cell>
        </row>
        <row r="198">
          <cell r="BQ198" t="str">
            <v>Concrete</v>
          </cell>
          <cell r="BS198">
            <v>154</v>
          </cell>
          <cell r="BT198" t="str">
            <v>$/CY</v>
          </cell>
          <cell r="BU198">
            <v>0.75</v>
          </cell>
        </row>
        <row r="199">
          <cell r="AC199">
            <v>1</v>
          </cell>
          <cell r="AD199">
            <v>3</v>
          </cell>
          <cell r="BQ199" t="str">
            <v>Formwork</v>
          </cell>
          <cell r="BR199" t="str">
            <v>1ft top area</v>
          </cell>
          <cell r="BS199">
            <v>16.399999999999999</v>
          </cell>
          <cell r="BT199" t="str">
            <v>$/SF</v>
          </cell>
          <cell r="BU199">
            <v>0.2</v>
          </cell>
        </row>
        <row r="200">
          <cell r="AC200">
            <v>2</v>
          </cell>
          <cell r="AD200">
            <v>4</v>
          </cell>
          <cell r="BQ200" t="str">
            <v>Rebar, lb /cy</v>
          </cell>
          <cell r="BR200">
            <v>160</v>
          </cell>
          <cell r="BS200">
            <v>1476</v>
          </cell>
          <cell r="BT200" t="str">
            <v>$/ton</v>
          </cell>
          <cell r="BU200">
            <v>8</v>
          </cell>
        </row>
        <row r="201">
          <cell r="AC201">
            <v>3</v>
          </cell>
          <cell r="AD201">
            <v>5</v>
          </cell>
          <cell r="BQ201" t="str">
            <v>Embeds Labor, 4 AB at 1 3/8" Dia</v>
          </cell>
          <cell r="BR201">
            <v>40</v>
          </cell>
          <cell r="BS201">
            <v>4.3199999999999994</v>
          </cell>
          <cell r="BT201" t="str">
            <v>$/lb</v>
          </cell>
          <cell r="BU201">
            <v>0.06</v>
          </cell>
        </row>
        <row r="202">
          <cell r="AC202">
            <v>4</v>
          </cell>
          <cell r="AD202">
            <v>6</v>
          </cell>
          <cell r="BQ202" t="str">
            <v>Embed Material</v>
          </cell>
          <cell r="BS202">
            <v>3.5</v>
          </cell>
          <cell r="BT202" t="str">
            <v>$/lb</v>
          </cell>
        </row>
        <row r="203">
          <cell r="AC203">
            <v>5</v>
          </cell>
          <cell r="AD203">
            <v>7</v>
          </cell>
          <cell r="BQ203" t="str">
            <v>Stone backfill around poles</v>
          </cell>
          <cell r="BS203">
            <v>25</v>
          </cell>
          <cell r="BT203" t="str">
            <v>$/CY</v>
          </cell>
        </row>
        <row r="204">
          <cell r="AC204">
            <v>6</v>
          </cell>
          <cell r="AD204">
            <v>8</v>
          </cell>
          <cell r="BQ204" t="str">
            <v>Concrete All-in</v>
          </cell>
          <cell r="BS204">
            <v>496.40224000000001</v>
          </cell>
          <cell r="BT204" t="str">
            <v>$/CY</v>
          </cell>
          <cell r="BU204">
            <v>318.11903999999998</v>
          </cell>
        </row>
        <row r="205">
          <cell r="AC205">
            <v>7</v>
          </cell>
          <cell r="AD205">
            <v>9</v>
          </cell>
        </row>
        <row r="206">
          <cell r="AC206">
            <v>8</v>
          </cell>
          <cell r="AD206">
            <v>10</v>
          </cell>
        </row>
        <row r="207">
          <cell r="AC207">
            <v>9</v>
          </cell>
          <cell r="AD207">
            <v>11</v>
          </cell>
        </row>
        <row r="208">
          <cell r="AC208">
            <v>10</v>
          </cell>
          <cell r="AD208">
            <v>12</v>
          </cell>
        </row>
        <row r="209">
          <cell r="AC209">
            <v>11</v>
          </cell>
          <cell r="AD209">
            <v>13</v>
          </cell>
        </row>
        <row r="210">
          <cell r="AC210">
            <v>12</v>
          </cell>
          <cell r="AD210">
            <v>14</v>
          </cell>
        </row>
        <row r="220">
          <cell r="B220">
            <v>0</v>
          </cell>
          <cell r="C220">
            <v>30000</v>
          </cell>
          <cell r="D220">
            <v>35000</v>
          </cell>
          <cell r="E220">
            <v>45000</v>
          </cell>
          <cell r="F220">
            <v>50000</v>
          </cell>
          <cell r="G220">
            <v>55000</v>
          </cell>
          <cell r="H220">
            <v>65000</v>
          </cell>
          <cell r="I220">
            <v>100000</v>
          </cell>
          <cell r="J220">
            <v>150000</v>
          </cell>
          <cell r="K220" t="str">
            <v>Help</v>
          </cell>
          <cell r="N220">
            <v>0</v>
          </cell>
          <cell r="O220">
            <v>9.1666666666666661</v>
          </cell>
          <cell r="P220">
            <v>10.3125</v>
          </cell>
          <cell r="Q220">
            <v>11.458333333333334</v>
          </cell>
          <cell r="R220">
            <v>12.604166666666666</v>
          </cell>
          <cell r="S220">
            <v>13.75</v>
          </cell>
          <cell r="T220">
            <v>27.777777777777779</v>
          </cell>
          <cell r="U220">
            <v>30.555555555555557</v>
          </cell>
          <cell r="V220">
            <v>33.611111111111114</v>
          </cell>
          <cell r="W220" t="str">
            <v>Help</v>
          </cell>
          <cell r="Z220">
            <v>0</v>
          </cell>
          <cell r="AA220">
            <v>11900</v>
          </cell>
          <cell r="AB220">
            <v>11300</v>
          </cell>
          <cell r="AC220">
            <v>10700</v>
          </cell>
          <cell r="AD220">
            <v>10700</v>
          </cell>
          <cell r="AE220">
            <v>10700</v>
          </cell>
          <cell r="AF220">
            <v>10100</v>
          </cell>
          <cell r="AG220">
            <v>9500</v>
          </cell>
          <cell r="AH220">
            <v>8900</v>
          </cell>
          <cell r="AI220" t="str">
            <v>Help</v>
          </cell>
        </row>
        <row r="221">
          <cell r="B221">
            <v>10</v>
          </cell>
          <cell r="C221">
            <v>33000</v>
          </cell>
          <cell r="D221">
            <v>39600</v>
          </cell>
          <cell r="E221">
            <v>49500</v>
          </cell>
          <cell r="F221">
            <v>55100</v>
          </cell>
          <cell r="G221">
            <v>57700</v>
          </cell>
          <cell r="H221">
            <v>66000</v>
          </cell>
          <cell r="I221">
            <v>99000</v>
          </cell>
          <cell r="J221">
            <v>164900</v>
          </cell>
          <cell r="K221" t="str">
            <v>Help</v>
          </cell>
          <cell r="N221">
            <v>10</v>
          </cell>
          <cell r="O221">
            <v>9.1666666666666661</v>
          </cell>
          <cell r="P221">
            <v>10.3125</v>
          </cell>
          <cell r="Q221">
            <v>11.458333333333334</v>
          </cell>
          <cell r="R221">
            <v>12.604166666666666</v>
          </cell>
          <cell r="S221">
            <v>13.75</v>
          </cell>
          <cell r="T221">
            <v>27.777777777777779</v>
          </cell>
          <cell r="U221">
            <v>30.555555555555557</v>
          </cell>
          <cell r="V221">
            <v>33.333333333333329</v>
          </cell>
          <cell r="W221" t="str">
            <v>Help</v>
          </cell>
          <cell r="Z221">
            <v>10</v>
          </cell>
          <cell r="AA221">
            <v>11900</v>
          </cell>
          <cell r="AB221">
            <v>11300</v>
          </cell>
          <cell r="AC221">
            <v>10700</v>
          </cell>
          <cell r="AD221">
            <v>10700</v>
          </cell>
          <cell r="AE221">
            <v>10700</v>
          </cell>
          <cell r="AF221">
            <v>10100</v>
          </cell>
          <cell r="AG221">
            <v>9500</v>
          </cell>
          <cell r="AH221">
            <v>8900</v>
          </cell>
          <cell r="AI221" t="str">
            <v>Help</v>
          </cell>
        </row>
        <row r="222">
          <cell r="B222">
            <v>20</v>
          </cell>
          <cell r="C222">
            <v>50000</v>
          </cell>
          <cell r="D222">
            <v>60000</v>
          </cell>
          <cell r="E222">
            <v>75000</v>
          </cell>
          <cell r="F222">
            <v>83500</v>
          </cell>
          <cell r="G222">
            <v>87500</v>
          </cell>
          <cell r="H222">
            <v>100000</v>
          </cell>
          <cell r="I222">
            <v>150000</v>
          </cell>
          <cell r="J222">
            <v>250000</v>
          </cell>
          <cell r="K222" t="str">
            <v>Help</v>
          </cell>
          <cell r="N222">
            <v>20</v>
          </cell>
          <cell r="O222">
            <v>12.5</v>
          </cell>
          <cell r="P222">
            <v>13.888888888888889</v>
          </cell>
          <cell r="Q222">
            <v>15.277777777777779</v>
          </cell>
          <cell r="R222">
            <v>16.666666666666668</v>
          </cell>
          <cell r="S222">
            <v>18.055555555555557</v>
          </cell>
          <cell r="T222">
            <v>30.555555555555557</v>
          </cell>
          <cell r="U222">
            <v>33.611111111111114</v>
          </cell>
          <cell r="V222">
            <v>36.666666666666664</v>
          </cell>
          <cell r="W222" t="str">
            <v>Help</v>
          </cell>
          <cell r="Z222">
            <v>20</v>
          </cell>
          <cell r="AA222">
            <v>18000</v>
          </cell>
          <cell r="AB222">
            <v>17100</v>
          </cell>
          <cell r="AC222">
            <v>16200</v>
          </cell>
          <cell r="AD222">
            <v>16200</v>
          </cell>
          <cell r="AE222">
            <v>16200</v>
          </cell>
          <cell r="AF222">
            <v>15300</v>
          </cell>
          <cell r="AG222">
            <v>14400</v>
          </cell>
          <cell r="AH222">
            <v>13500</v>
          </cell>
          <cell r="AI222" t="str">
            <v>Help</v>
          </cell>
        </row>
        <row r="223">
          <cell r="B223">
            <v>30</v>
          </cell>
          <cell r="C223">
            <v>63800</v>
          </cell>
          <cell r="D223">
            <v>76500</v>
          </cell>
          <cell r="E223">
            <v>95700</v>
          </cell>
          <cell r="F223">
            <v>106500</v>
          </cell>
          <cell r="G223">
            <v>111600</v>
          </cell>
          <cell r="H223">
            <v>127500</v>
          </cell>
          <cell r="I223">
            <v>191300</v>
          </cell>
          <cell r="J223">
            <v>318900</v>
          </cell>
          <cell r="K223" t="str">
            <v>Help</v>
          </cell>
          <cell r="N223">
            <v>30</v>
          </cell>
          <cell r="O223">
            <v>15.277777777777779</v>
          </cell>
          <cell r="P223">
            <v>16.805555555555557</v>
          </cell>
          <cell r="Q223">
            <v>18.333333333333332</v>
          </cell>
          <cell r="R223">
            <v>19.861111111111111</v>
          </cell>
          <cell r="S223">
            <v>21.388888888888889</v>
          </cell>
          <cell r="T223">
            <v>36.666666666666664</v>
          </cell>
          <cell r="U223">
            <v>40</v>
          </cell>
          <cell r="V223">
            <v>43.333333333333336</v>
          </cell>
          <cell r="W223" t="str">
            <v>Help</v>
          </cell>
          <cell r="Z223">
            <v>30</v>
          </cell>
          <cell r="AA223">
            <v>23000</v>
          </cell>
          <cell r="AB223">
            <v>21800</v>
          </cell>
          <cell r="AC223">
            <v>20700</v>
          </cell>
          <cell r="AD223">
            <v>20700</v>
          </cell>
          <cell r="AE223">
            <v>20700</v>
          </cell>
          <cell r="AF223">
            <v>19500</v>
          </cell>
          <cell r="AG223">
            <v>18400</v>
          </cell>
          <cell r="AH223">
            <v>17200</v>
          </cell>
          <cell r="AI223" t="str">
            <v>Help</v>
          </cell>
          <cell r="BZ223">
            <v>833</v>
          </cell>
          <cell r="CA223" t="str">
            <v>Cardinal</v>
          </cell>
          <cell r="CC223" t="str">
            <v>Concrete 10K</v>
          </cell>
          <cell r="CD223">
            <v>12</v>
          </cell>
          <cell r="CE223">
            <v>80</v>
          </cell>
          <cell r="CF223">
            <v>400</v>
          </cell>
        </row>
        <row r="224">
          <cell r="B224">
            <v>40</v>
          </cell>
          <cell r="C224">
            <v>75800</v>
          </cell>
          <cell r="D224">
            <v>90900</v>
          </cell>
          <cell r="E224">
            <v>113700</v>
          </cell>
          <cell r="F224">
            <v>126600</v>
          </cell>
          <cell r="G224">
            <v>132600</v>
          </cell>
          <cell r="H224">
            <v>151600</v>
          </cell>
          <cell r="I224">
            <v>227400</v>
          </cell>
          <cell r="J224">
            <v>378900</v>
          </cell>
          <cell r="K224" t="str">
            <v>Help</v>
          </cell>
          <cell r="N224">
            <v>40</v>
          </cell>
          <cell r="O224">
            <v>21.333333333333332</v>
          </cell>
          <cell r="P224">
            <v>23.111111111111111</v>
          </cell>
          <cell r="Q224">
            <v>24.888888888888889</v>
          </cell>
          <cell r="R224">
            <v>26.666666666666668</v>
          </cell>
          <cell r="S224">
            <v>28.444444444444443</v>
          </cell>
          <cell r="T224">
            <v>43.333333333333336</v>
          </cell>
          <cell r="U224">
            <v>46.944444444444443</v>
          </cell>
          <cell r="V224">
            <v>50.555555555555557</v>
          </cell>
          <cell r="W224" t="str">
            <v>Help</v>
          </cell>
          <cell r="Z224">
            <v>40</v>
          </cell>
          <cell r="AA224">
            <v>27300</v>
          </cell>
          <cell r="AB224">
            <v>25900</v>
          </cell>
          <cell r="AC224">
            <v>24600</v>
          </cell>
          <cell r="AD224">
            <v>24600</v>
          </cell>
          <cell r="AE224">
            <v>24600</v>
          </cell>
          <cell r="AF224">
            <v>23200</v>
          </cell>
          <cell r="AG224">
            <v>21800</v>
          </cell>
          <cell r="AH224">
            <v>20500</v>
          </cell>
          <cell r="AI224" t="str">
            <v>Help</v>
          </cell>
          <cell r="BZ224">
            <v>914</v>
          </cell>
          <cell r="CA224" t="str">
            <v>Bluejay</v>
          </cell>
          <cell r="CC224" t="str">
            <v>Concrete 12K</v>
          </cell>
          <cell r="CD224">
            <v>13</v>
          </cell>
          <cell r="CE224">
            <v>80</v>
          </cell>
          <cell r="CF224">
            <v>425</v>
          </cell>
        </row>
        <row r="225">
          <cell r="B225">
            <v>50</v>
          </cell>
          <cell r="C225">
            <v>86600</v>
          </cell>
          <cell r="D225">
            <v>104000</v>
          </cell>
          <cell r="E225">
            <v>130000</v>
          </cell>
          <cell r="F225">
            <v>144700</v>
          </cell>
          <cell r="G225">
            <v>151600</v>
          </cell>
          <cell r="H225">
            <v>173300</v>
          </cell>
          <cell r="I225">
            <v>259900</v>
          </cell>
          <cell r="J225">
            <v>433200</v>
          </cell>
          <cell r="K225" t="str">
            <v>Help</v>
          </cell>
          <cell r="N225">
            <v>50</v>
          </cell>
          <cell r="O225">
            <v>24</v>
          </cell>
          <cell r="P225">
            <v>26</v>
          </cell>
          <cell r="Q225">
            <v>28</v>
          </cell>
          <cell r="R225">
            <v>30</v>
          </cell>
          <cell r="S225">
            <v>32</v>
          </cell>
          <cell r="T225">
            <v>46.666666666666664</v>
          </cell>
          <cell r="U225">
            <v>50.555555555555557</v>
          </cell>
          <cell r="V225">
            <v>54.444444444444443</v>
          </cell>
          <cell r="W225" t="str">
            <v>Help</v>
          </cell>
          <cell r="Z225">
            <v>50</v>
          </cell>
          <cell r="AA225">
            <v>31200</v>
          </cell>
          <cell r="AB225">
            <v>29600</v>
          </cell>
          <cell r="AC225">
            <v>28100</v>
          </cell>
          <cell r="AD225">
            <v>28100</v>
          </cell>
          <cell r="AE225">
            <v>28100</v>
          </cell>
          <cell r="AF225">
            <v>26500</v>
          </cell>
          <cell r="AG225">
            <v>25000</v>
          </cell>
          <cell r="AH225">
            <v>23400</v>
          </cell>
          <cell r="AI225" t="str">
            <v>Help</v>
          </cell>
          <cell r="BZ225">
            <v>993</v>
          </cell>
          <cell r="CA225" t="str">
            <v>Pheasant</v>
          </cell>
          <cell r="CC225" t="str">
            <v>Steel 10K</v>
          </cell>
          <cell r="CD225">
            <v>20</v>
          </cell>
          <cell r="CE225">
            <v>80</v>
          </cell>
          <cell r="CF225">
            <v>400</v>
          </cell>
        </row>
        <row r="226">
          <cell r="B226">
            <v>75</v>
          </cell>
          <cell r="C226">
            <v>110500</v>
          </cell>
          <cell r="D226">
            <v>132600</v>
          </cell>
          <cell r="E226">
            <v>165800</v>
          </cell>
          <cell r="F226">
            <v>184500</v>
          </cell>
          <cell r="G226">
            <v>193400</v>
          </cell>
          <cell r="H226">
            <v>221000</v>
          </cell>
          <cell r="I226">
            <v>331500</v>
          </cell>
          <cell r="J226">
            <v>552500</v>
          </cell>
          <cell r="K226" t="str">
            <v>Help</v>
          </cell>
          <cell r="N226">
            <v>75</v>
          </cell>
          <cell r="O226">
            <v>25.333333333333332</v>
          </cell>
          <cell r="P226">
            <v>27.444444444444443</v>
          </cell>
          <cell r="Q226">
            <v>29.555555555555557</v>
          </cell>
          <cell r="R226">
            <v>31.666666666666668</v>
          </cell>
          <cell r="S226">
            <v>33.777777777777779</v>
          </cell>
          <cell r="T226">
            <v>51.333333333333329</v>
          </cell>
          <cell r="U226">
            <v>55</v>
          </cell>
          <cell r="V226">
            <v>59.583333333333329</v>
          </cell>
          <cell r="W226" t="str">
            <v>Help</v>
          </cell>
          <cell r="Z226">
            <v>75</v>
          </cell>
          <cell r="AA226">
            <v>39800</v>
          </cell>
          <cell r="AB226">
            <v>37800</v>
          </cell>
          <cell r="AC226">
            <v>35800</v>
          </cell>
          <cell r="AD226">
            <v>35800</v>
          </cell>
          <cell r="AE226">
            <v>35800</v>
          </cell>
          <cell r="AF226">
            <v>33800</v>
          </cell>
          <cell r="AG226">
            <v>31800</v>
          </cell>
          <cell r="AH226">
            <v>29800</v>
          </cell>
          <cell r="AI226" t="str">
            <v>Help</v>
          </cell>
          <cell r="BZ226">
            <v>1137</v>
          </cell>
          <cell r="CA226" t="str">
            <v>Falcon</v>
          </cell>
          <cell r="CC226" t="str">
            <v>Steel 12K</v>
          </cell>
          <cell r="CD226">
            <v>21</v>
          </cell>
          <cell r="CE226">
            <v>80</v>
          </cell>
          <cell r="CF226">
            <v>425</v>
          </cell>
        </row>
        <row r="227">
          <cell r="B227">
            <v>100</v>
          </cell>
          <cell r="C227">
            <v>131300</v>
          </cell>
          <cell r="D227">
            <v>157600</v>
          </cell>
          <cell r="E227">
            <v>197000</v>
          </cell>
          <cell r="F227">
            <v>219300</v>
          </cell>
          <cell r="G227">
            <v>229800</v>
          </cell>
          <cell r="H227">
            <v>362400</v>
          </cell>
          <cell r="I227">
            <v>543600</v>
          </cell>
          <cell r="J227">
            <v>906000</v>
          </cell>
          <cell r="K227" t="str">
            <v>Help</v>
          </cell>
          <cell r="N227">
            <v>100</v>
          </cell>
          <cell r="O227">
            <v>26.666666666666668</v>
          </cell>
          <cell r="P227">
            <v>28.888888888888889</v>
          </cell>
          <cell r="Q227">
            <v>31.111111111111111</v>
          </cell>
          <cell r="R227">
            <v>33.333333333333336</v>
          </cell>
          <cell r="S227">
            <v>35.555555555555557</v>
          </cell>
          <cell r="T227">
            <v>55.611111111111114</v>
          </cell>
          <cell r="U227">
            <v>59.583333333333329</v>
          </cell>
          <cell r="V227">
            <v>64.166666666666671</v>
          </cell>
          <cell r="W227" t="str">
            <v>Help</v>
          </cell>
          <cell r="Z227">
            <v>100</v>
          </cell>
          <cell r="AA227">
            <v>47300</v>
          </cell>
          <cell r="AB227">
            <v>44900</v>
          </cell>
          <cell r="AC227">
            <v>42500</v>
          </cell>
          <cell r="AD227">
            <v>42500</v>
          </cell>
          <cell r="AE227">
            <v>42500</v>
          </cell>
          <cell r="AF227">
            <v>40200</v>
          </cell>
          <cell r="AG227">
            <v>37800</v>
          </cell>
          <cell r="AH227">
            <v>35500</v>
          </cell>
          <cell r="AI227" t="str">
            <v>Help</v>
          </cell>
          <cell r="BZ227">
            <v>1358</v>
          </cell>
          <cell r="CA227" t="str">
            <v>Bluebird</v>
          </cell>
          <cell r="CC227" t="str">
            <v>Wood H2</v>
          </cell>
          <cell r="CD227">
            <v>7</v>
          </cell>
          <cell r="CE227">
            <v>70</v>
          </cell>
          <cell r="CF227">
            <v>350</v>
          </cell>
        </row>
        <row r="228">
          <cell r="B228">
            <v>150</v>
          </cell>
          <cell r="C228" t="str">
            <v>Help</v>
          </cell>
          <cell r="D228" t="str">
            <v>Help</v>
          </cell>
          <cell r="E228" t="str">
            <v>Help</v>
          </cell>
          <cell r="F228" t="str">
            <v>Help</v>
          </cell>
          <cell r="G228" t="str">
            <v>Help</v>
          </cell>
          <cell r="H228">
            <v>501200</v>
          </cell>
          <cell r="I228">
            <v>751900</v>
          </cell>
          <cell r="J228">
            <v>1253100</v>
          </cell>
          <cell r="K228" t="str">
            <v>Help</v>
          </cell>
          <cell r="N228">
            <v>150</v>
          </cell>
          <cell r="O228" t="str">
            <v>Help</v>
          </cell>
          <cell r="P228" t="str">
            <v>Help</v>
          </cell>
          <cell r="Q228" t="str">
            <v>Help</v>
          </cell>
          <cell r="R228" t="str">
            <v>Help</v>
          </cell>
          <cell r="S228" t="str">
            <v>Help</v>
          </cell>
          <cell r="T228" t="str">
            <v>Help</v>
          </cell>
          <cell r="U228" t="str">
            <v>Help</v>
          </cell>
          <cell r="V228" t="str">
            <v>Help</v>
          </cell>
          <cell r="W228" t="str">
            <v>Help</v>
          </cell>
          <cell r="Z228">
            <v>150</v>
          </cell>
          <cell r="AA228" t="str">
            <v>Help</v>
          </cell>
          <cell r="AB228" t="str">
            <v>Help</v>
          </cell>
          <cell r="AC228" t="str">
            <v>Help</v>
          </cell>
          <cell r="AD228" t="str">
            <v>Help</v>
          </cell>
          <cell r="AE228" t="str">
            <v>Help</v>
          </cell>
          <cell r="AF228">
            <v>51300</v>
          </cell>
          <cell r="AG228">
            <v>48200</v>
          </cell>
          <cell r="AH228">
            <v>45200</v>
          </cell>
          <cell r="AI228" t="str">
            <v>Help</v>
          </cell>
          <cell r="CC228" t="str">
            <v>Wood H4</v>
          </cell>
          <cell r="CD228">
            <v>9</v>
          </cell>
          <cell r="CE228">
            <v>70</v>
          </cell>
          <cell r="CF228">
            <v>350</v>
          </cell>
        </row>
        <row r="229">
          <cell r="B229">
            <v>200</v>
          </cell>
          <cell r="C229" t="str">
            <v>Help</v>
          </cell>
          <cell r="D229" t="str">
            <v>Help</v>
          </cell>
          <cell r="E229" t="str">
            <v>Help</v>
          </cell>
          <cell r="F229" t="str">
            <v>Help</v>
          </cell>
          <cell r="G229" t="str">
            <v>Help</v>
          </cell>
          <cell r="H229">
            <v>631000</v>
          </cell>
          <cell r="I229">
            <v>946400</v>
          </cell>
          <cell r="J229">
            <v>1577400</v>
          </cell>
          <cell r="K229" t="str">
            <v>Help</v>
          </cell>
          <cell r="N229">
            <v>200</v>
          </cell>
          <cell r="O229" t="str">
            <v>Help</v>
          </cell>
          <cell r="P229" t="str">
            <v>Help</v>
          </cell>
          <cell r="Q229" t="str">
            <v>Help</v>
          </cell>
          <cell r="R229" t="str">
            <v>Help</v>
          </cell>
          <cell r="S229" t="str">
            <v>Help</v>
          </cell>
          <cell r="T229" t="str">
            <v>Help</v>
          </cell>
          <cell r="U229" t="str">
            <v>Help</v>
          </cell>
          <cell r="V229" t="str">
            <v>Help</v>
          </cell>
          <cell r="W229" t="str">
            <v>Help</v>
          </cell>
          <cell r="Z229">
            <v>200</v>
          </cell>
          <cell r="AA229" t="str">
            <v>Help</v>
          </cell>
          <cell r="AB229" t="str">
            <v>Help</v>
          </cell>
          <cell r="AC229" t="str">
            <v>Help</v>
          </cell>
          <cell r="AD229" t="str">
            <v>Help</v>
          </cell>
          <cell r="AE229" t="str">
            <v>Help</v>
          </cell>
          <cell r="AF229">
            <v>60900</v>
          </cell>
          <cell r="AG229">
            <v>57300</v>
          </cell>
          <cell r="AH229">
            <v>53700</v>
          </cell>
          <cell r="AI229" t="str">
            <v>Help</v>
          </cell>
        </row>
        <row r="230">
          <cell r="B230">
            <v>500</v>
          </cell>
          <cell r="C230" t="str">
            <v>Help</v>
          </cell>
          <cell r="D230" t="str">
            <v>Help</v>
          </cell>
          <cell r="E230" t="str">
            <v>Help</v>
          </cell>
          <cell r="F230" t="str">
            <v>Help</v>
          </cell>
          <cell r="G230" t="str">
            <v>Help</v>
          </cell>
          <cell r="H230">
            <v>1313300</v>
          </cell>
          <cell r="I230">
            <v>1969900</v>
          </cell>
          <cell r="J230">
            <v>3283200</v>
          </cell>
          <cell r="K230" t="str">
            <v>Help</v>
          </cell>
          <cell r="N230">
            <v>500</v>
          </cell>
          <cell r="O230" t="str">
            <v>Help</v>
          </cell>
          <cell r="P230" t="str">
            <v>Help</v>
          </cell>
          <cell r="Q230" t="str">
            <v>Help</v>
          </cell>
          <cell r="R230" t="str">
            <v>Help</v>
          </cell>
          <cell r="S230" t="str">
            <v>Help</v>
          </cell>
          <cell r="T230" t="str">
            <v>Help</v>
          </cell>
          <cell r="U230" t="str">
            <v>Help</v>
          </cell>
          <cell r="V230" t="str">
            <v>Help</v>
          </cell>
          <cell r="W230" t="str">
            <v>Help</v>
          </cell>
          <cell r="Z230">
            <v>500</v>
          </cell>
          <cell r="AA230" t="str">
            <v>Help</v>
          </cell>
          <cell r="AB230" t="str">
            <v>Help</v>
          </cell>
          <cell r="AC230" t="str">
            <v>Help</v>
          </cell>
          <cell r="AD230" t="str">
            <v>Help</v>
          </cell>
          <cell r="AE230" t="str">
            <v>Help</v>
          </cell>
          <cell r="AF230">
            <v>105500</v>
          </cell>
          <cell r="AG230">
            <v>99300</v>
          </cell>
          <cell r="AH230">
            <v>93100</v>
          </cell>
          <cell r="AI230" t="str">
            <v>Help</v>
          </cell>
        </row>
        <row r="231">
          <cell r="B231">
            <v>750</v>
          </cell>
          <cell r="C231" t="str">
            <v>Help</v>
          </cell>
          <cell r="D231" t="str">
            <v>Help</v>
          </cell>
          <cell r="E231" t="str">
            <v>Help</v>
          </cell>
          <cell r="F231" t="str">
            <v>Help</v>
          </cell>
          <cell r="G231" t="str">
            <v>Help</v>
          </cell>
          <cell r="H231">
            <v>1816500</v>
          </cell>
          <cell r="I231">
            <v>2724700</v>
          </cell>
          <cell r="J231">
            <v>4541100</v>
          </cell>
          <cell r="K231" t="str">
            <v>Help</v>
          </cell>
          <cell r="N231">
            <v>750</v>
          </cell>
          <cell r="O231" t="str">
            <v>Help</v>
          </cell>
          <cell r="P231" t="str">
            <v>Help</v>
          </cell>
          <cell r="Q231" t="str">
            <v>Help</v>
          </cell>
          <cell r="R231" t="str">
            <v>Help</v>
          </cell>
          <cell r="S231" t="str">
            <v>Help</v>
          </cell>
          <cell r="T231" t="str">
            <v>Help</v>
          </cell>
          <cell r="U231" t="str">
            <v>Help</v>
          </cell>
          <cell r="V231" t="str">
            <v>Help</v>
          </cell>
          <cell r="W231" t="str">
            <v>Help</v>
          </cell>
          <cell r="Z231">
            <v>750</v>
          </cell>
          <cell r="AA231" t="str">
            <v>Help</v>
          </cell>
          <cell r="AB231" t="str">
            <v>Help</v>
          </cell>
          <cell r="AC231" t="str">
            <v>Help</v>
          </cell>
          <cell r="AD231" t="str">
            <v>Help</v>
          </cell>
          <cell r="AE231" t="str">
            <v>Help</v>
          </cell>
          <cell r="AF231">
            <v>134600</v>
          </cell>
          <cell r="AG231">
            <v>126700</v>
          </cell>
          <cell r="AH231">
            <v>118800</v>
          </cell>
          <cell r="AI231" t="str">
            <v>Help</v>
          </cell>
        </row>
        <row r="232">
          <cell r="B232">
            <v>1000</v>
          </cell>
          <cell r="C232" t="str">
            <v>Help</v>
          </cell>
          <cell r="D232" t="str">
            <v>Help</v>
          </cell>
          <cell r="E232" t="str">
            <v>Help</v>
          </cell>
          <cell r="F232" t="str">
            <v>Help</v>
          </cell>
          <cell r="G232" t="str">
            <v>Help</v>
          </cell>
          <cell r="H232">
            <v>2286500</v>
          </cell>
          <cell r="I232">
            <v>3429800</v>
          </cell>
          <cell r="J232">
            <v>5716300</v>
          </cell>
          <cell r="K232" t="str">
            <v>Help</v>
          </cell>
          <cell r="N232">
            <v>1000</v>
          </cell>
          <cell r="O232" t="str">
            <v>Help</v>
          </cell>
          <cell r="P232" t="str">
            <v>Help</v>
          </cell>
          <cell r="Q232" t="str">
            <v>Help</v>
          </cell>
          <cell r="R232" t="str">
            <v>Help</v>
          </cell>
          <cell r="S232" t="str">
            <v>Help</v>
          </cell>
          <cell r="T232" t="str">
            <v>Help</v>
          </cell>
          <cell r="U232" t="str">
            <v>Help</v>
          </cell>
          <cell r="V232" t="str">
            <v>Help</v>
          </cell>
          <cell r="W232" t="str">
            <v>Help</v>
          </cell>
          <cell r="Z232">
            <v>1000</v>
          </cell>
          <cell r="AA232" t="str">
            <v>Help</v>
          </cell>
          <cell r="AB232" t="str">
            <v>Help</v>
          </cell>
          <cell r="AC232" t="str">
            <v>Help</v>
          </cell>
          <cell r="AD232" t="str">
            <v>Help</v>
          </cell>
          <cell r="AE232" t="str">
            <v>Help</v>
          </cell>
          <cell r="AF232">
            <v>160000</v>
          </cell>
          <cell r="AG232">
            <v>150600</v>
          </cell>
          <cell r="AH232">
            <v>141200</v>
          </cell>
          <cell r="AI232" t="str">
            <v>Help</v>
          </cell>
        </row>
        <row r="249">
          <cell r="C249" t="str">
            <v>Breakers LV</v>
          </cell>
          <cell r="D249">
            <v>1</v>
          </cell>
          <cell r="E249">
            <v>2</v>
          </cell>
          <cell r="F249">
            <v>3</v>
          </cell>
          <cell r="G249">
            <v>4</v>
          </cell>
          <cell r="H249">
            <v>5</v>
          </cell>
          <cell r="I249">
            <v>6</v>
          </cell>
          <cell r="J249">
            <v>7</v>
          </cell>
          <cell r="K249">
            <v>8</v>
          </cell>
          <cell r="L249">
            <v>9</v>
          </cell>
          <cell r="M249">
            <v>10</v>
          </cell>
          <cell r="N249">
            <v>11</v>
          </cell>
          <cell r="O249">
            <v>12</v>
          </cell>
        </row>
        <row r="250">
          <cell r="B250" t="str">
            <v>BusC</v>
          </cell>
          <cell r="C250" t="str">
            <v>Bus Cable 3-Ph</v>
          </cell>
          <cell r="D250">
            <v>20</v>
          </cell>
          <cell r="E250">
            <v>40</v>
          </cell>
          <cell r="F250">
            <v>60</v>
          </cell>
          <cell r="G250">
            <v>60</v>
          </cell>
          <cell r="H250">
            <v>80</v>
          </cell>
          <cell r="I250">
            <v>80</v>
          </cell>
          <cell r="J250">
            <v>120</v>
          </cell>
          <cell r="K250">
            <v>120</v>
          </cell>
          <cell r="L250">
            <v>120</v>
          </cell>
          <cell r="M250">
            <v>160</v>
          </cell>
          <cell r="N250">
            <v>160</v>
          </cell>
          <cell r="O250">
            <v>160</v>
          </cell>
        </row>
        <row r="251">
          <cell r="B251" t="str">
            <v>BusR</v>
          </cell>
          <cell r="C251" t="str">
            <v>Bus Ridgid 3-Ph</v>
          </cell>
          <cell r="D251">
            <v>63</v>
          </cell>
          <cell r="E251">
            <v>93</v>
          </cell>
          <cell r="F251">
            <v>123</v>
          </cell>
          <cell r="G251">
            <v>153</v>
          </cell>
          <cell r="H251">
            <v>216</v>
          </cell>
          <cell r="I251">
            <v>266</v>
          </cell>
          <cell r="J251">
            <v>296</v>
          </cell>
          <cell r="K251">
            <v>326</v>
          </cell>
          <cell r="L251">
            <v>389</v>
          </cell>
          <cell r="M251">
            <v>439</v>
          </cell>
          <cell r="N251">
            <v>469</v>
          </cell>
          <cell r="O251">
            <v>499</v>
          </cell>
        </row>
        <row r="252">
          <cell r="B252" t="str">
            <v>BusSupt</v>
          </cell>
          <cell r="C252" t="str">
            <v>Bus Support</v>
          </cell>
          <cell r="D252">
            <v>0</v>
          </cell>
          <cell r="E252">
            <v>0</v>
          </cell>
          <cell r="F252">
            <v>0</v>
          </cell>
          <cell r="G252">
            <v>0</v>
          </cell>
          <cell r="H252">
            <v>3</v>
          </cell>
          <cell r="I252">
            <v>3</v>
          </cell>
          <cell r="J252">
            <v>3</v>
          </cell>
          <cell r="K252">
            <v>3</v>
          </cell>
          <cell r="L252">
            <v>5</v>
          </cell>
          <cell r="M252">
            <v>5</v>
          </cell>
          <cell r="N252">
            <v>5</v>
          </cell>
          <cell r="O252">
            <v>5</v>
          </cell>
        </row>
        <row r="253">
          <cell r="C253" t="str">
            <v>Concrete</v>
          </cell>
          <cell r="D253">
            <v>34.495458641975304</v>
          </cell>
          <cell r="E253">
            <v>41.684719725615309</v>
          </cell>
          <cell r="F253">
            <v>48.912550372846738</v>
          </cell>
          <cell r="G253">
            <v>56.108355550701972</v>
          </cell>
          <cell r="H253">
            <v>79.996697755581749</v>
          </cell>
          <cell r="I253">
            <v>87.130186467260216</v>
          </cell>
          <cell r="J253">
            <v>94.23966433321965</v>
          </cell>
          <cell r="K253">
            <v>101.32898109518378</v>
          </cell>
          <cell r="L253">
            <v>120.94575765192293</v>
          </cell>
          <cell r="M253">
            <v>128.00322911846698</v>
          </cell>
          <cell r="N253">
            <v>135.04789899656402</v>
          </cell>
          <cell r="O253">
            <v>142.08132280683378</v>
          </cell>
        </row>
        <row r="254">
          <cell r="C254" t="str">
            <v>Conduit</v>
          </cell>
          <cell r="D254">
            <v>732.5</v>
          </cell>
          <cell r="E254">
            <v>1047.5</v>
          </cell>
          <cell r="F254">
            <v>1362.5</v>
          </cell>
          <cell r="G254">
            <v>1677.5</v>
          </cell>
          <cell r="H254">
            <v>2000</v>
          </cell>
          <cell r="I254">
            <v>2301.25</v>
          </cell>
          <cell r="J254">
            <v>2616.25</v>
          </cell>
          <cell r="K254">
            <v>2917.5</v>
          </cell>
          <cell r="L254">
            <v>3205</v>
          </cell>
          <cell r="M254">
            <v>3520</v>
          </cell>
          <cell r="N254">
            <v>3821.25</v>
          </cell>
          <cell r="O254">
            <v>4122.5</v>
          </cell>
        </row>
        <row r="255">
          <cell r="B255" t="str">
            <v>Insulators</v>
          </cell>
          <cell r="C255" t="str">
            <v>Insulators</v>
          </cell>
          <cell r="D255">
            <v>12</v>
          </cell>
          <cell r="E255">
            <v>18</v>
          </cell>
          <cell r="F255">
            <v>24</v>
          </cell>
          <cell r="G255">
            <v>30</v>
          </cell>
          <cell r="H255">
            <v>45</v>
          </cell>
          <cell r="I255">
            <v>51</v>
          </cell>
          <cell r="J255">
            <v>57</v>
          </cell>
          <cell r="K255">
            <v>63</v>
          </cell>
          <cell r="L255">
            <v>78</v>
          </cell>
          <cell r="M255">
            <v>84</v>
          </cell>
          <cell r="N255">
            <v>90</v>
          </cell>
          <cell r="O255">
            <v>96</v>
          </cell>
        </row>
        <row r="256">
          <cell r="B256" t="str">
            <v>Length</v>
          </cell>
          <cell r="C256" t="str">
            <v>Length</v>
          </cell>
          <cell r="D256">
            <v>94</v>
          </cell>
          <cell r="E256">
            <v>105</v>
          </cell>
          <cell r="F256">
            <v>116</v>
          </cell>
          <cell r="G256">
            <v>127</v>
          </cell>
          <cell r="H256">
            <v>144</v>
          </cell>
          <cell r="I256">
            <v>144</v>
          </cell>
          <cell r="J256">
            <v>155</v>
          </cell>
          <cell r="K256">
            <v>155</v>
          </cell>
          <cell r="L256">
            <v>144</v>
          </cell>
          <cell r="M256">
            <v>155</v>
          </cell>
          <cell r="N256">
            <v>155</v>
          </cell>
          <cell r="O256">
            <v>155</v>
          </cell>
        </row>
        <row r="257">
          <cell r="C257" t="str">
            <v>Steel</v>
          </cell>
          <cell r="D257">
            <v>9820</v>
          </cell>
          <cell r="E257">
            <v>13139.63093307967</v>
          </cell>
          <cell r="F257">
            <v>16393.884180436522</v>
          </cell>
          <cell r="G257">
            <v>19615.825844944186</v>
          </cell>
          <cell r="H257">
            <v>28087.74045403691</v>
          </cell>
          <cell r="I257">
            <v>31275.754383309413</v>
          </cell>
          <cell r="J257">
            <v>34453.429818362085</v>
          </cell>
          <cell r="K257">
            <v>37623.047532495555</v>
          </cell>
          <cell r="L257">
            <v>44846.168513960518</v>
          </cell>
          <cell r="M257">
            <v>48003.914823632185</v>
          </cell>
          <cell r="N257">
            <v>51157.123976459152</v>
          </cell>
          <cell r="O257">
            <v>54306.440057780921</v>
          </cell>
        </row>
        <row r="258">
          <cell r="B258" t="str">
            <v>SW3</v>
          </cell>
          <cell r="C258" t="str">
            <v>Switch 34.5kV</v>
          </cell>
          <cell r="D258">
            <v>0</v>
          </cell>
          <cell r="E258">
            <v>0</v>
          </cell>
          <cell r="F258">
            <v>0</v>
          </cell>
          <cell r="G258">
            <v>0</v>
          </cell>
          <cell r="H258">
            <v>0</v>
          </cell>
          <cell r="I258">
            <v>0</v>
          </cell>
          <cell r="J258">
            <v>0</v>
          </cell>
          <cell r="K258">
            <v>0</v>
          </cell>
          <cell r="L258">
            <v>0</v>
          </cell>
          <cell r="M258">
            <v>0</v>
          </cell>
          <cell r="N258">
            <v>0</v>
          </cell>
          <cell r="O258">
            <v>0</v>
          </cell>
        </row>
        <row r="259">
          <cell r="B259" t="str">
            <v>Width</v>
          </cell>
          <cell r="C259" t="str">
            <v>Width</v>
          </cell>
          <cell r="D259">
            <v>120</v>
          </cell>
          <cell r="E259">
            <v>120</v>
          </cell>
          <cell r="F259">
            <v>120</v>
          </cell>
          <cell r="G259">
            <v>120</v>
          </cell>
          <cell r="H259">
            <v>160</v>
          </cell>
          <cell r="I259">
            <v>160</v>
          </cell>
          <cell r="J259">
            <v>160</v>
          </cell>
          <cell r="K259">
            <v>160</v>
          </cell>
          <cell r="L259">
            <v>200</v>
          </cell>
          <cell r="M259">
            <v>200</v>
          </cell>
          <cell r="N259">
            <v>200</v>
          </cell>
          <cell r="O259">
            <v>200</v>
          </cell>
        </row>
        <row r="260">
          <cell r="C260" t="str">
            <v>Wire</v>
          </cell>
          <cell r="D260">
            <v>1831.25</v>
          </cell>
          <cell r="E260">
            <v>2618.75</v>
          </cell>
          <cell r="F260">
            <v>3406.25</v>
          </cell>
          <cell r="G260">
            <v>4193.75</v>
          </cell>
          <cell r="H260">
            <v>5000</v>
          </cell>
          <cell r="I260">
            <v>5753.125</v>
          </cell>
          <cell r="J260">
            <v>6540.625</v>
          </cell>
          <cell r="K260">
            <v>7293.75</v>
          </cell>
          <cell r="L260">
            <v>8012.5</v>
          </cell>
          <cell r="M260">
            <v>8800</v>
          </cell>
          <cell r="N260">
            <v>9553.125</v>
          </cell>
          <cell r="O260">
            <v>10306.25</v>
          </cell>
        </row>
        <row r="279">
          <cell r="BE279" t="str">
            <v>Braced</v>
          </cell>
          <cell r="BF279">
            <v>3.1415999999999999</v>
          </cell>
          <cell r="BG279">
            <v>84.463738899931982</v>
          </cell>
          <cell r="BH279">
            <v>97.202722265973406</v>
          </cell>
          <cell r="BI279">
            <v>117.12010202152372</v>
          </cell>
          <cell r="BJ279">
            <v>124.48999564785112</v>
          </cell>
          <cell r="BK279">
            <v>138.12960603567601</v>
          </cell>
          <cell r="BL279">
            <v>150</v>
          </cell>
          <cell r="BM279">
            <v>170.64480524770607</v>
          </cell>
          <cell r="BN279" t="str">
            <v>No</v>
          </cell>
        </row>
        <row r="280">
          <cell r="BE280" t="str">
            <v>I-String</v>
          </cell>
          <cell r="BF280">
            <v>3.1415999999999999</v>
          </cell>
          <cell r="BG280">
            <v>68.411296473202995</v>
          </cell>
          <cell r="BH280">
            <v>71.356052623880785</v>
          </cell>
          <cell r="BI280">
            <v>76.110743380009723</v>
          </cell>
          <cell r="BJ280">
            <v>79.472841256961786</v>
          </cell>
          <cell r="BK280">
            <v>90.610209334991239</v>
          </cell>
          <cell r="BL280">
            <v>100</v>
          </cell>
          <cell r="BM280">
            <v>109.99162631800712</v>
          </cell>
          <cell r="BN280">
            <v>118.11212024167588</v>
          </cell>
        </row>
        <row r="281">
          <cell r="BE281" t="str">
            <v>Post</v>
          </cell>
          <cell r="BF281">
            <v>3.1415999999999999</v>
          </cell>
          <cell r="BG281">
            <v>102.6169447098045</v>
          </cell>
          <cell r="BH281">
            <v>107.03407893582117</v>
          </cell>
          <cell r="BI281">
            <v>114.16611507001458</v>
          </cell>
          <cell r="BJ281">
            <v>119.20926188544267</v>
          </cell>
          <cell r="BK281">
            <v>135.91531400248687</v>
          </cell>
          <cell r="BL281">
            <v>150</v>
          </cell>
          <cell r="BM281">
            <v>164.98743947701067</v>
          </cell>
          <cell r="BN281">
            <v>177.16818036251382</v>
          </cell>
        </row>
        <row r="282">
          <cell r="BE282" t="str">
            <v>V-String</v>
          </cell>
          <cell r="BF282">
            <v>3.1415999999999999</v>
          </cell>
          <cell r="BG282">
            <v>136.82259294640599</v>
          </cell>
          <cell r="BH282">
            <v>142.71210524776157</v>
          </cell>
          <cell r="BI282">
            <v>152.22148676001945</v>
          </cell>
          <cell r="BJ282">
            <v>158.94568251392357</v>
          </cell>
          <cell r="BK282">
            <v>181.22041866998248</v>
          </cell>
          <cell r="BL282">
            <v>200</v>
          </cell>
          <cell r="BM282">
            <v>219.98325263601424</v>
          </cell>
          <cell r="BN282">
            <v>236.22424048335176</v>
          </cell>
        </row>
        <row r="284">
          <cell r="BE284" t="str">
            <v>Braced</v>
          </cell>
          <cell r="BF284">
            <v>3.1415999999999999</v>
          </cell>
          <cell r="BG284">
            <v>168.92747779986396</v>
          </cell>
          <cell r="BH284">
            <v>194.40544453194681</v>
          </cell>
          <cell r="BI284">
            <v>234.24020404304744</v>
          </cell>
          <cell r="BJ284">
            <v>248.97999129570223</v>
          </cell>
          <cell r="BK284">
            <v>276.25921207135201</v>
          </cell>
          <cell r="BL284">
            <v>300</v>
          </cell>
          <cell r="BM284">
            <v>341.28961049541215</v>
          </cell>
          <cell r="BN284" t="str">
            <v>No</v>
          </cell>
        </row>
        <row r="285">
          <cell r="BE285" t="str">
            <v>I-String</v>
          </cell>
          <cell r="BF285">
            <v>3.1415999999999999</v>
          </cell>
          <cell r="BG285">
            <v>102.6169447098045</v>
          </cell>
          <cell r="BH285">
            <v>107.03407893582117</v>
          </cell>
          <cell r="BI285">
            <v>114.16611507001458</v>
          </cell>
          <cell r="BJ285">
            <v>119.20926188544267</v>
          </cell>
          <cell r="BK285">
            <v>135.91531400248687</v>
          </cell>
          <cell r="BL285">
            <v>150</v>
          </cell>
          <cell r="BM285">
            <v>164.98743947701067</v>
          </cell>
          <cell r="BN285">
            <v>177.16818036251382</v>
          </cell>
        </row>
        <row r="286">
          <cell r="BE286" t="str">
            <v>Post</v>
          </cell>
          <cell r="BF286">
            <v>3.1415999999999999</v>
          </cell>
          <cell r="BG286">
            <v>136.82259294640599</v>
          </cell>
          <cell r="BH286">
            <v>142.71210524776157</v>
          </cell>
          <cell r="BI286">
            <v>152.22148676001945</v>
          </cell>
          <cell r="BJ286">
            <v>158.94568251392357</v>
          </cell>
          <cell r="BK286">
            <v>181.22041866998248</v>
          </cell>
          <cell r="BL286">
            <v>200</v>
          </cell>
          <cell r="BM286">
            <v>219.98325263601424</v>
          </cell>
          <cell r="BN286">
            <v>236.22424048335176</v>
          </cell>
        </row>
        <row r="287">
          <cell r="B287" t="str">
            <v>BusH</v>
          </cell>
          <cell r="C287" t="str">
            <v>Bus Supports, High</v>
          </cell>
          <cell r="D287">
            <v>1210</v>
          </cell>
          <cell r="E287">
            <v>1210</v>
          </cell>
          <cell r="F287">
            <v>1210</v>
          </cell>
          <cell r="G287">
            <v>1210</v>
          </cell>
          <cell r="H287">
            <v>1210</v>
          </cell>
          <cell r="I287">
            <v>1210</v>
          </cell>
          <cell r="J287">
            <v>1210</v>
          </cell>
          <cell r="K287">
            <v>1210</v>
          </cell>
          <cell r="L287">
            <v>1210</v>
          </cell>
          <cell r="M287">
            <v>1210</v>
          </cell>
          <cell r="N287">
            <v>1210</v>
          </cell>
          <cell r="O287">
            <v>1210</v>
          </cell>
          <cell r="AD287" t="str">
            <v>1/0 AWG AL</v>
          </cell>
          <cell r="BE287" t="str">
            <v>V-String</v>
          </cell>
          <cell r="BF287">
            <v>3.1415999999999999</v>
          </cell>
          <cell r="BG287">
            <v>171.02824118300751</v>
          </cell>
          <cell r="BH287">
            <v>178.39013155970196</v>
          </cell>
          <cell r="BI287">
            <v>190.27685845002432</v>
          </cell>
          <cell r="BJ287">
            <v>198.68210314240446</v>
          </cell>
          <cell r="BK287">
            <v>226.52552333747812</v>
          </cell>
          <cell r="BL287">
            <v>250</v>
          </cell>
          <cell r="BM287">
            <v>274.97906579501779</v>
          </cell>
          <cell r="BN287">
            <v>295.28030060418968</v>
          </cell>
        </row>
        <row r="288">
          <cell r="B288" t="str">
            <v>BusL</v>
          </cell>
          <cell r="C288" t="str">
            <v>Bus Supports, Low</v>
          </cell>
          <cell r="D288">
            <v>1350</v>
          </cell>
          <cell r="E288">
            <v>1350</v>
          </cell>
          <cell r="F288">
            <v>1350</v>
          </cell>
          <cell r="G288">
            <v>1350</v>
          </cell>
          <cell r="H288">
            <v>1350</v>
          </cell>
          <cell r="I288">
            <v>1350</v>
          </cell>
          <cell r="J288">
            <v>1350</v>
          </cell>
          <cell r="K288">
            <v>1350</v>
          </cell>
          <cell r="L288">
            <v>1350</v>
          </cell>
          <cell r="M288">
            <v>1350</v>
          </cell>
          <cell r="N288">
            <v>1350</v>
          </cell>
          <cell r="O288">
            <v>1350</v>
          </cell>
          <cell r="AD288" t="str">
            <v>2/0 AWG AL</v>
          </cell>
        </row>
        <row r="289">
          <cell r="B289" t="str">
            <v>CapBk</v>
          </cell>
          <cell r="AD289" t="str">
            <v>4/0 AWG AL</v>
          </cell>
        </row>
        <row r="290">
          <cell r="B290" t="str">
            <v>Cb</v>
          </cell>
          <cell r="D290">
            <v>0</v>
          </cell>
          <cell r="E290">
            <v>0</v>
          </cell>
          <cell r="F290">
            <v>0</v>
          </cell>
          <cell r="G290">
            <v>0</v>
          </cell>
          <cell r="H290">
            <v>0</v>
          </cell>
          <cell r="I290">
            <v>0</v>
          </cell>
          <cell r="J290">
            <v>0</v>
          </cell>
          <cell r="K290">
            <v>0</v>
          </cell>
          <cell r="L290">
            <v>0</v>
          </cell>
          <cell r="M290">
            <v>0</v>
          </cell>
          <cell r="N290">
            <v>0</v>
          </cell>
          <cell r="O290">
            <v>0</v>
          </cell>
          <cell r="AD290" t="str">
            <v>250 MCM AL</v>
          </cell>
        </row>
        <row r="291">
          <cell r="B291" t="str">
            <v>CbSw</v>
          </cell>
          <cell r="D291">
            <v>4720</v>
          </cell>
          <cell r="E291">
            <v>3900</v>
          </cell>
          <cell r="F291">
            <v>3626.6666666666665</v>
          </cell>
          <cell r="G291">
            <v>3490</v>
          </cell>
          <cell r="H291">
            <v>3736</v>
          </cell>
          <cell r="I291">
            <v>3626.6666666666665</v>
          </cell>
          <cell r="J291">
            <v>3548.5714285714284</v>
          </cell>
          <cell r="K291">
            <v>3490</v>
          </cell>
          <cell r="L291">
            <v>3626.6666666666665</v>
          </cell>
          <cell r="M291">
            <v>3572</v>
          </cell>
          <cell r="N291">
            <v>3527.2727272727275</v>
          </cell>
          <cell r="O291">
            <v>3490</v>
          </cell>
          <cell r="AD291" t="str">
            <v>350 MCM AL</v>
          </cell>
        </row>
        <row r="292">
          <cell r="B292" t="str">
            <v>FR</v>
          </cell>
          <cell r="D292">
            <v>700</v>
          </cell>
          <cell r="E292">
            <v>700</v>
          </cell>
          <cell r="F292">
            <v>700</v>
          </cell>
          <cell r="G292">
            <v>700</v>
          </cell>
          <cell r="H292">
            <v>700</v>
          </cell>
          <cell r="I292">
            <v>700</v>
          </cell>
          <cell r="J292">
            <v>700</v>
          </cell>
          <cell r="K292">
            <v>700</v>
          </cell>
          <cell r="L292">
            <v>700</v>
          </cell>
          <cell r="M292">
            <v>700</v>
          </cell>
          <cell r="N292">
            <v>700</v>
          </cell>
          <cell r="O292">
            <v>700</v>
          </cell>
          <cell r="AD292" t="str">
            <v>500 MCM AL</v>
          </cell>
        </row>
        <row r="293">
          <cell r="B293" t="str">
            <v>HarFl</v>
          </cell>
          <cell r="AD293" t="str">
            <v>600 MCM AL</v>
          </cell>
        </row>
        <row r="294">
          <cell r="B294" t="str">
            <v>House</v>
          </cell>
          <cell r="C294" t="str">
            <v>Control House</v>
          </cell>
          <cell r="D294">
            <v>1400</v>
          </cell>
          <cell r="E294">
            <v>1400</v>
          </cell>
          <cell r="F294">
            <v>1400</v>
          </cell>
          <cell r="G294">
            <v>1400</v>
          </cell>
          <cell r="H294">
            <v>1400</v>
          </cell>
          <cell r="I294">
            <v>1400</v>
          </cell>
          <cell r="J294">
            <v>1400</v>
          </cell>
          <cell r="K294">
            <v>1400</v>
          </cell>
          <cell r="L294">
            <v>1400</v>
          </cell>
          <cell r="M294">
            <v>1400</v>
          </cell>
          <cell r="N294">
            <v>1400</v>
          </cell>
          <cell r="O294">
            <v>1400</v>
          </cell>
          <cell r="AD294" t="str">
            <v>750 MCM AL</v>
          </cell>
        </row>
        <row r="295">
          <cell r="B295" t="str">
            <v>Mast</v>
          </cell>
          <cell r="C295" t="str">
            <v>Static Mast</v>
          </cell>
          <cell r="D295">
            <v>6375</v>
          </cell>
          <cell r="E295">
            <v>6375</v>
          </cell>
          <cell r="F295">
            <v>6375</v>
          </cell>
          <cell r="G295">
            <v>6375</v>
          </cell>
          <cell r="H295">
            <v>6375</v>
          </cell>
          <cell r="I295">
            <v>6375</v>
          </cell>
          <cell r="J295">
            <v>6375</v>
          </cell>
          <cell r="K295">
            <v>6375</v>
          </cell>
          <cell r="L295">
            <v>6375</v>
          </cell>
          <cell r="M295">
            <v>6375</v>
          </cell>
          <cell r="N295">
            <v>6375</v>
          </cell>
          <cell r="O295">
            <v>6375</v>
          </cell>
          <cell r="AD295" t="str">
            <v>1,000 MCM AL</v>
          </cell>
        </row>
        <row r="296">
          <cell r="B296" t="str">
            <v>Misc.</v>
          </cell>
          <cell r="C296" t="str">
            <v>Misc. steel</v>
          </cell>
          <cell r="D296">
            <v>750</v>
          </cell>
          <cell r="E296">
            <v>494.81546653983531</v>
          </cell>
          <cell r="F296">
            <v>387.96139347883997</v>
          </cell>
          <cell r="G296">
            <v>326.45646123604655</v>
          </cell>
          <cell r="H296">
            <v>285.54809080738181</v>
          </cell>
          <cell r="I296">
            <v>255.95906388490246</v>
          </cell>
          <cell r="J296">
            <v>233.34711690886928</v>
          </cell>
          <cell r="K296">
            <v>215.38094156194407</v>
          </cell>
          <cell r="L296">
            <v>200.68539044005766</v>
          </cell>
          <cell r="M296">
            <v>188.39148236321856</v>
          </cell>
          <cell r="N296">
            <v>177.92036149628683</v>
          </cell>
          <cell r="O296">
            <v>168.8700048150767</v>
          </cell>
          <cell r="AD296" t="str">
            <v>1,250 MCM AL</v>
          </cell>
        </row>
        <row r="297">
          <cell r="B297" t="str">
            <v>NR</v>
          </cell>
          <cell r="C297" t="str">
            <v>Neutral Reactor</v>
          </cell>
          <cell r="D297">
            <v>800</v>
          </cell>
          <cell r="E297">
            <v>800</v>
          </cell>
          <cell r="F297">
            <v>800</v>
          </cell>
          <cell r="G297">
            <v>800</v>
          </cell>
          <cell r="H297">
            <v>800</v>
          </cell>
          <cell r="I297">
            <v>800</v>
          </cell>
          <cell r="J297">
            <v>800</v>
          </cell>
          <cell r="K297">
            <v>800</v>
          </cell>
          <cell r="L297">
            <v>800</v>
          </cell>
          <cell r="M297">
            <v>800</v>
          </cell>
          <cell r="N297">
            <v>800</v>
          </cell>
          <cell r="O297">
            <v>800</v>
          </cell>
        </row>
        <row r="298">
          <cell r="B298" t="str">
            <v>RtrBk</v>
          </cell>
        </row>
        <row r="299">
          <cell r="B299" t="str">
            <v>SW3</v>
          </cell>
          <cell r="C299" t="str">
            <v>SW</v>
          </cell>
          <cell r="D299">
            <v>1400</v>
          </cell>
          <cell r="E299">
            <v>1400</v>
          </cell>
          <cell r="F299">
            <v>1400</v>
          </cell>
          <cell r="G299">
            <v>1400</v>
          </cell>
          <cell r="H299">
            <v>1400</v>
          </cell>
          <cell r="I299">
            <v>1400</v>
          </cell>
          <cell r="J299">
            <v>1400</v>
          </cell>
          <cell r="K299">
            <v>1400</v>
          </cell>
          <cell r="L299">
            <v>1400</v>
          </cell>
          <cell r="M299">
            <v>1400</v>
          </cell>
          <cell r="N299">
            <v>1400</v>
          </cell>
          <cell r="O299">
            <v>1400</v>
          </cell>
        </row>
        <row r="300">
          <cell r="B300" t="str">
            <v>VT</v>
          </cell>
          <cell r="C300" t="str">
            <v>Voltage Transformers</v>
          </cell>
          <cell r="D300">
            <v>716.66666666666663</v>
          </cell>
          <cell r="E300">
            <v>716.66666666666663</v>
          </cell>
          <cell r="F300">
            <v>716.66666666666663</v>
          </cell>
          <cell r="G300">
            <v>716.66666666666663</v>
          </cell>
          <cell r="H300">
            <v>716.66666666666663</v>
          </cell>
          <cell r="I300">
            <v>716.66666666666663</v>
          </cell>
          <cell r="J300">
            <v>716.66666666666663</v>
          </cell>
          <cell r="K300">
            <v>716.66666666666663</v>
          </cell>
          <cell r="L300">
            <v>716.66666666666663</v>
          </cell>
          <cell r="M300">
            <v>716.66666666666663</v>
          </cell>
          <cell r="N300">
            <v>716.66666666666663</v>
          </cell>
          <cell r="O300">
            <v>716.66666666666663</v>
          </cell>
        </row>
        <row r="307">
          <cell r="B307" t="str">
            <v>BusH</v>
          </cell>
          <cell r="C307" t="str">
            <v>Bus Supports, High</v>
          </cell>
          <cell r="D307">
            <v>4.1815277777777773</v>
          </cell>
          <cell r="E307">
            <v>4.1815277777777773</v>
          </cell>
          <cell r="F307">
            <v>4.1815277777777773</v>
          </cell>
          <cell r="G307">
            <v>4.1815277777777773</v>
          </cell>
          <cell r="H307">
            <v>4.1815277777777773</v>
          </cell>
          <cell r="I307">
            <v>4.1815277777777773</v>
          </cell>
          <cell r="J307">
            <v>4.1815277777777773</v>
          </cell>
          <cell r="K307">
            <v>4.1815277777777773</v>
          </cell>
          <cell r="L307">
            <v>4.1815277777777773</v>
          </cell>
          <cell r="M307">
            <v>4.1815277777777773</v>
          </cell>
          <cell r="N307">
            <v>4.1815277777777773</v>
          </cell>
          <cell r="O307">
            <v>4.1815277777777773</v>
          </cell>
        </row>
        <row r="308">
          <cell r="B308" t="str">
            <v>BusL</v>
          </cell>
          <cell r="C308" t="str">
            <v>Bus Supports, Low</v>
          </cell>
          <cell r="D308">
            <v>3.6651999999999996</v>
          </cell>
          <cell r="E308">
            <v>3.6651999999999996</v>
          </cell>
          <cell r="F308">
            <v>3.6651999999999996</v>
          </cell>
          <cell r="G308">
            <v>3.6651999999999996</v>
          </cell>
          <cell r="H308">
            <v>3.6651999999999996</v>
          </cell>
          <cell r="I308">
            <v>3.6651999999999996</v>
          </cell>
          <cell r="J308">
            <v>3.6651999999999996</v>
          </cell>
          <cell r="K308">
            <v>3.6651999999999996</v>
          </cell>
          <cell r="L308">
            <v>3.6651999999999996</v>
          </cell>
          <cell r="M308">
            <v>3.6651999999999996</v>
          </cell>
          <cell r="N308">
            <v>3.6651999999999996</v>
          </cell>
          <cell r="O308">
            <v>3.6651999999999996</v>
          </cell>
          <cell r="Y308">
            <v>55</v>
          </cell>
          <cell r="Z308" t="str">
            <v>#6 AWG CU</v>
          </cell>
          <cell r="AA308">
            <v>0.82282055238056129</v>
          </cell>
        </row>
        <row r="309">
          <cell r="B309" t="str">
            <v>CapBk</v>
          </cell>
          <cell r="Y309">
            <v>130</v>
          </cell>
          <cell r="Z309" t="str">
            <v>1/0 AWG AL</v>
          </cell>
          <cell r="AA309">
            <v>0.20456707589053325</v>
          </cell>
        </row>
        <row r="310">
          <cell r="B310" t="str">
            <v>Cb</v>
          </cell>
          <cell r="D310">
            <v>1.8148148148148149</v>
          </cell>
          <cell r="E310">
            <v>1.8148148148148149</v>
          </cell>
          <cell r="F310">
            <v>1.8148148148148149</v>
          </cell>
          <cell r="G310">
            <v>1.8148148148148149</v>
          </cell>
          <cell r="H310">
            <v>1.8148148148148149</v>
          </cell>
          <cell r="I310">
            <v>1.8148148148148149</v>
          </cell>
          <cell r="J310">
            <v>1.8148148148148149</v>
          </cell>
          <cell r="K310">
            <v>1.8148148148148149</v>
          </cell>
          <cell r="L310">
            <v>1.8148148148148149</v>
          </cell>
          <cell r="M310">
            <v>1.8148148148148149</v>
          </cell>
          <cell r="N310">
            <v>1.8148148148148149</v>
          </cell>
          <cell r="O310">
            <v>1.8148148148148149</v>
          </cell>
          <cell r="Y310">
            <v>135</v>
          </cell>
          <cell r="Z310" t="str">
            <v>2/0 AWG AL</v>
          </cell>
          <cell r="AA310">
            <v>0.16226524159383363</v>
          </cell>
        </row>
        <row r="311">
          <cell r="B311" t="str">
            <v>CbSw</v>
          </cell>
          <cell r="D311">
            <v>10.98503086419753</v>
          </cell>
          <cell r="E311">
            <v>8.894266975308641</v>
          </cell>
          <cell r="F311">
            <v>8.1973456790123453</v>
          </cell>
          <cell r="G311">
            <v>7.8488850308641966</v>
          </cell>
          <cell r="H311">
            <v>8.4761141975308636</v>
          </cell>
          <cell r="I311">
            <v>8.1973456790123453</v>
          </cell>
          <cell r="J311">
            <v>7.9982253086419748</v>
          </cell>
          <cell r="K311">
            <v>7.8488850308641966</v>
          </cell>
          <cell r="L311">
            <v>8.1973456790123453</v>
          </cell>
          <cell r="M311">
            <v>8.0579614197530844</v>
          </cell>
          <cell r="N311">
            <v>7.9439197530864192</v>
          </cell>
          <cell r="O311">
            <v>7.8488850308641966</v>
          </cell>
          <cell r="Y311">
            <v>150</v>
          </cell>
          <cell r="Z311" t="str">
            <v>4/0 AWG AL</v>
          </cell>
          <cell r="AA311">
            <v>0.12871088133260875</v>
          </cell>
        </row>
        <row r="312">
          <cell r="B312" t="str">
            <v>HarFl</v>
          </cell>
          <cell r="Y312">
            <v>205</v>
          </cell>
          <cell r="Z312" t="str">
            <v>250 MCM AL</v>
          </cell>
          <cell r="AA312">
            <v>0.10205152446443974</v>
          </cell>
        </row>
        <row r="313">
          <cell r="B313" t="str">
            <v>House</v>
          </cell>
          <cell r="C313" t="str">
            <v>Control House</v>
          </cell>
          <cell r="D313">
            <v>13.473807407407406</v>
          </cell>
          <cell r="E313">
            <v>13.473807407407406</v>
          </cell>
          <cell r="F313">
            <v>13.473807407407406</v>
          </cell>
          <cell r="G313">
            <v>13.473807407407406</v>
          </cell>
          <cell r="H313">
            <v>13.473807407407406</v>
          </cell>
          <cell r="I313">
            <v>13.473807407407406</v>
          </cell>
          <cell r="J313">
            <v>13.473807407407406</v>
          </cell>
          <cell r="K313">
            <v>13.473807407407406</v>
          </cell>
          <cell r="L313">
            <v>13.473807407407406</v>
          </cell>
          <cell r="M313">
            <v>13.473807407407406</v>
          </cell>
          <cell r="N313">
            <v>13.473807407407406</v>
          </cell>
          <cell r="O313">
            <v>13.473807407407406</v>
          </cell>
          <cell r="Y313">
            <v>230</v>
          </cell>
          <cell r="Z313" t="str">
            <v>350 MCM AL</v>
          </cell>
          <cell r="AA313">
            <v>8.6376410306701804E-2</v>
          </cell>
        </row>
        <row r="314">
          <cell r="B314" t="str">
            <v>Mast</v>
          </cell>
          <cell r="C314" t="str">
            <v>Static Mast</v>
          </cell>
          <cell r="D314">
            <v>5.5850666666666662</v>
          </cell>
          <cell r="E314">
            <v>5.5850666666666662</v>
          </cell>
          <cell r="F314">
            <v>5.5850666666666662</v>
          </cell>
          <cell r="G314">
            <v>5.5850666666666662</v>
          </cell>
          <cell r="H314">
            <v>5.5850666666666662</v>
          </cell>
          <cell r="I314">
            <v>5.5850666666666662</v>
          </cell>
          <cell r="J314">
            <v>5.5850666666666662</v>
          </cell>
          <cell r="K314">
            <v>5.5850666666666662</v>
          </cell>
          <cell r="L314">
            <v>5.5850666666666662</v>
          </cell>
          <cell r="M314">
            <v>5.5850666666666662</v>
          </cell>
          <cell r="N314">
            <v>5.5850666666666662</v>
          </cell>
          <cell r="O314">
            <v>5.5850666666666662</v>
          </cell>
          <cell r="Y314">
            <v>280</v>
          </cell>
          <cell r="Z314" t="str">
            <v>500 MCM AL</v>
          </cell>
          <cell r="AA314">
            <v>6.1615751051963825E-2</v>
          </cell>
        </row>
        <row r="315">
          <cell r="B315" t="str">
            <v>Misc.</v>
          </cell>
          <cell r="C315" t="str">
            <v>Misc. Concrete</v>
          </cell>
          <cell r="D315">
            <v>4.0370370370370372</v>
          </cell>
          <cell r="E315">
            <v>2.2113975171286464</v>
          </cell>
          <cell r="F315">
            <v>1.6157075316896545</v>
          </cell>
          <cell r="G315">
            <v>1.3098561716261126</v>
          </cell>
          <cell r="H315">
            <v>1.1196305387706724</v>
          </cell>
          <cell r="I315">
            <v>0.98802305318534367</v>
          </cell>
          <cell r="J315">
            <v>0.89058758552168082</v>
          </cell>
          <cell r="K315">
            <v>0.81499084677451672</v>
          </cell>
          <cell r="L315">
            <v>0.75429076790913296</v>
          </cell>
          <cell r="M315">
            <v>0.70425852913064901</v>
          </cell>
          <cell r="N315">
            <v>0.6621592802712537</v>
          </cell>
          <cell r="O315">
            <v>0.62613940056948192</v>
          </cell>
          <cell r="Y315">
            <v>350</v>
          </cell>
          <cell r="Z315" t="str">
            <v>600 MCM AL</v>
          </cell>
          <cell r="AA315">
            <v>4.320125193143419E-2</v>
          </cell>
        </row>
        <row r="316">
          <cell r="B316" t="str">
            <v>NR</v>
          </cell>
          <cell r="C316" t="str">
            <v>Neutral Reactor</v>
          </cell>
          <cell r="D316">
            <v>1.8180555555555553</v>
          </cell>
          <cell r="E316">
            <v>1.8180555555555553</v>
          </cell>
          <cell r="F316">
            <v>1.8180555555555553</v>
          </cell>
          <cell r="G316">
            <v>1.8180555555555553</v>
          </cell>
          <cell r="H316">
            <v>1.8180555555555553</v>
          </cell>
          <cell r="I316">
            <v>1.8180555555555553</v>
          </cell>
          <cell r="J316">
            <v>1.8180555555555553</v>
          </cell>
          <cell r="K316">
            <v>1.8180555555555553</v>
          </cell>
          <cell r="L316">
            <v>1.8180555555555553</v>
          </cell>
          <cell r="M316">
            <v>1.8180555555555553</v>
          </cell>
          <cell r="N316">
            <v>1.8180555555555553</v>
          </cell>
          <cell r="O316">
            <v>1.8180555555555553</v>
          </cell>
          <cell r="Y316">
            <v>385</v>
          </cell>
          <cell r="Z316" t="str">
            <v>750 MCM AL</v>
          </cell>
          <cell r="AA316">
            <v>3.595272021090605E-2</v>
          </cell>
        </row>
        <row r="317">
          <cell r="B317" t="str">
            <v>RtrBk</v>
          </cell>
          <cell r="Y317">
            <v>435</v>
          </cell>
          <cell r="Z317" t="str">
            <v>1,000 MCM AL</v>
          </cell>
          <cell r="AA317">
            <v>2.8793826006692988E-2</v>
          </cell>
        </row>
        <row r="318">
          <cell r="B318" t="str">
            <v>SW3</v>
          </cell>
          <cell r="C318" t="str">
            <v>SW</v>
          </cell>
          <cell r="D318">
            <v>2.3634722222222218</v>
          </cell>
          <cell r="E318">
            <v>2.3634722222222218</v>
          </cell>
          <cell r="F318">
            <v>2.3634722222222218</v>
          </cell>
          <cell r="G318">
            <v>2.3634722222222218</v>
          </cell>
          <cell r="H318">
            <v>2.3634722222222218</v>
          </cell>
          <cell r="I318">
            <v>2.3634722222222218</v>
          </cell>
          <cell r="J318">
            <v>2.3634722222222218</v>
          </cell>
          <cell r="K318">
            <v>2.3634722222222218</v>
          </cell>
          <cell r="L318">
            <v>2.3634722222222218</v>
          </cell>
          <cell r="M318">
            <v>2.3634722222222218</v>
          </cell>
          <cell r="N318">
            <v>2.3634722222222218</v>
          </cell>
          <cell r="O318">
            <v>2.3634722222222218</v>
          </cell>
          <cell r="Y318">
            <v>500</v>
          </cell>
          <cell r="Z318" t="str">
            <v>1,250 MCM AL</v>
          </cell>
          <cell r="AA318">
            <v>2.1594102576675451E-2</v>
          </cell>
        </row>
        <row r="319">
          <cell r="B319" t="str">
            <v>VT</v>
          </cell>
          <cell r="C319" t="str">
            <v>Voltage Transformers</v>
          </cell>
          <cell r="D319">
            <v>1.3938425925925924</v>
          </cell>
          <cell r="E319">
            <v>1.3938425925925924</v>
          </cell>
          <cell r="F319">
            <v>1.3938425925925924</v>
          </cell>
          <cell r="G319">
            <v>1.3938425925925924</v>
          </cell>
          <cell r="H319">
            <v>1.3938425925925924</v>
          </cell>
          <cell r="I319">
            <v>1.3938425925925924</v>
          </cell>
          <cell r="J319">
            <v>1.3938425925925924</v>
          </cell>
          <cell r="K319">
            <v>1.3938425925925924</v>
          </cell>
          <cell r="L319">
            <v>1.3938425925925924</v>
          </cell>
          <cell r="M319">
            <v>1.3938425925925924</v>
          </cell>
          <cell r="N319">
            <v>1.3938425925925924</v>
          </cell>
          <cell r="O319">
            <v>1.3938425925925924</v>
          </cell>
        </row>
        <row r="322">
          <cell r="B322" t="str">
            <v>CapBk</v>
          </cell>
          <cell r="D322">
            <v>200</v>
          </cell>
          <cell r="E322">
            <v>200</v>
          </cell>
          <cell r="F322">
            <v>200</v>
          </cell>
          <cell r="G322">
            <v>200</v>
          </cell>
          <cell r="H322">
            <v>200</v>
          </cell>
          <cell r="I322">
            <v>200</v>
          </cell>
          <cell r="J322">
            <v>200</v>
          </cell>
          <cell r="K322">
            <v>200</v>
          </cell>
          <cell r="L322">
            <v>200</v>
          </cell>
          <cell r="M322">
            <v>200</v>
          </cell>
          <cell r="N322">
            <v>200</v>
          </cell>
          <cell r="O322">
            <v>200</v>
          </cell>
        </row>
        <row r="323">
          <cell r="B323" t="str">
            <v>Cb</v>
          </cell>
          <cell r="D323">
            <v>130</v>
          </cell>
          <cell r="E323">
            <v>130</v>
          </cell>
          <cell r="F323">
            <v>130</v>
          </cell>
          <cell r="G323">
            <v>130</v>
          </cell>
          <cell r="H323">
            <v>130</v>
          </cell>
          <cell r="I323">
            <v>130</v>
          </cell>
          <cell r="J323">
            <v>130</v>
          </cell>
          <cell r="K323">
            <v>130</v>
          </cell>
          <cell r="L323">
            <v>130</v>
          </cell>
          <cell r="M323">
            <v>130</v>
          </cell>
          <cell r="N323">
            <v>130</v>
          </cell>
          <cell r="O323">
            <v>130</v>
          </cell>
        </row>
        <row r="324">
          <cell r="B324" t="str">
            <v>CbSw</v>
          </cell>
          <cell r="D324">
            <v>500</v>
          </cell>
          <cell r="E324">
            <v>450</v>
          </cell>
          <cell r="F324">
            <v>433.33333333333331</v>
          </cell>
          <cell r="G324">
            <v>425</v>
          </cell>
          <cell r="H324">
            <v>420</v>
          </cell>
          <cell r="I324">
            <v>416.66666666666669</v>
          </cell>
          <cell r="J324">
            <v>414.28571428571428</v>
          </cell>
          <cell r="K324">
            <v>412.5</v>
          </cell>
          <cell r="L324">
            <v>411.11111111111109</v>
          </cell>
          <cell r="M324">
            <v>410</v>
          </cell>
          <cell r="N324">
            <v>409.09090909090907</v>
          </cell>
          <cell r="O324">
            <v>408.33333333333331</v>
          </cell>
        </row>
        <row r="325">
          <cell r="B325" t="str">
            <v>HarFl</v>
          </cell>
          <cell r="D325">
            <v>200</v>
          </cell>
          <cell r="E325">
            <v>200</v>
          </cell>
          <cell r="F325">
            <v>200</v>
          </cell>
          <cell r="G325">
            <v>200</v>
          </cell>
          <cell r="H325">
            <v>200</v>
          </cell>
          <cell r="I325">
            <v>200</v>
          </cell>
          <cell r="J325">
            <v>200</v>
          </cell>
          <cell r="K325">
            <v>200</v>
          </cell>
          <cell r="L325">
            <v>200</v>
          </cell>
          <cell r="M325">
            <v>200</v>
          </cell>
          <cell r="N325">
            <v>200</v>
          </cell>
          <cell r="O325">
            <v>200</v>
          </cell>
        </row>
        <row r="326">
          <cell r="B326" t="str">
            <v>House</v>
          </cell>
          <cell r="D326">
            <v>600</v>
          </cell>
          <cell r="E326">
            <v>600</v>
          </cell>
          <cell r="F326">
            <v>600</v>
          </cell>
          <cell r="G326">
            <v>600</v>
          </cell>
          <cell r="H326">
            <v>600</v>
          </cell>
          <cell r="I326">
            <v>600</v>
          </cell>
          <cell r="J326">
            <v>600</v>
          </cell>
          <cell r="K326">
            <v>600</v>
          </cell>
          <cell r="L326">
            <v>600</v>
          </cell>
          <cell r="M326">
            <v>600</v>
          </cell>
          <cell r="N326">
            <v>600</v>
          </cell>
          <cell r="O326">
            <v>600</v>
          </cell>
        </row>
        <row r="327">
          <cell r="B327" t="str">
            <v>Mast</v>
          </cell>
          <cell r="C327" t="str">
            <v>Static Mast</v>
          </cell>
          <cell r="D327">
            <v>300</v>
          </cell>
          <cell r="E327">
            <v>300</v>
          </cell>
          <cell r="F327">
            <v>300</v>
          </cell>
          <cell r="G327">
            <v>300</v>
          </cell>
          <cell r="H327">
            <v>300</v>
          </cell>
          <cell r="I327">
            <v>300</v>
          </cell>
          <cell r="J327">
            <v>300</v>
          </cell>
          <cell r="K327">
            <v>300</v>
          </cell>
          <cell r="L327">
            <v>300</v>
          </cell>
          <cell r="M327">
            <v>300</v>
          </cell>
          <cell r="N327">
            <v>300</v>
          </cell>
          <cell r="O327">
            <v>300</v>
          </cell>
        </row>
        <row r="328">
          <cell r="B328" t="str">
            <v>Misc.</v>
          </cell>
          <cell r="D328">
            <v>300</v>
          </cell>
          <cell r="E328">
            <v>197.92618661593414</v>
          </cell>
          <cell r="F328">
            <v>155.18455739153598</v>
          </cell>
          <cell r="G328">
            <v>130.58258449441863</v>
          </cell>
          <cell r="H328">
            <v>114.21923632295272</v>
          </cell>
          <cell r="I328">
            <v>102.38362555396098</v>
          </cell>
          <cell r="J328">
            <v>93.338846763547707</v>
          </cell>
          <cell r="K328">
            <v>86.152376624777631</v>
          </cell>
          <cell r="L328">
            <v>80.274156176023055</v>
          </cell>
          <cell r="M328">
            <v>75.356592945287417</v>
          </cell>
          <cell r="N328">
            <v>71.168144598514729</v>
          </cell>
          <cell r="O328">
            <v>67.548001926030679</v>
          </cell>
        </row>
        <row r="329">
          <cell r="B329" t="str">
            <v>NR</v>
          </cell>
          <cell r="D329">
            <v>200</v>
          </cell>
          <cell r="E329">
            <v>200</v>
          </cell>
          <cell r="F329">
            <v>200</v>
          </cell>
          <cell r="G329">
            <v>200</v>
          </cell>
          <cell r="H329">
            <v>200</v>
          </cell>
          <cell r="I329">
            <v>200</v>
          </cell>
          <cell r="J329">
            <v>200</v>
          </cell>
          <cell r="K329">
            <v>200</v>
          </cell>
          <cell r="L329">
            <v>200</v>
          </cell>
          <cell r="M329">
            <v>200</v>
          </cell>
          <cell r="N329">
            <v>200</v>
          </cell>
          <cell r="O329">
            <v>200</v>
          </cell>
        </row>
        <row r="330">
          <cell r="B330" t="str">
            <v>RtrBk</v>
          </cell>
          <cell r="D330">
            <v>200</v>
          </cell>
          <cell r="E330">
            <v>200</v>
          </cell>
          <cell r="F330">
            <v>200</v>
          </cell>
          <cell r="G330">
            <v>200</v>
          </cell>
          <cell r="H330">
            <v>200</v>
          </cell>
          <cell r="I330">
            <v>200</v>
          </cell>
          <cell r="J330">
            <v>200</v>
          </cell>
          <cell r="K330">
            <v>200</v>
          </cell>
          <cell r="L330">
            <v>200</v>
          </cell>
          <cell r="M330">
            <v>200</v>
          </cell>
          <cell r="N330">
            <v>200</v>
          </cell>
          <cell r="O330">
            <v>200</v>
          </cell>
        </row>
        <row r="331">
          <cell r="B331" t="str">
            <v>SW3</v>
          </cell>
          <cell r="C331" t="str">
            <v>Neutral Reactor</v>
          </cell>
          <cell r="D331">
            <v>180</v>
          </cell>
          <cell r="E331">
            <v>180</v>
          </cell>
          <cell r="F331">
            <v>180</v>
          </cell>
          <cell r="G331">
            <v>180</v>
          </cell>
          <cell r="H331">
            <v>180</v>
          </cell>
          <cell r="I331">
            <v>180</v>
          </cell>
          <cell r="J331">
            <v>180</v>
          </cell>
          <cell r="K331">
            <v>180</v>
          </cell>
          <cell r="L331">
            <v>180</v>
          </cell>
          <cell r="M331">
            <v>180</v>
          </cell>
          <cell r="N331">
            <v>180</v>
          </cell>
          <cell r="O331">
            <v>180</v>
          </cell>
        </row>
        <row r="332">
          <cell r="B332" t="str">
            <v>VT</v>
          </cell>
          <cell r="C332" t="str">
            <v>Voltage Transformers</v>
          </cell>
          <cell r="D332">
            <v>150</v>
          </cell>
          <cell r="E332">
            <v>150</v>
          </cell>
          <cell r="F332">
            <v>150</v>
          </cell>
          <cell r="G332">
            <v>150</v>
          </cell>
          <cell r="H332">
            <v>150</v>
          </cell>
          <cell r="I332">
            <v>150</v>
          </cell>
          <cell r="J332">
            <v>150</v>
          </cell>
          <cell r="K332">
            <v>150</v>
          </cell>
          <cell r="L332">
            <v>150</v>
          </cell>
          <cell r="M332">
            <v>150</v>
          </cell>
          <cell r="N332">
            <v>150</v>
          </cell>
          <cell r="O332">
            <v>150</v>
          </cell>
        </row>
        <row r="354">
          <cell r="D354">
            <v>34.5</v>
          </cell>
          <cell r="G354">
            <v>112</v>
          </cell>
          <cell r="H354">
            <v>117</v>
          </cell>
          <cell r="I354">
            <v>122</v>
          </cell>
          <cell r="J354">
            <v>207</v>
          </cell>
          <cell r="K354">
            <v>174</v>
          </cell>
          <cell r="L354">
            <v>219</v>
          </cell>
        </row>
        <row r="355">
          <cell r="D355">
            <v>69</v>
          </cell>
          <cell r="E355">
            <v>111</v>
          </cell>
          <cell r="F355">
            <v>106</v>
          </cell>
          <cell r="G355">
            <v>141</v>
          </cell>
          <cell r="H355">
            <v>142</v>
          </cell>
          <cell r="I355">
            <v>151</v>
          </cell>
          <cell r="J355">
            <v>237</v>
          </cell>
          <cell r="K355">
            <v>223</v>
          </cell>
          <cell r="L355">
            <v>261</v>
          </cell>
        </row>
        <row r="356">
          <cell r="D356">
            <v>115</v>
          </cell>
          <cell r="E356">
            <v>120</v>
          </cell>
          <cell r="F356">
            <v>117</v>
          </cell>
          <cell r="G356">
            <v>163</v>
          </cell>
          <cell r="H356">
            <v>174</v>
          </cell>
          <cell r="I356">
            <v>175</v>
          </cell>
          <cell r="J356">
            <v>269</v>
          </cell>
          <cell r="K356">
            <v>265</v>
          </cell>
          <cell r="L356">
            <v>309</v>
          </cell>
        </row>
        <row r="357">
          <cell r="D357">
            <v>138</v>
          </cell>
          <cell r="E357">
            <v>126</v>
          </cell>
          <cell r="F357">
            <v>122</v>
          </cell>
          <cell r="G357">
            <v>168</v>
          </cell>
          <cell r="H357">
            <v>180</v>
          </cell>
          <cell r="I357">
            <v>182</v>
          </cell>
          <cell r="J357">
            <v>275</v>
          </cell>
          <cell r="K357">
            <v>274</v>
          </cell>
          <cell r="L357">
            <v>315</v>
          </cell>
        </row>
        <row r="358">
          <cell r="D358">
            <v>161</v>
          </cell>
          <cell r="E358">
            <v>130</v>
          </cell>
          <cell r="F358">
            <v>130</v>
          </cell>
          <cell r="G358">
            <v>170</v>
          </cell>
          <cell r="H358">
            <v>186</v>
          </cell>
          <cell r="I358">
            <v>186</v>
          </cell>
          <cell r="J358">
            <v>281</v>
          </cell>
          <cell r="K358">
            <v>280</v>
          </cell>
          <cell r="L358">
            <v>321</v>
          </cell>
        </row>
        <row r="359">
          <cell r="D359">
            <v>230</v>
          </cell>
          <cell r="E359">
            <v>142</v>
          </cell>
          <cell r="F359">
            <v>137</v>
          </cell>
          <cell r="G359">
            <v>189</v>
          </cell>
          <cell r="H359">
            <v>208</v>
          </cell>
          <cell r="I359">
            <v>206</v>
          </cell>
          <cell r="J359">
            <v>312</v>
          </cell>
          <cell r="K359">
            <v>310</v>
          </cell>
          <cell r="L359">
            <v>360</v>
          </cell>
          <cell r="P359" t="str">
            <v>Breaker &amp; Half Length</v>
          </cell>
          <cell r="Q359">
            <v>6</v>
          </cell>
        </row>
        <row r="360">
          <cell r="D360">
            <v>345</v>
          </cell>
          <cell r="E360">
            <v>162</v>
          </cell>
          <cell r="F360">
            <v>156</v>
          </cell>
          <cell r="G360">
            <v>224</v>
          </cell>
          <cell r="H360">
            <v>242</v>
          </cell>
          <cell r="I360">
            <v>232</v>
          </cell>
          <cell r="J360">
            <v>368</v>
          </cell>
          <cell r="K360">
            <v>358</v>
          </cell>
          <cell r="L360">
            <v>428</v>
          </cell>
          <cell r="P360" t="str">
            <v>Breaker &amp; Half Width</v>
          </cell>
          <cell r="Q360">
            <v>7</v>
          </cell>
        </row>
        <row r="361">
          <cell r="D361">
            <v>500</v>
          </cell>
          <cell r="E361">
            <v>243</v>
          </cell>
          <cell r="F361">
            <v>222</v>
          </cell>
          <cell r="G361">
            <v>462</v>
          </cell>
          <cell r="H361">
            <v>398</v>
          </cell>
          <cell r="I361">
            <v>390</v>
          </cell>
          <cell r="J361">
            <v>720</v>
          </cell>
          <cell r="K361">
            <v>648</v>
          </cell>
          <cell r="L361">
            <v>832</v>
          </cell>
          <cell r="P361" t="str">
            <v>HV Tap Length</v>
          </cell>
          <cell r="Q361">
            <v>4</v>
          </cell>
        </row>
        <row r="362">
          <cell r="P362" t="str">
            <v>HV Tap Width</v>
          </cell>
          <cell r="Q362">
            <v>5</v>
          </cell>
        </row>
        <row r="363">
          <cell r="P363" t="str">
            <v>Ring Bus Length</v>
          </cell>
          <cell r="Q363">
            <v>8</v>
          </cell>
        </row>
        <row r="364">
          <cell r="P364" t="str">
            <v>Ring Bus Width</v>
          </cell>
          <cell r="Q364">
            <v>9</v>
          </cell>
        </row>
        <row r="365">
          <cell r="D365">
            <v>34.5</v>
          </cell>
          <cell r="E365">
            <v>68</v>
          </cell>
          <cell r="G365">
            <v>77</v>
          </cell>
          <cell r="H365">
            <v>56</v>
          </cell>
          <cell r="P365" t="str">
            <v>Standard Length</v>
          </cell>
          <cell r="Q365">
            <v>2</v>
          </cell>
        </row>
        <row r="366">
          <cell r="D366">
            <v>69</v>
          </cell>
          <cell r="E366">
            <v>83</v>
          </cell>
          <cell r="F366">
            <v>0</v>
          </cell>
          <cell r="G366">
            <v>101</v>
          </cell>
          <cell r="H366">
            <v>70</v>
          </cell>
          <cell r="I366">
            <v>179</v>
          </cell>
          <cell r="J366">
            <v>120</v>
          </cell>
          <cell r="K366">
            <v>358</v>
          </cell>
          <cell r="L366">
            <v>264</v>
          </cell>
          <cell r="P366" t="str">
            <v>Standard Width</v>
          </cell>
          <cell r="Q366">
            <v>3</v>
          </cell>
        </row>
        <row r="367">
          <cell r="D367">
            <v>115</v>
          </cell>
          <cell r="E367">
            <v>89</v>
          </cell>
          <cell r="F367">
            <v>0</v>
          </cell>
          <cell r="G367">
            <v>119</v>
          </cell>
          <cell r="H367">
            <v>82</v>
          </cell>
          <cell r="I367">
            <v>205</v>
          </cell>
          <cell r="J367">
            <v>140</v>
          </cell>
          <cell r="K367">
            <v>410</v>
          </cell>
          <cell r="L367">
            <v>320</v>
          </cell>
        </row>
        <row r="368">
          <cell r="D368">
            <v>138</v>
          </cell>
          <cell r="E368">
            <v>94</v>
          </cell>
          <cell r="F368">
            <v>0</v>
          </cell>
          <cell r="G368">
            <v>124</v>
          </cell>
          <cell r="H368">
            <v>84</v>
          </cell>
          <cell r="I368">
            <v>207</v>
          </cell>
          <cell r="J368">
            <v>144</v>
          </cell>
          <cell r="K368">
            <v>414</v>
          </cell>
          <cell r="L368">
            <v>328</v>
          </cell>
        </row>
        <row r="369">
          <cell r="D369">
            <v>161</v>
          </cell>
          <cell r="E369">
            <v>96</v>
          </cell>
          <cell r="F369">
            <v>0</v>
          </cell>
          <cell r="G369">
            <v>126</v>
          </cell>
          <cell r="H369">
            <v>86</v>
          </cell>
          <cell r="I369">
            <v>209</v>
          </cell>
          <cell r="J369">
            <v>148</v>
          </cell>
          <cell r="K369">
            <v>418</v>
          </cell>
          <cell r="L369">
            <v>336</v>
          </cell>
        </row>
        <row r="370">
          <cell r="D370">
            <v>230</v>
          </cell>
          <cell r="E370">
            <v>105</v>
          </cell>
          <cell r="F370">
            <v>0</v>
          </cell>
          <cell r="G370">
            <v>141</v>
          </cell>
          <cell r="H370">
            <v>94</v>
          </cell>
          <cell r="I370">
            <v>232</v>
          </cell>
          <cell r="J370">
            <v>160</v>
          </cell>
          <cell r="K370">
            <v>464</v>
          </cell>
          <cell r="L370">
            <v>368</v>
          </cell>
        </row>
        <row r="371">
          <cell r="D371">
            <v>345</v>
          </cell>
          <cell r="E371">
            <v>126</v>
          </cell>
          <cell r="F371">
            <v>0</v>
          </cell>
          <cell r="G371">
            <v>171</v>
          </cell>
          <cell r="H371">
            <v>112</v>
          </cell>
          <cell r="I371">
            <v>282</v>
          </cell>
          <cell r="J371">
            <v>192</v>
          </cell>
          <cell r="K371">
            <v>564</v>
          </cell>
          <cell r="L371">
            <v>444</v>
          </cell>
        </row>
        <row r="372">
          <cell r="D372">
            <v>500</v>
          </cell>
          <cell r="E372">
            <v>227</v>
          </cell>
          <cell r="F372">
            <v>0</v>
          </cell>
          <cell r="G372">
            <v>310.5</v>
          </cell>
          <cell r="H372">
            <v>226</v>
          </cell>
          <cell r="I372">
            <v>572</v>
          </cell>
          <cell r="J372">
            <v>404</v>
          </cell>
          <cell r="K372">
            <v>1144</v>
          </cell>
          <cell r="L372">
            <v>920</v>
          </cell>
        </row>
        <row r="401">
          <cell r="Q401">
            <v>34.5</v>
          </cell>
          <cell r="R401">
            <v>20</v>
          </cell>
        </row>
        <row r="402">
          <cell r="Q402">
            <v>69</v>
          </cell>
          <cell r="R402">
            <v>22</v>
          </cell>
        </row>
        <row r="403">
          <cell r="Q403">
            <v>115</v>
          </cell>
          <cell r="R403">
            <v>25</v>
          </cell>
        </row>
        <row r="404">
          <cell r="Q404">
            <v>138</v>
          </cell>
          <cell r="R404">
            <v>26</v>
          </cell>
        </row>
        <row r="405">
          <cell r="Q405">
            <v>161</v>
          </cell>
          <cell r="R405">
            <v>27</v>
          </cell>
        </row>
        <row r="406">
          <cell r="Q406">
            <v>238</v>
          </cell>
          <cell r="R406">
            <v>30</v>
          </cell>
        </row>
        <row r="407">
          <cell r="Q407">
            <v>345</v>
          </cell>
          <cell r="R407">
            <v>40</v>
          </cell>
        </row>
        <row r="408">
          <cell r="Q408">
            <v>500</v>
          </cell>
          <cell r="R408">
            <v>50</v>
          </cell>
        </row>
        <row r="409">
          <cell r="Q409">
            <v>745</v>
          </cell>
          <cell r="R409">
            <v>50</v>
          </cell>
        </row>
        <row r="422">
          <cell r="D422" t="str">
            <v>BusH</v>
          </cell>
          <cell r="E422" t="str">
            <v>Bus Supports. High</v>
          </cell>
          <cell r="F422">
            <v>1</v>
          </cell>
          <cell r="G422">
            <v>1901</v>
          </cell>
          <cell r="H422">
            <v>1048.0097814550263</v>
          </cell>
          <cell r="I422">
            <v>1257.5</v>
          </cell>
          <cell r="J422">
            <v>1350.1185965187142</v>
          </cell>
          <cell r="K422">
            <v>1500.7988336521032</v>
          </cell>
          <cell r="L422">
            <v>2140.833333333333</v>
          </cell>
          <cell r="M422">
            <v>2921.5762853497072</v>
          </cell>
          <cell r="N422">
            <v>4465.2684295050767</v>
          </cell>
        </row>
        <row r="423">
          <cell r="D423" t="str">
            <v>BusL</v>
          </cell>
          <cell r="E423" t="str">
            <v>Bus Supports. Low</v>
          </cell>
          <cell r="G423">
            <v>1078</v>
          </cell>
          <cell r="H423">
            <v>753.39840870853368</v>
          </cell>
          <cell r="I423">
            <v>906.25</v>
          </cell>
          <cell r="J423">
            <v>979.13985703640333</v>
          </cell>
          <cell r="K423">
            <v>1110.6518745181331</v>
          </cell>
          <cell r="L423">
            <v>1308.3333333333333</v>
          </cell>
          <cell r="M423">
            <v>1678</v>
          </cell>
          <cell r="N423">
            <v>2713.0482176509859</v>
          </cell>
        </row>
        <row r="424">
          <cell r="D424" t="str">
            <v>Cb</v>
          </cell>
          <cell r="E424" t="str">
            <v>Circuit Breaker</v>
          </cell>
          <cell r="F424">
            <v>1</v>
          </cell>
          <cell r="G424">
            <v>0</v>
          </cell>
          <cell r="H424">
            <v>0</v>
          </cell>
          <cell r="I424">
            <v>0</v>
          </cell>
          <cell r="J424">
            <v>0</v>
          </cell>
          <cell r="K424">
            <v>0</v>
          </cell>
          <cell r="L424">
            <v>0</v>
          </cell>
          <cell r="M424">
            <v>0</v>
          </cell>
          <cell r="N424">
            <v>0</v>
          </cell>
        </row>
        <row r="425">
          <cell r="D425" t="str">
            <v>CVTHV</v>
          </cell>
          <cell r="E425" t="str">
            <v>Current Voltage Xfmr (1 per phase</v>
          </cell>
          <cell r="F425">
            <v>3</v>
          </cell>
          <cell r="G425">
            <v>300</v>
          </cell>
          <cell r="H425">
            <v>310</v>
          </cell>
          <cell r="I425">
            <v>320</v>
          </cell>
          <cell r="J425">
            <v>330</v>
          </cell>
          <cell r="K425">
            <v>340</v>
          </cell>
          <cell r="L425">
            <v>350</v>
          </cell>
          <cell r="M425">
            <v>400</v>
          </cell>
          <cell r="N425">
            <v>500</v>
          </cell>
        </row>
        <row r="426">
          <cell r="D426" t="str">
            <v>Mast</v>
          </cell>
          <cell r="E426" t="str">
            <v>Static Mast</v>
          </cell>
          <cell r="F426">
            <v>1</v>
          </cell>
          <cell r="G426">
            <v>6375</v>
          </cell>
          <cell r="H426">
            <v>7200</v>
          </cell>
          <cell r="I426">
            <v>7200</v>
          </cell>
          <cell r="J426">
            <v>7200</v>
          </cell>
          <cell r="K426">
            <v>7200</v>
          </cell>
          <cell r="L426">
            <v>7650</v>
          </cell>
          <cell r="M426">
            <v>8000</v>
          </cell>
          <cell r="N426">
            <v>11000</v>
          </cell>
        </row>
        <row r="427">
          <cell r="D427" t="str">
            <v>SAHBHV</v>
          </cell>
          <cell r="E427" t="str">
            <v>Arrestors, High (1 per phase)</v>
          </cell>
          <cell r="F427">
            <v>3</v>
          </cell>
          <cell r="G427">
            <v>466.66666666666669</v>
          </cell>
          <cell r="H427">
            <v>503.33333333333331</v>
          </cell>
          <cell r="I427">
            <v>576.66666666666663</v>
          </cell>
          <cell r="J427">
            <v>613.33333333333337</v>
          </cell>
          <cell r="K427">
            <v>658.33333333333337</v>
          </cell>
          <cell r="L427">
            <v>719.33333333333337</v>
          </cell>
          <cell r="M427">
            <v>775</v>
          </cell>
          <cell r="N427">
            <v>1200</v>
          </cell>
        </row>
        <row r="428">
          <cell r="D428" t="str">
            <v>SALBHV</v>
          </cell>
          <cell r="E428" t="str">
            <v>Arrestors, Low (1 per phase)</v>
          </cell>
          <cell r="F428">
            <v>3</v>
          </cell>
          <cell r="G428">
            <v>209.33333333333334</v>
          </cell>
          <cell r="H428">
            <v>243.33333333333334</v>
          </cell>
          <cell r="I428">
            <v>276.66666666666669</v>
          </cell>
          <cell r="J428">
            <v>293.33333333333331</v>
          </cell>
          <cell r="K428">
            <v>318.33333333333331</v>
          </cell>
          <cell r="L428">
            <v>375</v>
          </cell>
          <cell r="M428">
            <v>375</v>
          </cell>
          <cell r="N428">
            <v>510</v>
          </cell>
        </row>
        <row r="429">
          <cell r="D429" t="str">
            <v>SWHV</v>
          </cell>
          <cell r="E429" t="str">
            <v>Switch Motor</v>
          </cell>
          <cell r="F429">
            <v>1</v>
          </cell>
          <cell r="G429">
            <v>1350</v>
          </cell>
          <cell r="H429">
            <v>1550</v>
          </cell>
          <cell r="I429">
            <v>2300</v>
          </cell>
          <cell r="J429">
            <v>2600</v>
          </cell>
          <cell r="K429">
            <v>2900</v>
          </cell>
          <cell r="L429">
            <v>3300</v>
          </cell>
          <cell r="M429">
            <v>4600</v>
          </cell>
          <cell r="N429">
            <v>7700</v>
          </cell>
        </row>
        <row r="430">
          <cell r="D430" t="str">
            <v>TOA</v>
          </cell>
          <cell r="E430" t="str">
            <v>Takeoff Tower, A-Frame</v>
          </cell>
          <cell r="F430">
            <v>1</v>
          </cell>
          <cell r="G430">
            <v>15000</v>
          </cell>
          <cell r="H430">
            <v>16000</v>
          </cell>
          <cell r="I430">
            <v>19000</v>
          </cell>
          <cell r="J430">
            <v>20000</v>
          </cell>
          <cell r="K430">
            <v>23000</v>
          </cell>
          <cell r="L430">
            <v>25000</v>
          </cell>
          <cell r="M430">
            <v>34000</v>
          </cell>
          <cell r="N430">
            <v>48000</v>
          </cell>
        </row>
        <row r="431">
          <cell r="D431" t="str">
            <v>TOH</v>
          </cell>
          <cell r="E431" t="str">
            <v>Takeoff Tower, H-Frame</v>
          </cell>
          <cell r="G431">
            <v>11000</v>
          </cell>
          <cell r="H431">
            <v>12000</v>
          </cell>
          <cell r="I431">
            <v>14000</v>
          </cell>
          <cell r="J431">
            <v>16000</v>
          </cell>
          <cell r="K431">
            <v>18000</v>
          </cell>
          <cell r="L431">
            <v>19000</v>
          </cell>
          <cell r="M431">
            <v>26000</v>
          </cell>
          <cell r="N431">
            <v>38000</v>
          </cell>
        </row>
        <row r="432">
          <cell r="D432" t="str">
            <v>xfmr</v>
          </cell>
          <cell r="E432" t="str">
            <v>Transformer, Stairs</v>
          </cell>
          <cell r="F432">
            <v>1</v>
          </cell>
          <cell r="G432">
            <v>1300</v>
          </cell>
          <cell r="H432">
            <v>1300</v>
          </cell>
          <cell r="I432">
            <v>1400</v>
          </cell>
          <cell r="J432">
            <v>1500</v>
          </cell>
          <cell r="K432">
            <v>1600</v>
          </cell>
          <cell r="L432">
            <v>1700</v>
          </cell>
          <cell r="M432">
            <v>1800</v>
          </cell>
          <cell r="N432">
            <v>2500</v>
          </cell>
        </row>
        <row r="435">
          <cell r="D435" t="str">
            <v>BusH</v>
          </cell>
          <cell r="E435" t="str">
            <v>Bus Supports. High (3 -phases)</v>
          </cell>
          <cell r="F435">
            <v>1</v>
          </cell>
          <cell r="G435">
            <v>4.1815277777777773</v>
          </cell>
          <cell r="H435">
            <v>4.2</v>
          </cell>
          <cell r="I435">
            <v>4.4261042237819161</v>
          </cell>
          <cell r="J435">
            <v>4.6186217884046039</v>
          </cell>
          <cell r="K435">
            <v>4.9922918503137748</v>
          </cell>
          <cell r="L435">
            <v>4.2547106398476675</v>
          </cell>
          <cell r="M435">
            <v>4.9726208055276757</v>
          </cell>
          <cell r="N435">
            <v>7.3580179976921665</v>
          </cell>
        </row>
        <row r="436">
          <cell r="D436" t="str">
            <v>BusL</v>
          </cell>
          <cell r="E436" t="str">
            <v>Bus Supports. Low (3-phases)</v>
          </cell>
          <cell r="G436">
            <v>3.6651999999999996</v>
          </cell>
          <cell r="H436">
            <v>3.6651999999999996</v>
          </cell>
          <cell r="I436">
            <v>3.6651999999999996</v>
          </cell>
          <cell r="J436">
            <v>3.6651999999999996</v>
          </cell>
          <cell r="K436">
            <v>3.6651999999999996</v>
          </cell>
          <cell r="L436">
            <v>3.8435186583221577</v>
          </cell>
          <cell r="M436">
            <v>4.1815277777777773</v>
          </cell>
          <cell r="N436">
            <v>5.6739710434059942</v>
          </cell>
        </row>
        <row r="437">
          <cell r="D437" t="str">
            <v>Cb</v>
          </cell>
          <cell r="E437" t="str">
            <v>Circuit Breaker</v>
          </cell>
          <cell r="F437">
            <v>1</v>
          </cell>
          <cell r="G437">
            <v>2.4</v>
          </cell>
          <cell r="H437">
            <v>2.5</v>
          </cell>
          <cell r="I437">
            <v>3.7037037037037037</v>
          </cell>
          <cell r="J437">
            <v>4.0740740740740744</v>
          </cell>
          <cell r="K437">
            <v>4.7288888888888891</v>
          </cell>
          <cell r="L437">
            <v>5.333333333333333</v>
          </cell>
          <cell r="M437">
            <v>6.2222222222222223</v>
          </cell>
          <cell r="N437">
            <v>12.333333333333334</v>
          </cell>
        </row>
        <row r="438">
          <cell r="D438" t="str">
            <v>CVTHV</v>
          </cell>
          <cell r="E438" t="str">
            <v>Current Voltage Xfmr</v>
          </cell>
          <cell r="F438">
            <v>3</v>
          </cell>
          <cell r="G438">
            <v>1.0471999999999999</v>
          </cell>
          <cell r="H438">
            <v>1.0471999999999999</v>
          </cell>
          <cell r="I438">
            <v>1.0471999999999999</v>
          </cell>
          <cell r="J438">
            <v>1.1635555555555557</v>
          </cell>
          <cell r="K438">
            <v>1.3989937499999998</v>
          </cell>
          <cell r="L438">
            <v>1.7271527777777775</v>
          </cell>
          <cell r="M438">
            <v>1.8180555555555553</v>
          </cell>
          <cell r="N438">
            <v>1.9998611111111109</v>
          </cell>
        </row>
        <row r="439">
          <cell r="D439" t="str">
            <v>Mast</v>
          </cell>
          <cell r="E439" t="str">
            <v>Static Mast</v>
          </cell>
          <cell r="F439">
            <v>1</v>
          </cell>
          <cell r="G439">
            <v>5.5850666666666662</v>
          </cell>
          <cell r="H439">
            <v>6.3297422222222224</v>
          </cell>
          <cell r="I439">
            <v>6.3297422222222224</v>
          </cell>
          <cell r="J439">
            <v>6.3297422222222224</v>
          </cell>
          <cell r="K439">
            <v>6.3297422222222224</v>
          </cell>
          <cell r="L439">
            <v>6.8519459555555553</v>
          </cell>
          <cell r="M439">
            <v>7.5398399999999999</v>
          </cell>
          <cell r="N439">
            <v>9.3084444444444454</v>
          </cell>
        </row>
        <row r="440">
          <cell r="D440" t="str">
            <v>SAHBHV</v>
          </cell>
          <cell r="E440" t="str">
            <v>Arrestors, High (1 per phase)</v>
          </cell>
          <cell r="F440">
            <v>3</v>
          </cell>
          <cell r="G440">
            <v>1.8180555555555553</v>
          </cell>
          <cell r="H440">
            <v>1.9998611111111109</v>
          </cell>
          <cell r="I440">
            <v>2.1816666666666666</v>
          </cell>
          <cell r="J440">
            <v>2.2725694444444442</v>
          </cell>
          <cell r="K440">
            <v>2.3634722222222218</v>
          </cell>
          <cell r="L440">
            <v>3.1415999999999999</v>
          </cell>
          <cell r="M440">
            <v>3.6651999999999996</v>
          </cell>
          <cell r="N440">
            <v>5.7014222222222219</v>
          </cell>
        </row>
        <row r="441">
          <cell r="D441" t="str">
            <v>SALBHV</v>
          </cell>
          <cell r="E441" t="str">
            <v>Arrestors, Low (1 per phase)</v>
          </cell>
          <cell r="F441">
            <v>3</v>
          </cell>
          <cell r="G441">
            <v>0.93084444444444447</v>
          </cell>
          <cell r="H441">
            <v>0.98902222222222214</v>
          </cell>
          <cell r="I441">
            <v>1.0471999999999999</v>
          </cell>
          <cell r="J441">
            <v>1.1635555555555557</v>
          </cell>
          <cell r="K441">
            <v>1.3989937499999998</v>
          </cell>
          <cell r="L441">
            <v>1.7271527777777775</v>
          </cell>
          <cell r="M441">
            <v>1.8180555555555553</v>
          </cell>
          <cell r="N441">
            <v>1.9998611111111109</v>
          </cell>
        </row>
        <row r="442">
          <cell r="D442" t="str">
            <v>SWHV</v>
          </cell>
          <cell r="E442" t="str">
            <v>Switch Motor</v>
          </cell>
          <cell r="F442">
            <v>1</v>
          </cell>
          <cell r="G442">
            <v>2.3634722222222218</v>
          </cell>
          <cell r="H442">
            <v>3.6651999999999996</v>
          </cell>
          <cell r="I442">
            <v>3.7233777777777779</v>
          </cell>
          <cell r="J442">
            <v>4.1887999999999996</v>
          </cell>
          <cell r="K442">
            <v>4.6542222222222227</v>
          </cell>
          <cell r="L442">
            <v>5.3523555555555555</v>
          </cell>
          <cell r="M442">
            <v>8.3630555555555546</v>
          </cell>
          <cell r="N442">
            <v>14.922600000000003</v>
          </cell>
        </row>
        <row r="443">
          <cell r="D443" t="str">
            <v>TOA</v>
          </cell>
          <cell r="E443" t="str">
            <v>Takeoff Tower, A-Frame</v>
          </cell>
          <cell r="F443">
            <v>1</v>
          </cell>
          <cell r="G443">
            <v>14.33937655548525</v>
          </cell>
          <cell r="H443">
            <v>14.809644425171051</v>
          </cell>
          <cell r="I443">
            <v>14.809644425171051</v>
          </cell>
          <cell r="J443">
            <v>14.809644425171051</v>
          </cell>
          <cell r="K443">
            <v>14.809644425171051</v>
          </cell>
          <cell r="L443">
            <v>15.265432060704997</v>
          </cell>
          <cell r="M443">
            <v>15.708</v>
          </cell>
          <cell r="N443">
            <v>16.557685828641635</v>
          </cell>
        </row>
        <row r="444">
          <cell r="D444" t="str">
            <v>TOH</v>
          </cell>
          <cell r="E444" t="str">
            <v>Takeoff Tower, H-Frame</v>
          </cell>
          <cell r="G444">
            <v>32.440401762770939</v>
          </cell>
          <cell r="H444">
            <v>33.504302872397218</v>
          </cell>
          <cell r="I444">
            <v>33.504302872397218</v>
          </cell>
          <cell r="J444">
            <v>33.504302872397218</v>
          </cell>
          <cell r="K444">
            <v>33.504302872397218</v>
          </cell>
          <cell r="L444">
            <v>34.535444913894729</v>
          </cell>
          <cell r="M444">
            <v>35.536679639999996</v>
          </cell>
          <cell r="N444">
            <v>39.287277553647336</v>
          </cell>
        </row>
        <row r="445">
          <cell r="D445" t="str">
            <v>xfmr</v>
          </cell>
          <cell r="E445" t="str">
            <v>Transformer</v>
          </cell>
          <cell r="F445">
            <v>0</v>
          </cell>
          <cell r="G445">
            <v>48.309629629629633</v>
          </cell>
          <cell r="H445">
            <v>48.309629629629633</v>
          </cell>
          <cell r="I445">
            <v>49.499629629629631</v>
          </cell>
          <cell r="J445">
            <v>49.499629629629631</v>
          </cell>
          <cell r="K445">
            <v>49.499629629629631</v>
          </cell>
          <cell r="L445">
            <v>63.925925925925924</v>
          </cell>
          <cell r="M445">
            <v>66.546296296296291</v>
          </cell>
          <cell r="N445">
            <v>92.210081481481495</v>
          </cell>
        </row>
        <row r="448">
          <cell r="D448" t="str">
            <v>CabBk</v>
          </cell>
          <cell r="E448" t="str">
            <v>Capacitor Banks-HV (Shunt)</v>
          </cell>
          <cell r="G448">
            <v>565</v>
          </cell>
          <cell r="H448">
            <v>575</v>
          </cell>
          <cell r="I448">
            <v>580</v>
          </cell>
          <cell r="J448">
            <v>590</v>
          </cell>
          <cell r="K448">
            <v>600</v>
          </cell>
          <cell r="L448">
            <v>650</v>
          </cell>
          <cell r="M448">
            <v>710</v>
          </cell>
          <cell r="N448">
            <v>850</v>
          </cell>
        </row>
        <row r="449">
          <cell r="D449" t="str">
            <v>Cb</v>
          </cell>
          <cell r="E449" t="str">
            <v>Circuit Breaker</v>
          </cell>
          <cell r="G449">
            <v>130</v>
          </cell>
          <cell r="H449">
            <v>140</v>
          </cell>
          <cell r="I449">
            <v>150</v>
          </cell>
          <cell r="J449">
            <v>150</v>
          </cell>
          <cell r="K449">
            <v>160</v>
          </cell>
          <cell r="L449">
            <v>180</v>
          </cell>
          <cell r="M449">
            <v>200</v>
          </cell>
          <cell r="N449">
            <v>500</v>
          </cell>
        </row>
        <row r="450">
          <cell r="D450" t="str">
            <v>CVTHV</v>
          </cell>
          <cell r="E450" t="str">
            <v>Current Voltage Xfmr</v>
          </cell>
          <cell r="G450">
            <v>65</v>
          </cell>
          <cell r="H450">
            <v>70</v>
          </cell>
          <cell r="I450">
            <v>80</v>
          </cell>
          <cell r="J450">
            <v>90</v>
          </cell>
          <cell r="K450">
            <v>100</v>
          </cell>
          <cell r="L450">
            <v>110</v>
          </cell>
          <cell r="M450">
            <v>125</v>
          </cell>
          <cell r="N450">
            <v>150</v>
          </cell>
        </row>
        <row r="451">
          <cell r="D451" t="str">
            <v>Mast</v>
          </cell>
          <cell r="E451" t="str">
            <v>Static Mast</v>
          </cell>
          <cell r="G451">
            <v>90</v>
          </cell>
          <cell r="H451">
            <v>110</v>
          </cell>
          <cell r="I451">
            <v>120</v>
          </cell>
          <cell r="J451">
            <v>125</v>
          </cell>
          <cell r="K451">
            <v>150</v>
          </cell>
          <cell r="L451">
            <v>200</v>
          </cell>
          <cell r="M451">
            <v>250</v>
          </cell>
          <cell r="N451">
            <v>300</v>
          </cell>
        </row>
        <row r="452">
          <cell r="D452" t="str">
            <v>SAHBHV</v>
          </cell>
          <cell r="E452" t="str">
            <v>Arrestors, High (1 per phase)</v>
          </cell>
          <cell r="G452">
            <v>15</v>
          </cell>
          <cell r="H452">
            <v>20</v>
          </cell>
          <cell r="I452">
            <v>20</v>
          </cell>
          <cell r="J452">
            <v>25</v>
          </cell>
          <cell r="K452">
            <v>30</v>
          </cell>
          <cell r="L452">
            <v>35</v>
          </cell>
          <cell r="M452">
            <v>40</v>
          </cell>
          <cell r="N452">
            <v>50</v>
          </cell>
        </row>
        <row r="453">
          <cell r="D453" t="str">
            <v>SALBHV</v>
          </cell>
          <cell r="E453" t="str">
            <v>Arrestors, Low (1 per phase)</v>
          </cell>
          <cell r="G453">
            <v>10</v>
          </cell>
          <cell r="H453">
            <v>15</v>
          </cell>
          <cell r="I453">
            <v>20</v>
          </cell>
          <cell r="J453">
            <v>20</v>
          </cell>
          <cell r="K453">
            <v>25</v>
          </cell>
          <cell r="L453">
            <v>30</v>
          </cell>
          <cell r="M453">
            <v>35</v>
          </cell>
          <cell r="N453">
            <v>40</v>
          </cell>
        </row>
        <row r="454">
          <cell r="D454" t="str">
            <v>SWHV</v>
          </cell>
          <cell r="E454" t="str">
            <v>Switch Motor</v>
          </cell>
          <cell r="G454">
            <v>180</v>
          </cell>
          <cell r="H454">
            <v>190</v>
          </cell>
          <cell r="I454">
            <v>200</v>
          </cell>
          <cell r="J454">
            <v>220</v>
          </cell>
          <cell r="K454">
            <v>240</v>
          </cell>
          <cell r="L454">
            <v>300</v>
          </cell>
          <cell r="M454">
            <v>350</v>
          </cell>
          <cell r="N454">
            <v>500</v>
          </cell>
        </row>
        <row r="455">
          <cell r="D455" t="str">
            <v>TOA</v>
          </cell>
          <cell r="E455" t="str">
            <v>Takeoff Tower, A-Frame</v>
          </cell>
          <cell r="G455">
            <v>140</v>
          </cell>
          <cell r="H455">
            <v>150</v>
          </cell>
          <cell r="I455">
            <v>160</v>
          </cell>
          <cell r="J455">
            <v>170</v>
          </cell>
          <cell r="K455">
            <v>180</v>
          </cell>
          <cell r="L455">
            <v>200</v>
          </cell>
          <cell r="M455">
            <v>250</v>
          </cell>
          <cell r="N455">
            <v>300</v>
          </cell>
        </row>
        <row r="456">
          <cell r="D456" t="str">
            <v>TOH</v>
          </cell>
          <cell r="E456" t="str">
            <v>Takeoff Tower, H-Frame</v>
          </cell>
          <cell r="G456">
            <v>140</v>
          </cell>
          <cell r="H456">
            <v>150</v>
          </cell>
          <cell r="I456">
            <v>160</v>
          </cell>
          <cell r="J456">
            <v>170</v>
          </cell>
          <cell r="K456">
            <v>180</v>
          </cell>
          <cell r="L456">
            <v>200</v>
          </cell>
          <cell r="M456">
            <v>250</v>
          </cell>
          <cell r="N456">
            <v>300</v>
          </cell>
        </row>
        <row r="457">
          <cell r="D457" t="str">
            <v>xfmr</v>
          </cell>
          <cell r="E457" t="str">
            <v>Transformer</v>
          </cell>
          <cell r="G457">
            <v>300</v>
          </cell>
          <cell r="H457">
            <v>325</v>
          </cell>
          <cell r="I457">
            <v>350</v>
          </cell>
          <cell r="J457">
            <v>375</v>
          </cell>
          <cell r="K457">
            <v>400</v>
          </cell>
          <cell r="L457">
            <v>500</v>
          </cell>
          <cell r="M457">
            <v>700</v>
          </cell>
          <cell r="N457">
            <v>900</v>
          </cell>
        </row>
        <row r="474">
          <cell r="X474" t="str">
            <v>Direct Bury</v>
          </cell>
        </row>
        <row r="475">
          <cell r="X475" t="str">
            <v>Duct Bank</v>
          </cell>
        </row>
        <row r="510">
          <cell r="AD510">
            <v>1.5</v>
          </cell>
          <cell r="AE510">
            <v>100</v>
          </cell>
          <cell r="AF510">
            <v>66.666666666666671</v>
          </cell>
          <cell r="AG510">
            <v>80</v>
          </cell>
          <cell r="AJ510">
            <v>50.415533378252732</v>
          </cell>
          <cell r="AK510">
            <v>1</v>
          </cell>
          <cell r="AL510">
            <v>4.5</v>
          </cell>
          <cell r="AM510">
            <v>18</v>
          </cell>
          <cell r="AN510">
            <v>4</v>
          </cell>
          <cell r="AO510">
            <v>37.699199999999998</v>
          </cell>
          <cell r="AP510">
            <v>241.0150177147905</v>
          </cell>
          <cell r="AQ510">
            <v>278.71421771479049</v>
          </cell>
          <cell r="AR510">
            <v>140</v>
          </cell>
          <cell r="AS510">
            <v>9</v>
          </cell>
          <cell r="AT510">
            <v>1.375</v>
          </cell>
          <cell r="AU510">
            <v>45.474966796874995</v>
          </cell>
          <cell r="AV510">
            <v>6366.4953515624993</v>
          </cell>
          <cell r="AW510">
            <v>22.842377413546096</v>
          </cell>
          <cell r="AX510">
            <v>167.4</v>
          </cell>
        </row>
        <row r="511">
          <cell r="AD511">
            <v>1.6</v>
          </cell>
          <cell r="AE511">
            <v>100</v>
          </cell>
          <cell r="AF511">
            <v>62.5</v>
          </cell>
          <cell r="AG511">
            <v>80</v>
          </cell>
          <cell r="AJ511">
            <v>51.070500136590894</v>
          </cell>
          <cell r="AK511">
            <v>1</v>
          </cell>
          <cell r="AL511">
            <v>4.5</v>
          </cell>
          <cell r="AM511">
            <v>18</v>
          </cell>
          <cell r="AN511">
            <v>4</v>
          </cell>
          <cell r="AO511">
            <v>37.699199999999998</v>
          </cell>
          <cell r="AP511">
            <v>245.97296800644074</v>
          </cell>
          <cell r="AQ511">
            <v>283.67216800644076</v>
          </cell>
          <cell r="AR511">
            <v>140</v>
          </cell>
          <cell r="AS511">
            <v>9</v>
          </cell>
          <cell r="AT511">
            <v>1.375</v>
          </cell>
          <cell r="AU511">
            <v>45.474966796874995</v>
          </cell>
          <cell r="AV511">
            <v>6366.4953515624993</v>
          </cell>
          <cell r="AW511">
            <v>22.443144127618289</v>
          </cell>
          <cell r="AX511">
            <v>167.4</v>
          </cell>
        </row>
        <row r="512">
          <cell r="AD512">
            <v>1.7</v>
          </cell>
          <cell r="AE512">
            <v>103</v>
          </cell>
          <cell r="AF512">
            <v>60.588235294117652</v>
          </cell>
          <cell r="AG512">
            <v>80</v>
          </cell>
          <cell r="AJ512">
            <v>52</v>
          </cell>
          <cell r="AK512">
            <v>1</v>
          </cell>
          <cell r="AL512">
            <v>4.5</v>
          </cell>
          <cell r="AM512">
            <v>18</v>
          </cell>
          <cell r="AN512">
            <v>4</v>
          </cell>
          <cell r="AO512">
            <v>37.699199999999998</v>
          </cell>
          <cell r="AP512">
            <v>253.07333333333332</v>
          </cell>
          <cell r="AQ512">
            <v>290.77253333333334</v>
          </cell>
          <cell r="AR512">
            <v>140</v>
          </cell>
          <cell r="AS512">
            <v>9</v>
          </cell>
          <cell r="AT512">
            <v>1.375</v>
          </cell>
          <cell r="AU512">
            <v>45.474966796874995</v>
          </cell>
          <cell r="AV512">
            <v>6366.4953515624993</v>
          </cell>
          <cell r="AW512">
            <v>21.895105698529409</v>
          </cell>
          <cell r="AX512">
            <v>167.4</v>
          </cell>
        </row>
        <row r="513">
          <cell r="AD513">
            <v>1.8</v>
          </cell>
          <cell r="AE513">
            <v>103</v>
          </cell>
          <cell r="AF513">
            <v>57.222222222222221</v>
          </cell>
          <cell r="AG513">
            <v>80</v>
          </cell>
          <cell r="AJ513">
            <v>52.597858256067084</v>
          </cell>
          <cell r="AK513">
            <v>1</v>
          </cell>
          <cell r="AL513">
            <v>4.5</v>
          </cell>
          <cell r="AM513">
            <v>18</v>
          </cell>
          <cell r="AN513">
            <v>4</v>
          </cell>
          <cell r="AO513">
            <v>37.699199999999998</v>
          </cell>
          <cell r="AP513">
            <v>257.68016194062869</v>
          </cell>
          <cell r="AQ513">
            <v>295.37936194062871</v>
          </cell>
          <cell r="AR513">
            <v>140</v>
          </cell>
          <cell r="AS513">
            <v>9</v>
          </cell>
          <cell r="AT513">
            <v>1.375</v>
          </cell>
          <cell r="AU513">
            <v>45.474966796874995</v>
          </cell>
          <cell r="AV513">
            <v>6366.4953515624993</v>
          </cell>
          <cell r="AW513">
            <v>21.553622804704162</v>
          </cell>
          <cell r="AX513">
            <v>167.4</v>
          </cell>
        </row>
        <row r="514">
          <cell r="AD514">
            <v>1.9</v>
          </cell>
          <cell r="AE514">
            <v>100</v>
          </cell>
          <cell r="AF514">
            <v>52.631578947368425</v>
          </cell>
          <cell r="AG514">
            <v>80</v>
          </cell>
          <cell r="AJ514">
            <v>52.856309231104682</v>
          </cell>
          <cell r="AK514">
            <v>1</v>
          </cell>
          <cell r="AL514">
            <v>4.5</v>
          </cell>
          <cell r="AM514">
            <v>18</v>
          </cell>
          <cell r="AN514">
            <v>4</v>
          </cell>
          <cell r="AO514">
            <v>37.699199999999998</v>
          </cell>
          <cell r="AP514">
            <v>259.68132634791243</v>
          </cell>
          <cell r="AQ514">
            <v>297.38052634791245</v>
          </cell>
          <cell r="AR514">
            <v>140</v>
          </cell>
          <cell r="AS514">
            <v>9</v>
          </cell>
          <cell r="AT514">
            <v>1.375</v>
          </cell>
          <cell r="AU514">
            <v>45.474966796874995</v>
          </cell>
          <cell r="AV514">
            <v>6366.4953515624993</v>
          </cell>
          <cell r="AW514">
            <v>21.408581892528453</v>
          </cell>
          <cell r="AX514">
            <v>167.4</v>
          </cell>
        </row>
        <row r="515">
          <cell r="AD515">
            <v>2</v>
          </cell>
          <cell r="AE515">
            <v>116</v>
          </cell>
          <cell r="AF515">
            <v>58</v>
          </cell>
          <cell r="AG515">
            <v>80</v>
          </cell>
          <cell r="AJ515">
            <v>53.208583092651445</v>
          </cell>
          <cell r="AK515">
            <v>1</v>
          </cell>
          <cell r="AL515">
            <v>4.5</v>
          </cell>
          <cell r="AM515">
            <v>18</v>
          </cell>
          <cell r="AN515">
            <v>4</v>
          </cell>
          <cell r="AO515">
            <v>37.699199999999998</v>
          </cell>
          <cell r="AP515">
            <v>262.41834094315442</v>
          </cell>
          <cell r="AQ515">
            <v>300.11754094315444</v>
          </cell>
          <cell r="AR515">
            <v>140</v>
          </cell>
          <cell r="AS515">
            <v>9</v>
          </cell>
          <cell r="AT515">
            <v>1.5</v>
          </cell>
          <cell r="AU515">
            <v>54.118968750000001</v>
          </cell>
          <cell r="AV515">
            <v>7576.6556250000003</v>
          </cell>
          <cell r="AW515">
            <v>25.245627433803019</v>
          </cell>
          <cell r="AX515">
            <v>165.24</v>
          </cell>
        </row>
        <row r="516">
          <cell r="AD516">
            <v>2.1</v>
          </cell>
          <cell r="AE516">
            <v>116</v>
          </cell>
          <cell r="AF516">
            <v>55.238095238095234</v>
          </cell>
          <cell r="AG516">
            <v>80</v>
          </cell>
          <cell r="AJ516">
            <v>53.730335692950817</v>
          </cell>
          <cell r="AK516">
            <v>1</v>
          </cell>
          <cell r="AL516">
            <v>4.5</v>
          </cell>
          <cell r="AM516">
            <v>18</v>
          </cell>
          <cell r="AN516">
            <v>4</v>
          </cell>
          <cell r="AO516">
            <v>37.699199999999998</v>
          </cell>
          <cell r="AP516">
            <v>266.49202949775542</v>
          </cell>
          <cell r="AQ516">
            <v>304.19122949775544</v>
          </cell>
          <cell r="AR516">
            <v>140</v>
          </cell>
          <cell r="AS516">
            <v>9</v>
          </cell>
          <cell r="AT516">
            <v>1.625</v>
          </cell>
          <cell r="AU516">
            <v>63.514623046874988</v>
          </cell>
          <cell r="AV516">
            <v>8892.0472265624976</v>
          </cell>
          <cell r="AW516">
            <v>29.231767271015649</v>
          </cell>
          <cell r="AX516">
            <v>165.24</v>
          </cell>
        </row>
        <row r="517">
          <cell r="AD517">
            <v>2.2000000000000002</v>
          </cell>
          <cell r="AE517">
            <v>116</v>
          </cell>
          <cell r="AF517">
            <v>52.72727272727272</v>
          </cell>
          <cell r="AG517">
            <v>80</v>
          </cell>
          <cell r="AJ517">
            <v>54.232575702554925</v>
          </cell>
          <cell r="AK517">
            <v>1</v>
          </cell>
          <cell r="AL517">
            <v>4.5</v>
          </cell>
          <cell r="AM517">
            <v>18</v>
          </cell>
          <cell r="AN517">
            <v>4</v>
          </cell>
          <cell r="AO517">
            <v>37.699199999999998</v>
          </cell>
          <cell r="AP517">
            <v>270.43580975845839</v>
          </cell>
          <cell r="AQ517">
            <v>308.13500975845841</v>
          </cell>
          <cell r="AR517">
            <v>140</v>
          </cell>
          <cell r="AS517">
            <v>9</v>
          </cell>
          <cell r="AT517">
            <v>1.625</v>
          </cell>
          <cell r="AU517">
            <v>63.514623046874988</v>
          </cell>
          <cell r="AV517">
            <v>8892.0472265624976</v>
          </cell>
          <cell r="AW517">
            <v>28.857633650693625</v>
          </cell>
          <cell r="AX517">
            <v>165.24</v>
          </cell>
        </row>
        <row r="518">
          <cell r="AD518">
            <v>2.2999999999999998</v>
          </cell>
          <cell r="AE518">
            <v>116</v>
          </cell>
          <cell r="AF518">
            <v>50.434782608695656</v>
          </cell>
          <cell r="AG518">
            <v>80</v>
          </cell>
          <cell r="AJ518">
            <v>54.716872010924959</v>
          </cell>
          <cell r="AK518">
            <v>1</v>
          </cell>
          <cell r="AL518">
            <v>4.5</v>
          </cell>
          <cell r="AM518">
            <v>18</v>
          </cell>
          <cell r="AN518">
            <v>4</v>
          </cell>
          <cell r="AO518">
            <v>37.699199999999998</v>
          </cell>
          <cell r="AP518">
            <v>274.25953618291737</v>
          </cell>
          <cell r="AQ518">
            <v>311.95873618291739</v>
          </cell>
          <cell r="AR518">
            <v>140</v>
          </cell>
          <cell r="AS518">
            <v>9</v>
          </cell>
          <cell r="AT518">
            <v>1.625</v>
          </cell>
          <cell r="AU518">
            <v>63.514623046874988</v>
          </cell>
          <cell r="AV518">
            <v>8892.0472265624976</v>
          </cell>
          <cell r="AW518">
            <v>28.503921176769463</v>
          </cell>
          <cell r="AX518">
            <v>165.24</v>
          </cell>
        </row>
        <row r="519">
          <cell r="AD519">
            <v>2.4</v>
          </cell>
          <cell r="AE519">
            <v>116</v>
          </cell>
          <cell r="AF519">
            <v>48.333333333333336</v>
          </cell>
          <cell r="AG519">
            <v>90</v>
          </cell>
          <cell r="AJ519">
            <v>56.5</v>
          </cell>
          <cell r="AK519">
            <v>1</v>
          </cell>
          <cell r="AL519">
            <v>4.5</v>
          </cell>
          <cell r="AM519">
            <v>18</v>
          </cell>
          <cell r="AN519">
            <v>4</v>
          </cell>
          <cell r="AO519">
            <v>37.699199999999998</v>
          </cell>
          <cell r="AP519">
            <v>288.51450833333331</v>
          </cell>
          <cell r="AQ519">
            <v>326.21370833333333</v>
          </cell>
          <cell r="AR519">
            <v>140</v>
          </cell>
          <cell r="AS519">
            <v>9</v>
          </cell>
          <cell r="AT519">
            <v>1.625</v>
          </cell>
          <cell r="AU519">
            <v>63.514623046874988</v>
          </cell>
          <cell r="AV519">
            <v>8892.0472265624976</v>
          </cell>
          <cell r="AW519">
            <v>27.258349356294929</v>
          </cell>
          <cell r="AX519">
            <v>165.24</v>
          </cell>
        </row>
        <row r="520">
          <cell r="AD520">
            <v>2.5</v>
          </cell>
          <cell r="AE520">
            <v>127</v>
          </cell>
          <cell r="AF520">
            <v>50.8</v>
          </cell>
          <cell r="AG520">
            <v>89</v>
          </cell>
          <cell r="AJ520">
            <v>60</v>
          </cell>
          <cell r="AK520">
            <v>1</v>
          </cell>
          <cell r="AL520">
            <v>4.5</v>
          </cell>
          <cell r="AM520">
            <v>18</v>
          </cell>
          <cell r="AN520">
            <v>4</v>
          </cell>
          <cell r="AO520">
            <v>37.699199999999998</v>
          </cell>
          <cell r="AP520">
            <v>317.30159999999995</v>
          </cell>
          <cell r="AQ520">
            <v>355.00079999999997</v>
          </cell>
          <cell r="AR520">
            <v>140</v>
          </cell>
          <cell r="AS520">
            <v>9</v>
          </cell>
          <cell r="AT520">
            <v>1.625</v>
          </cell>
          <cell r="AU520">
            <v>63.514623046874988</v>
          </cell>
          <cell r="AV520">
            <v>8892.0472265624976</v>
          </cell>
          <cell r="AW520">
            <v>25.047963910398227</v>
          </cell>
          <cell r="AX520">
            <v>165.24</v>
          </cell>
        </row>
        <row r="521">
          <cell r="AD521">
            <v>2.6</v>
          </cell>
          <cell r="AE521">
            <v>127</v>
          </cell>
          <cell r="AF521">
            <v>48.846153846153847</v>
          </cell>
          <cell r="AG521">
            <v>90</v>
          </cell>
          <cell r="AJ521">
            <v>60.607785897088839</v>
          </cell>
          <cell r="AK521">
            <v>1</v>
          </cell>
          <cell r="AL521">
            <v>4.5</v>
          </cell>
          <cell r="AM521">
            <v>18</v>
          </cell>
          <cell r="AN521">
            <v>4</v>
          </cell>
          <cell r="AO521">
            <v>37.699199999999998</v>
          </cell>
          <cell r="AP521">
            <v>322.40950544608415</v>
          </cell>
          <cell r="AQ521">
            <v>360.10870544608417</v>
          </cell>
          <cell r="AR521">
            <v>140</v>
          </cell>
          <cell r="AS521">
            <v>9</v>
          </cell>
          <cell r="AT521">
            <v>1.625</v>
          </cell>
          <cell r="AU521">
            <v>63.514623046874988</v>
          </cell>
          <cell r="AV521">
            <v>8892.0472265624976</v>
          </cell>
          <cell r="AW521">
            <v>24.692674995311446</v>
          </cell>
          <cell r="AX521">
            <v>165.24</v>
          </cell>
        </row>
        <row r="522">
          <cell r="AD522">
            <v>2.7</v>
          </cell>
          <cell r="AE522">
            <v>127</v>
          </cell>
          <cell r="AF522">
            <v>47.037037037037031</v>
          </cell>
          <cell r="AG522">
            <v>90</v>
          </cell>
          <cell r="AJ522">
            <v>61.066988305465735</v>
          </cell>
          <cell r="AK522">
            <v>1</v>
          </cell>
          <cell r="AL522">
            <v>4.5</v>
          </cell>
          <cell r="AM522">
            <v>18</v>
          </cell>
          <cell r="AN522">
            <v>4</v>
          </cell>
          <cell r="AO522">
            <v>37.699199999999998</v>
          </cell>
          <cell r="AP522">
            <v>326.29007620898966</v>
          </cell>
          <cell r="AQ522">
            <v>363.98927620898968</v>
          </cell>
          <cell r="AR522">
            <v>140</v>
          </cell>
          <cell r="AS522">
            <v>9</v>
          </cell>
          <cell r="AT522">
            <v>1.625</v>
          </cell>
          <cell r="AU522">
            <v>63.514623046874988</v>
          </cell>
          <cell r="AV522">
            <v>8892.0472265624976</v>
          </cell>
          <cell r="AW522">
            <v>24.429420886171933</v>
          </cell>
          <cell r="AX522">
            <v>165.24</v>
          </cell>
        </row>
        <row r="523">
          <cell r="AD523">
            <v>2.8</v>
          </cell>
          <cell r="AE523">
            <v>127</v>
          </cell>
          <cell r="AF523">
            <v>45.357142857142861</v>
          </cell>
          <cell r="AG523">
            <v>90</v>
          </cell>
          <cell r="AJ523">
            <v>61.512780080031099</v>
          </cell>
          <cell r="AK523">
            <v>1</v>
          </cell>
          <cell r="AL523">
            <v>4.5</v>
          </cell>
          <cell r="AM523">
            <v>18</v>
          </cell>
          <cell r="AN523">
            <v>4</v>
          </cell>
          <cell r="AO523">
            <v>37.699199999999998</v>
          </cell>
          <cell r="AP523">
            <v>330.07492143759634</v>
          </cell>
          <cell r="AQ523">
            <v>367.77412143759636</v>
          </cell>
          <cell r="AR523">
            <v>140</v>
          </cell>
          <cell r="AS523">
            <v>9</v>
          </cell>
          <cell r="AT523">
            <v>1.625</v>
          </cell>
          <cell r="AU523">
            <v>63.514623046874988</v>
          </cell>
          <cell r="AV523">
            <v>8892.0472265624976</v>
          </cell>
          <cell r="AW523">
            <v>24.178012285922335</v>
          </cell>
          <cell r="AX523">
            <v>165.24</v>
          </cell>
        </row>
        <row r="524">
          <cell r="AD524">
            <v>2.9</v>
          </cell>
          <cell r="AE524">
            <v>127</v>
          </cell>
          <cell r="AF524">
            <v>43.793103448275865</v>
          </cell>
          <cell r="AG524">
            <v>90</v>
          </cell>
          <cell r="AJ524">
            <v>61.946011495630408</v>
          </cell>
          <cell r="AK524">
            <v>1</v>
          </cell>
          <cell r="AL524">
            <v>4.5</v>
          </cell>
          <cell r="AM524">
            <v>18</v>
          </cell>
          <cell r="AN524">
            <v>4</v>
          </cell>
          <cell r="AO524">
            <v>37.699199999999998</v>
          </cell>
          <cell r="AP524">
            <v>333.769743626131</v>
          </cell>
          <cell r="AQ524">
            <v>371.46894362613102</v>
          </cell>
          <cell r="AR524">
            <v>140</v>
          </cell>
          <cell r="AS524">
            <v>9</v>
          </cell>
          <cell r="AT524">
            <v>1.625</v>
          </cell>
          <cell r="AU524">
            <v>63.514623046874988</v>
          </cell>
          <cell r="AV524">
            <v>8892.0472265624976</v>
          </cell>
          <cell r="AW524">
            <v>23.937525274015897</v>
          </cell>
          <cell r="AX524">
            <v>165.24</v>
          </cell>
        </row>
        <row r="525">
          <cell r="AD525">
            <v>3</v>
          </cell>
          <cell r="AE525">
            <v>140</v>
          </cell>
          <cell r="AF525">
            <v>46.666666666666664</v>
          </cell>
          <cell r="AG525">
            <v>89</v>
          </cell>
          <cell r="AJ525">
            <v>63.179215546714232</v>
          </cell>
          <cell r="AK525">
            <v>1</v>
          </cell>
          <cell r="AL525">
            <v>4.7</v>
          </cell>
          <cell r="AM525">
            <v>18</v>
          </cell>
          <cell r="AN525">
            <v>4.5</v>
          </cell>
          <cell r="AO525">
            <v>42.4116</v>
          </cell>
          <cell r="AP525">
            <v>337.91157494772403</v>
          </cell>
          <cell r="AQ525">
            <v>380.32317494772406</v>
          </cell>
          <cell r="AR525">
            <v>160</v>
          </cell>
          <cell r="AS525">
            <v>9.5</v>
          </cell>
          <cell r="AT525">
            <v>1.625</v>
          </cell>
          <cell r="AU525">
            <v>67.04321321614583</v>
          </cell>
          <cell r="AV525">
            <v>10726.914114583333</v>
          </cell>
          <cell r="AW525">
            <v>28.204734344831241</v>
          </cell>
          <cell r="AX525">
            <v>162</v>
          </cell>
        </row>
        <row r="526">
          <cell r="AD526">
            <v>3.1</v>
          </cell>
          <cell r="AE526">
            <v>140</v>
          </cell>
          <cell r="AF526">
            <v>45.161290322580641</v>
          </cell>
          <cell r="AG526">
            <v>89</v>
          </cell>
          <cell r="AJ526">
            <v>63.594904149262653</v>
          </cell>
          <cell r="AK526">
            <v>1</v>
          </cell>
          <cell r="AL526">
            <v>4.7</v>
          </cell>
          <cell r="AM526">
            <v>18</v>
          </cell>
          <cell r="AN526">
            <v>4.5</v>
          </cell>
          <cell r="AO526">
            <v>42.4116</v>
          </cell>
          <cell r="AP526">
            <v>341.27468776478048</v>
          </cell>
          <cell r="AQ526">
            <v>383.6862877647805</v>
          </cell>
          <cell r="AR526">
            <v>160</v>
          </cell>
          <cell r="AS526">
            <v>9.5</v>
          </cell>
          <cell r="AT526">
            <v>1.625</v>
          </cell>
          <cell r="AU526">
            <v>67.04321321614583</v>
          </cell>
          <cell r="AV526">
            <v>10726.914114583333</v>
          </cell>
          <cell r="AW526">
            <v>27.957512313183017</v>
          </cell>
          <cell r="AX526">
            <v>162</v>
          </cell>
        </row>
        <row r="527">
          <cell r="AD527">
            <v>3.2</v>
          </cell>
          <cell r="AE527">
            <v>140</v>
          </cell>
          <cell r="AF527">
            <v>43.75</v>
          </cell>
          <cell r="AG527">
            <v>89</v>
          </cell>
          <cell r="AJ527">
            <v>64</v>
          </cell>
          <cell r="AK527">
            <v>1</v>
          </cell>
          <cell r="AL527">
            <v>4.7</v>
          </cell>
          <cell r="AM527">
            <v>18</v>
          </cell>
          <cell r="AN527">
            <v>4.5</v>
          </cell>
          <cell r="AO527">
            <v>42.4116</v>
          </cell>
          <cell r="AP527">
            <v>344.56370666666669</v>
          </cell>
          <cell r="AQ527">
            <v>386.97530666666671</v>
          </cell>
          <cell r="AR527">
            <v>160</v>
          </cell>
          <cell r="AS527">
            <v>9.5</v>
          </cell>
          <cell r="AT527">
            <v>1.625</v>
          </cell>
          <cell r="AU527">
            <v>67.04321321614583</v>
          </cell>
          <cell r="AV527">
            <v>10726.914114583333</v>
          </cell>
          <cell r="AW527">
            <v>27.719893052047624</v>
          </cell>
          <cell r="AX527">
            <v>162</v>
          </cell>
        </row>
        <row r="528">
          <cell r="AD528">
            <v>3.3</v>
          </cell>
          <cell r="AE528">
            <v>137</v>
          </cell>
          <cell r="AF528">
            <v>41.515151515151516</v>
          </cell>
          <cell r="AG528">
            <v>110</v>
          </cell>
          <cell r="AJ528">
            <v>64.239556761752553</v>
          </cell>
          <cell r="AK528">
            <v>1</v>
          </cell>
          <cell r="AL528">
            <v>5.2</v>
          </cell>
          <cell r="AM528">
            <v>19</v>
          </cell>
          <cell r="AN528">
            <v>4.5</v>
          </cell>
          <cell r="AO528">
            <v>47.254899999999999</v>
          </cell>
          <cell r="AP528">
            <v>415.84853516783375</v>
          </cell>
          <cell r="AQ528">
            <v>463.10343516783377</v>
          </cell>
          <cell r="AR528">
            <v>160</v>
          </cell>
          <cell r="AS528">
            <v>9.5</v>
          </cell>
          <cell r="AT528">
            <v>1.625</v>
          </cell>
          <cell r="AU528">
            <v>67.04321321614583</v>
          </cell>
          <cell r="AV528">
            <v>10726.914114583333</v>
          </cell>
          <cell r="AW528">
            <v>23.163106338642859</v>
          </cell>
          <cell r="AX528">
            <v>162</v>
          </cell>
        </row>
        <row r="529">
          <cell r="AD529">
            <v>3.4</v>
          </cell>
          <cell r="AE529">
            <v>137</v>
          </cell>
          <cell r="AF529">
            <v>40.294117647058826</v>
          </cell>
          <cell r="AG529">
            <v>110</v>
          </cell>
          <cell r="AJ529">
            <v>64.624252273196646</v>
          </cell>
          <cell r="AK529">
            <v>1</v>
          </cell>
          <cell r="AL529">
            <v>5.2</v>
          </cell>
          <cell r="AM529">
            <v>19</v>
          </cell>
          <cell r="AN529">
            <v>4.5</v>
          </cell>
          <cell r="AO529">
            <v>47.254899999999999</v>
          </cell>
          <cell r="AP529">
            <v>419.78830990803334</v>
          </cell>
          <cell r="AQ529">
            <v>467.04320990803336</v>
          </cell>
          <cell r="AR529">
            <v>160</v>
          </cell>
          <cell r="AS529">
            <v>9.5</v>
          </cell>
          <cell r="AT529">
            <v>1.625</v>
          </cell>
          <cell r="AU529">
            <v>67.04321321614583</v>
          </cell>
          <cell r="AV529">
            <v>10726.914114583333</v>
          </cell>
          <cell r="AW529">
            <v>22.967712380821457</v>
          </cell>
          <cell r="AX529">
            <v>162</v>
          </cell>
        </row>
        <row r="530">
          <cell r="AD530">
            <v>3.5</v>
          </cell>
          <cell r="AE530">
            <v>137</v>
          </cell>
          <cell r="AF530">
            <v>39.142857142857146</v>
          </cell>
          <cell r="AG530">
            <v>110</v>
          </cell>
          <cell r="AJ530">
            <v>65</v>
          </cell>
          <cell r="AK530">
            <v>1</v>
          </cell>
          <cell r="AL530">
            <v>5.2</v>
          </cell>
          <cell r="AM530">
            <v>19</v>
          </cell>
          <cell r="AN530">
            <v>4.5</v>
          </cell>
          <cell r="AO530">
            <v>47.254899999999999</v>
          </cell>
          <cell r="AP530">
            <v>423.65057777777787</v>
          </cell>
          <cell r="AQ530">
            <v>470.90547777777789</v>
          </cell>
          <cell r="AR530">
            <v>160</v>
          </cell>
          <cell r="AS530">
            <v>9.5</v>
          </cell>
          <cell r="AT530">
            <v>1.625</v>
          </cell>
          <cell r="AU530">
            <v>67.04321321614583</v>
          </cell>
          <cell r="AV530">
            <v>10726.914114583333</v>
          </cell>
          <cell r="AW530">
            <v>22.779336025573702</v>
          </cell>
          <cell r="AX530">
            <v>162</v>
          </cell>
        </row>
        <row r="531">
          <cell r="AD531">
            <v>3.6</v>
          </cell>
          <cell r="AE531">
            <v>137</v>
          </cell>
          <cell r="AF531">
            <v>38.055555555555557</v>
          </cell>
          <cell r="AG531">
            <v>110</v>
          </cell>
          <cell r="AJ531">
            <v>65.367255018652287</v>
          </cell>
          <cell r="AK531">
            <v>1</v>
          </cell>
          <cell r="AL531">
            <v>5.2</v>
          </cell>
          <cell r="AM531">
            <v>19</v>
          </cell>
          <cell r="AN531">
            <v>4.5</v>
          </cell>
          <cell r="AO531">
            <v>47.254899999999999</v>
          </cell>
          <cell r="AP531">
            <v>427.43904387087781</v>
          </cell>
          <cell r="AQ531">
            <v>474.69394387087783</v>
          </cell>
          <cell r="AR531">
            <v>160</v>
          </cell>
          <cell r="AS531">
            <v>9.5</v>
          </cell>
          <cell r="AT531">
            <v>1.625</v>
          </cell>
          <cell r="AU531">
            <v>67.04321321614583</v>
          </cell>
          <cell r="AV531">
            <v>10726.914114583333</v>
          </cell>
          <cell r="AW531">
            <v>22.597537325020468</v>
          </cell>
          <cell r="AX531">
            <v>162</v>
          </cell>
        </row>
        <row r="532">
          <cell r="AD532">
            <v>3.69999999999999</v>
          </cell>
          <cell r="AE532">
            <v>137</v>
          </cell>
          <cell r="AF532">
            <v>37.027027027027124</v>
          </cell>
          <cell r="AG532">
            <v>110</v>
          </cell>
          <cell r="AJ532">
            <v>65.726437389305175</v>
          </cell>
          <cell r="AK532">
            <v>1</v>
          </cell>
          <cell r="AL532">
            <v>5.2</v>
          </cell>
          <cell r="AM532">
            <v>19</v>
          </cell>
          <cell r="AN532">
            <v>4.5</v>
          </cell>
          <cell r="AO532">
            <v>47.254899999999999</v>
          </cell>
          <cell r="AP532">
            <v>431.15713848873878</v>
          </cell>
          <cell r="AQ532">
            <v>478.4120384887388</v>
          </cell>
          <cell r="AR532">
            <v>160</v>
          </cell>
          <cell r="AS532">
            <v>9.5</v>
          </cell>
          <cell r="AT532">
            <v>1.625</v>
          </cell>
          <cell r="AU532">
            <v>67.04321321614583</v>
          </cell>
          <cell r="AV532">
            <v>10726.914114583333</v>
          </cell>
          <cell r="AW532">
            <v>22.421915109972364</v>
          </cell>
          <cell r="AX532">
            <v>162</v>
          </cell>
        </row>
        <row r="533">
          <cell r="AD533">
            <v>3.7999999999999901</v>
          </cell>
          <cell r="AE533">
            <v>137</v>
          </cell>
          <cell r="AF533">
            <v>36.052631578947462</v>
          </cell>
          <cell r="AG533">
            <v>110</v>
          </cell>
          <cell r="AJ533">
            <v>66.077935714870733</v>
          </cell>
          <cell r="AK533">
            <v>1</v>
          </cell>
          <cell r="AL533">
            <v>5.2</v>
          </cell>
          <cell r="AM533">
            <v>19</v>
          </cell>
          <cell r="AN533">
            <v>4.5</v>
          </cell>
          <cell r="AO533">
            <v>47.254899999999999</v>
          </cell>
          <cell r="AP533">
            <v>434.80804436181592</v>
          </cell>
          <cell r="AQ533">
            <v>482.06294436181594</v>
          </cell>
          <cell r="AR533">
            <v>160</v>
          </cell>
          <cell r="AS533">
            <v>9.5</v>
          </cell>
          <cell r="AT533">
            <v>1.625</v>
          </cell>
          <cell r="AU533">
            <v>67.04321321614583</v>
          </cell>
          <cell r="AV533">
            <v>10726.914114583333</v>
          </cell>
          <cell r="AW533">
            <v>22.252102635236298</v>
          </cell>
          <cell r="AX533">
            <v>162</v>
          </cell>
        </row>
        <row r="534">
          <cell r="AD534">
            <v>3.8999999999999901</v>
          </cell>
          <cell r="AE534">
            <v>137</v>
          </cell>
          <cell r="AF534">
            <v>35.128205128205217</v>
          </cell>
          <cell r="AG534">
            <v>110</v>
          </cell>
          <cell r="AJ534">
            <v>66.422110255045126</v>
          </cell>
          <cell r="AK534">
            <v>1</v>
          </cell>
          <cell r="AL534">
            <v>5.2</v>
          </cell>
          <cell r="AM534">
            <v>19</v>
          </cell>
          <cell r="AN534">
            <v>4.5</v>
          </cell>
          <cell r="AO534">
            <v>47.254899999999999</v>
          </cell>
          <cell r="AP534">
            <v>438.39472053274574</v>
          </cell>
          <cell r="AQ534">
            <v>485.64962053274576</v>
          </cell>
          <cell r="AR534">
            <v>180</v>
          </cell>
          <cell r="AS534">
            <v>9.5</v>
          </cell>
          <cell r="AT534">
            <v>1.625</v>
          </cell>
          <cell r="AU534">
            <v>67.04321321614583</v>
          </cell>
          <cell r="AV534">
            <v>12067.778378906249</v>
          </cell>
          <cell r="AW534">
            <v>24.848734290512141</v>
          </cell>
          <cell r="AX534">
            <v>162</v>
          </cell>
        </row>
        <row r="535">
          <cell r="AD535">
            <v>4</v>
          </cell>
          <cell r="AE535">
            <v>160</v>
          </cell>
          <cell r="AF535">
            <v>40</v>
          </cell>
          <cell r="AG535">
            <v>120</v>
          </cell>
          <cell r="AJ535">
            <v>68.370307870282176</v>
          </cell>
          <cell r="AK535">
            <v>1</v>
          </cell>
          <cell r="AL535">
            <v>5.7</v>
          </cell>
          <cell r="AM535">
            <v>19</v>
          </cell>
          <cell r="AN535">
            <v>5</v>
          </cell>
          <cell r="AO535">
            <v>52.505444444444443</v>
          </cell>
          <cell r="AP535">
            <v>491.45488971556637</v>
          </cell>
          <cell r="AQ535">
            <v>543.9603341600108</v>
          </cell>
          <cell r="AR535">
            <v>180</v>
          </cell>
          <cell r="AS535">
            <v>10</v>
          </cell>
          <cell r="AT535">
            <v>1.625</v>
          </cell>
          <cell r="AU535">
            <v>70.571803385416658</v>
          </cell>
          <cell r="AV535">
            <v>12702.924609374999</v>
          </cell>
          <cell r="AW535">
            <v>23.352667118625455</v>
          </cell>
          <cell r="AX535">
            <v>156.60000000000002</v>
          </cell>
        </row>
        <row r="536">
          <cell r="AD536">
            <v>4.0999999999999996</v>
          </cell>
          <cell r="AE536">
            <v>160</v>
          </cell>
          <cell r="AF536">
            <v>39.024390243902445</v>
          </cell>
          <cell r="AG536">
            <v>120</v>
          </cell>
          <cell r="AJ536">
            <v>68.708791291326449</v>
          </cell>
          <cell r="AK536">
            <v>1</v>
          </cell>
          <cell r="AL536">
            <v>5.7</v>
          </cell>
          <cell r="AM536">
            <v>19</v>
          </cell>
          <cell r="AN536">
            <v>5</v>
          </cell>
          <cell r="AO536">
            <v>52.505444444444443</v>
          </cell>
          <cell r="AP536">
            <v>495.24598014764132</v>
          </cell>
          <cell r="AQ536">
            <v>547.75142459208575</v>
          </cell>
          <cell r="AR536">
            <v>180</v>
          </cell>
          <cell r="AS536">
            <v>10</v>
          </cell>
          <cell r="AT536">
            <v>1.625</v>
          </cell>
          <cell r="AU536">
            <v>70.571803385416658</v>
          </cell>
          <cell r="AV536">
            <v>12702.924609374999</v>
          </cell>
          <cell r="AW536">
            <v>23.1910389257955</v>
          </cell>
          <cell r="AX536">
            <v>156.60000000000002</v>
          </cell>
        </row>
        <row r="537">
          <cell r="D537">
            <v>0</v>
          </cell>
          <cell r="E537">
            <v>0.16666666666666666</v>
          </cell>
          <cell r="F537">
            <v>0.25</v>
          </cell>
          <cell r="G537">
            <v>0.33333333333333331</v>
          </cell>
          <cell r="H537">
            <v>0.44444444444444442</v>
          </cell>
          <cell r="J537">
            <v>0</v>
          </cell>
          <cell r="K537">
            <v>1.125</v>
          </cell>
          <cell r="L537">
            <v>1.4583333333333333</v>
          </cell>
          <cell r="M537">
            <v>1.6041666666666667</v>
          </cell>
          <cell r="N537">
            <v>2</v>
          </cell>
          <cell r="P537">
            <v>0</v>
          </cell>
          <cell r="Q537">
            <v>2.25</v>
          </cell>
          <cell r="R537">
            <v>2.25</v>
          </cell>
          <cell r="S537">
            <v>3</v>
          </cell>
          <cell r="T537">
            <v>3</v>
          </cell>
          <cell r="AD537">
            <v>4.1999999999999993</v>
          </cell>
          <cell r="AE537">
            <v>160</v>
          </cell>
          <cell r="AF537">
            <v>38.095238095238102</v>
          </cell>
          <cell r="AG537">
            <v>120</v>
          </cell>
          <cell r="AJ537">
            <v>69.040733276132059</v>
          </cell>
          <cell r="AK537">
            <v>1</v>
          </cell>
          <cell r="AL537">
            <v>5.7</v>
          </cell>
          <cell r="AM537">
            <v>19</v>
          </cell>
          <cell r="AN537">
            <v>5</v>
          </cell>
          <cell r="AO537">
            <v>52.505444444444443</v>
          </cell>
          <cell r="AP537">
            <v>498.97480998881576</v>
          </cell>
          <cell r="AQ537">
            <v>551.48025443326026</v>
          </cell>
          <cell r="AR537">
            <v>180</v>
          </cell>
          <cell r="AS537">
            <v>10</v>
          </cell>
          <cell r="AT537">
            <v>1.625</v>
          </cell>
          <cell r="AU537">
            <v>70.571803385416658</v>
          </cell>
          <cell r="AV537">
            <v>12702.924609374999</v>
          </cell>
          <cell r="AW537">
            <v>23.034232880068235</v>
          </cell>
          <cell r="AX537">
            <v>156.60000000000002</v>
          </cell>
        </row>
        <row r="538">
          <cell r="D538">
            <v>1000</v>
          </cell>
          <cell r="E538">
            <v>0.16666666666666666</v>
          </cell>
          <cell r="F538">
            <v>0.25</v>
          </cell>
          <cell r="G538">
            <v>0.33333333333333331</v>
          </cell>
          <cell r="H538">
            <v>0.44444444444444442</v>
          </cell>
          <cell r="J538">
            <v>1000</v>
          </cell>
          <cell r="K538">
            <v>1.125</v>
          </cell>
          <cell r="L538">
            <v>1.4583333333333333</v>
          </cell>
          <cell r="M538">
            <v>1.6041666666666667</v>
          </cell>
          <cell r="N538">
            <v>2</v>
          </cell>
          <cell r="P538">
            <v>1000</v>
          </cell>
          <cell r="Q538">
            <v>2.25</v>
          </cell>
          <cell r="R538">
            <v>2.25</v>
          </cell>
          <cell r="S538">
            <v>3</v>
          </cell>
          <cell r="T538">
            <v>3</v>
          </cell>
          <cell r="AD538">
            <v>4.2999999999999989</v>
          </cell>
          <cell r="AE538">
            <v>160</v>
          </cell>
          <cell r="AF538">
            <v>37.209302325581405</v>
          </cell>
          <cell r="AG538">
            <v>120</v>
          </cell>
          <cell r="AJ538">
            <v>69.366411571394451</v>
          </cell>
          <cell r="AK538">
            <v>1</v>
          </cell>
          <cell r="AL538">
            <v>5.7</v>
          </cell>
          <cell r="AM538">
            <v>19</v>
          </cell>
          <cell r="AN538">
            <v>5</v>
          </cell>
          <cell r="AO538">
            <v>52.505444444444443</v>
          </cell>
          <cell r="AP538">
            <v>502.64386851229756</v>
          </cell>
          <cell r="AQ538">
            <v>555.14931295674205</v>
          </cell>
          <cell r="AR538">
            <v>180</v>
          </cell>
          <cell r="AS538">
            <v>10</v>
          </cell>
          <cell r="AT538">
            <v>1.625</v>
          </cell>
          <cell r="AU538">
            <v>70.571803385416658</v>
          </cell>
          <cell r="AV538">
            <v>12702.924609374999</v>
          </cell>
          <cell r="AW538">
            <v>22.881996451943419</v>
          </cell>
          <cell r="AX538">
            <v>156.60000000000002</v>
          </cell>
        </row>
        <row r="539">
          <cell r="D539">
            <v>1500</v>
          </cell>
          <cell r="E539">
            <v>0.15432098765432101</v>
          </cell>
          <cell r="F539">
            <v>0.23148148148148148</v>
          </cell>
          <cell r="G539">
            <v>0.30864197530864201</v>
          </cell>
          <cell r="H539">
            <v>0.41152263374485604</v>
          </cell>
          <cell r="J539">
            <v>1500</v>
          </cell>
          <cell r="K539">
            <v>1.2386831275720167</v>
          </cell>
          <cell r="L539">
            <v>1.6296296296296295</v>
          </cell>
          <cell r="M539">
            <v>1.7993827160493827</v>
          </cell>
          <cell r="N539">
            <v>2.2674897119341568</v>
          </cell>
          <cell r="P539">
            <v>1500</v>
          </cell>
          <cell r="Q539">
            <v>2.5</v>
          </cell>
          <cell r="R539">
            <v>2.5</v>
          </cell>
          <cell r="S539">
            <v>3.3333333333333335</v>
          </cell>
          <cell r="T539">
            <v>3.3333333333333335</v>
          </cell>
          <cell r="AD539">
            <v>4.3999999999999986</v>
          </cell>
          <cell r="AE539">
            <v>160</v>
          </cell>
          <cell r="AF539">
            <v>36.363636363636374</v>
          </cell>
          <cell r="AG539">
            <v>120</v>
          </cell>
          <cell r="AJ539">
            <v>69.686086000928611</v>
          </cell>
          <cell r="AK539">
            <v>1</v>
          </cell>
          <cell r="AL539">
            <v>5.7</v>
          </cell>
          <cell r="AM539">
            <v>19</v>
          </cell>
          <cell r="AN539">
            <v>5</v>
          </cell>
          <cell r="AO539">
            <v>52.505444444444443</v>
          </cell>
          <cell r="AP539">
            <v>506.25548999653392</v>
          </cell>
          <cell r="AQ539">
            <v>558.76093444097842</v>
          </cell>
          <cell r="AR539">
            <v>180</v>
          </cell>
          <cell r="AS539">
            <v>10</v>
          </cell>
          <cell r="AT539">
            <v>1.625</v>
          </cell>
          <cell r="AU539">
            <v>70.571803385416658</v>
          </cell>
          <cell r="AV539">
            <v>12702.924609374999</v>
          </cell>
          <cell r="AW539">
            <v>22.734095793729477</v>
          </cell>
          <cell r="AX539">
            <v>156.60000000000002</v>
          </cell>
        </row>
        <row r="540">
          <cell r="D540">
            <v>2500</v>
          </cell>
          <cell r="E540">
            <v>0.22222222222222221</v>
          </cell>
          <cell r="F540">
            <v>0.33333333333333331</v>
          </cell>
          <cell r="G540">
            <v>0.44444444444444442</v>
          </cell>
          <cell r="H540">
            <v>0.59259259259259256</v>
          </cell>
          <cell r="J540">
            <v>2500</v>
          </cell>
          <cell r="K540">
            <v>1.4814814814814814</v>
          </cell>
          <cell r="L540">
            <v>2</v>
          </cell>
          <cell r="M540">
            <v>2.2222222222222223</v>
          </cell>
          <cell r="N540">
            <v>2.8518518518518516</v>
          </cell>
          <cell r="P540">
            <v>2500</v>
          </cell>
          <cell r="Q540">
            <v>3</v>
          </cell>
          <cell r="R540">
            <v>3</v>
          </cell>
          <cell r="S540">
            <v>4</v>
          </cell>
          <cell r="T540">
            <v>4</v>
          </cell>
          <cell r="AD540">
            <v>4.4999999999999982</v>
          </cell>
          <cell r="AE540">
            <v>160</v>
          </cell>
          <cell r="AF540">
            <v>35.555555555555571</v>
          </cell>
          <cell r="AG540">
            <v>120</v>
          </cell>
          <cell r="AJ540">
            <v>70</v>
          </cell>
          <cell r="AK540">
            <v>1</v>
          </cell>
          <cell r="AL540">
            <v>5.7</v>
          </cell>
          <cell r="AM540">
            <v>19</v>
          </cell>
          <cell r="AN540">
            <v>5</v>
          </cell>
          <cell r="AO540">
            <v>52.505444444444443</v>
          </cell>
          <cell r="AP540">
            <v>509.81186666666679</v>
          </cell>
          <cell r="AQ540">
            <v>562.31731111111128</v>
          </cell>
          <cell r="AR540">
            <v>180</v>
          </cell>
          <cell r="AS540">
            <v>10</v>
          </cell>
          <cell r="AT540">
            <v>1.625</v>
          </cell>
          <cell r="AU540">
            <v>70.571803385416658</v>
          </cell>
          <cell r="AV540">
            <v>12702.924609374999</v>
          </cell>
          <cell r="AW540">
            <v>22.590313971082708</v>
          </cell>
          <cell r="AX540">
            <v>156.60000000000002</v>
          </cell>
        </row>
        <row r="541">
          <cell r="D541">
            <v>3500</v>
          </cell>
          <cell r="E541">
            <v>0.26080246913580246</v>
          </cell>
          <cell r="F541">
            <v>0.39120370370370372</v>
          </cell>
          <cell r="G541">
            <v>0.52160493827160492</v>
          </cell>
          <cell r="H541">
            <v>0.69547325102880653</v>
          </cell>
          <cell r="J541">
            <v>3500</v>
          </cell>
          <cell r="K541">
            <v>1.6105967078189296</v>
          </cell>
          <cell r="L541">
            <v>2.199074074074074</v>
          </cell>
          <cell r="M541">
            <v>2.4498456790123453</v>
          </cell>
          <cell r="N541">
            <v>3.1687242798353905</v>
          </cell>
          <cell r="P541">
            <v>3500</v>
          </cell>
          <cell r="Q541">
            <v>3.25</v>
          </cell>
          <cell r="R541">
            <v>3.25</v>
          </cell>
          <cell r="S541">
            <v>4.333333333333333</v>
          </cell>
          <cell r="T541">
            <v>4.333333333333333</v>
          </cell>
          <cell r="AD541">
            <v>4.5999999999999979</v>
          </cell>
          <cell r="AE541">
            <v>160</v>
          </cell>
          <cell r="AF541">
            <v>34.782608695652193</v>
          </cell>
          <cell r="AG541">
            <v>120</v>
          </cell>
          <cell r="AJ541">
            <v>70.308381987387094</v>
          </cell>
          <cell r="AK541">
            <v>1</v>
          </cell>
          <cell r="AL541">
            <v>5.7</v>
          </cell>
          <cell r="AM541">
            <v>19</v>
          </cell>
          <cell r="AN541">
            <v>5</v>
          </cell>
          <cell r="AO541">
            <v>52.505444444444443</v>
          </cell>
          <cell r="AP541">
            <v>513.31506029305319</v>
          </cell>
          <cell r="AQ541">
            <v>565.82050473749769</v>
          </cell>
          <cell r="AR541">
            <v>180</v>
          </cell>
          <cell r="AS541">
            <v>10</v>
          </cell>
          <cell r="AT541">
            <v>1.625</v>
          </cell>
          <cell r="AU541">
            <v>70.571803385416658</v>
          </cell>
          <cell r="AV541">
            <v>12702.924609374999</v>
          </cell>
          <cell r="AW541">
            <v>22.450449396966082</v>
          </cell>
          <cell r="AX541">
            <v>156.60000000000002</v>
          </cell>
        </row>
        <row r="542">
          <cell r="D542">
            <v>4500</v>
          </cell>
          <cell r="E542">
            <v>0.3024691358024692</v>
          </cell>
          <cell r="F542">
            <v>0.45370370370370372</v>
          </cell>
          <cell r="G542">
            <v>0.6049382716049384</v>
          </cell>
          <cell r="H542">
            <v>0.80658436213991791</v>
          </cell>
          <cell r="J542">
            <v>4500</v>
          </cell>
          <cell r="K542">
            <v>1.7448559670781894</v>
          </cell>
          <cell r="L542">
            <v>2.4074074074074074</v>
          </cell>
          <cell r="M542">
            <v>2.6882716049382718</v>
          </cell>
          <cell r="N542">
            <v>3.5020576131687249</v>
          </cell>
          <cell r="P542">
            <v>4500</v>
          </cell>
          <cell r="Q542">
            <v>3.5</v>
          </cell>
          <cell r="R542">
            <v>3.5</v>
          </cell>
          <cell r="S542">
            <v>4.666666666666667</v>
          </cell>
          <cell r="T542">
            <v>4.666666666666667</v>
          </cell>
          <cell r="AD542">
            <v>4.6999999999999975</v>
          </cell>
          <cell r="AE542">
            <v>160</v>
          </cell>
          <cell r="AF542">
            <v>34.042553191489382</v>
          </cell>
          <cell r="AG542">
            <v>120</v>
          </cell>
          <cell r="AJ542">
            <v>70.611446595466191</v>
          </cell>
          <cell r="AK542">
            <v>1</v>
          </cell>
          <cell r="AL542">
            <v>5.7</v>
          </cell>
          <cell r="AM542">
            <v>19</v>
          </cell>
          <cell r="AN542">
            <v>5</v>
          </cell>
          <cell r="AO542">
            <v>52.505444444444443</v>
          </cell>
          <cell r="AP542">
            <v>516.76701261224537</v>
          </cell>
          <cell r="AQ542">
            <v>569.27245705668986</v>
          </cell>
          <cell r="AR542">
            <v>180</v>
          </cell>
          <cell r="AS542">
            <v>10</v>
          </cell>
          <cell r="AT542">
            <v>1.625</v>
          </cell>
          <cell r="AU542">
            <v>70.571803385416658</v>
          </cell>
          <cell r="AV542">
            <v>12702.924609374999</v>
          </cell>
          <cell r="AW542">
            <v>22.314314441019942</v>
          </cell>
          <cell r="AX542">
            <v>156.60000000000002</v>
          </cell>
        </row>
        <row r="543">
          <cell r="AD543">
            <v>4.7999999999999972</v>
          </cell>
          <cell r="AE543">
            <v>160</v>
          </cell>
          <cell r="AF543">
            <v>33.33333333333335</v>
          </cell>
          <cell r="AG543">
            <v>120</v>
          </cell>
          <cell r="AJ543">
            <v>70.909395775696552</v>
          </cell>
          <cell r="AK543">
            <v>1</v>
          </cell>
          <cell r="AL543">
            <v>5.7</v>
          </cell>
          <cell r="AM543">
            <v>19</v>
          </cell>
          <cell r="AN543">
            <v>5</v>
          </cell>
          <cell r="AO543">
            <v>52.505444444444443</v>
          </cell>
          <cell r="AP543">
            <v>520.16955471237895</v>
          </cell>
          <cell r="AQ543">
            <v>572.67499915682345</v>
          </cell>
          <cell r="AR543">
            <v>180</v>
          </cell>
          <cell r="AS543">
            <v>10</v>
          </cell>
          <cell r="AT543">
            <v>1.625</v>
          </cell>
          <cell r="AU543">
            <v>70.571803385416658</v>
          </cell>
          <cell r="AV543">
            <v>12702.924609374999</v>
          </cell>
          <cell r="AW543">
            <v>22.181734191431644</v>
          </cell>
          <cell r="AX543">
            <v>156.60000000000002</v>
          </cell>
        </row>
        <row r="544">
          <cell r="AD544">
            <v>4.8999999999999968</v>
          </cell>
          <cell r="AE544">
            <v>160</v>
          </cell>
          <cell r="AF544">
            <v>32.653061224489818</v>
          </cell>
          <cell r="AG544">
            <v>120</v>
          </cell>
          <cell r="AJ544">
            <v>71.202419794442193</v>
          </cell>
          <cell r="AK544">
            <v>1</v>
          </cell>
          <cell r="AL544">
            <v>5.7</v>
          </cell>
          <cell r="AM544">
            <v>19</v>
          </cell>
          <cell r="AN544">
            <v>5</v>
          </cell>
          <cell r="AO544">
            <v>52.505444444444443</v>
          </cell>
          <cell r="AP544">
            <v>523.52441550522883</v>
          </cell>
          <cell r="AQ544">
            <v>576.02985994967332</v>
          </cell>
          <cell r="AR544">
            <v>180</v>
          </cell>
          <cell r="AS544">
            <v>10</v>
          </cell>
          <cell r="AT544">
            <v>1.625</v>
          </cell>
          <cell r="AU544">
            <v>70.571803385416658</v>
          </cell>
          <cell r="AV544">
            <v>12702.924609374999</v>
          </cell>
          <cell r="AW544">
            <v>22.052545349792858</v>
          </cell>
          <cell r="AX544">
            <v>156.60000000000002</v>
          </cell>
        </row>
        <row r="545">
          <cell r="AD545">
            <v>5</v>
          </cell>
          <cell r="AE545">
            <v>190</v>
          </cell>
          <cell r="AF545">
            <v>38</v>
          </cell>
          <cell r="AG545">
            <v>125</v>
          </cell>
          <cell r="AJ545">
            <v>71.131090940154166</v>
          </cell>
          <cell r="AK545">
            <v>1</v>
          </cell>
          <cell r="AL545">
            <v>6</v>
          </cell>
          <cell r="AM545">
            <v>19</v>
          </cell>
          <cell r="AN545">
            <v>5</v>
          </cell>
          <cell r="AO545">
            <v>52.505444444444443</v>
          </cell>
          <cell r="AP545">
            <v>566.86070523612239</v>
          </cell>
          <cell r="AQ545">
            <v>619.36614968056688</v>
          </cell>
          <cell r="AR545">
            <v>180</v>
          </cell>
          <cell r="AS545">
            <v>10</v>
          </cell>
          <cell r="AT545">
            <v>1.625</v>
          </cell>
          <cell r="AU545">
            <v>70.571803385416658</v>
          </cell>
          <cell r="AV545">
            <v>12702.924609374999</v>
          </cell>
          <cell r="AW545">
            <v>20.509555803019637</v>
          </cell>
          <cell r="AX545">
            <v>151.20000000000002</v>
          </cell>
        </row>
        <row r="546">
          <cell r="AD546">
            <v>5.0999999999999996</v>
          </cell>
          <cell r="AE546">
            <v>190</v>
          </cell>
          <cell r="AF546">
            <v>37.254901960784316</v>
          </cell>
          <cell r="AG546">
            <v>125</v>
          </cell>
          <cell r="AJ546">
            <v>71.413366046663882</v>
          </cell>
          <cell r="AK546">
            <v>1</v>
          </cell>
          <cell r="AL546">
            <v>6</v>
          </cell>
          <cell r="AM546">
            <v>19</v>
          </cell>
          <cell r="AN546">
            <v>5</v>
          </cell>
          <cell r="AO546">
            <v>52.505444444444443</v>
          </cell>
          <cell r="AP546">
            <v>570.44967255940401</v>
          </cell>
          <cell r="AQ546">
            <v>622.9551170038485</v>
          </cell>
          <cell r="AR546">
            <v>180</v>
          </cell>
          <cell r="AS546">
            <v>10</v>
          </cell>
          <cell r="AT546">
            <v>1.625</v>
          </cell>
          <cell r="AU546">
            <v>70.571803385416658</v>
          </cell>
          <cell r="AV546">
            <v>12702.924609374999</v>
          </cell>
          <cell r="AW546">
            <v>20.391396205991068</v>
          </cell>
          <cell r="AX546">
            <v>151.20000000000002</v>
          </cell>
        </row>
        <row r="547">
          <cell r="AD547">
            <v>5.1999999999999993</v>
          </cell>
          <cell r="AE547">
            <v>190</v>
          </cell>
          <cell r="AF547">
            <v>36.53846153846154</v>
          </cell>
          <cell r="AG547">
            <v>125</v>
          </cell>
          <cell r="AJ547">
            <v>71.691247464573024</v>
          </cell>
          <cell r="AK547">
            <v>1</v>
          </cell>
          <cell r="AL547">
            <v>6</v>
          </cell>
          <cell r="AM547">
            <v>19</v>
          </cell>
          <cell r="AN547">
            <v>5</v>
          </cell>
          <cell r="AO547">
            <v>52.505444444444443</v>
          </cell>
          <cell r="AP547">
            <v>573.9918324163317</v>
          </cell>
          <cell r="AQ547">
            <v>626.4972768607762</v>
          </cell>
          <cell r="AR547">
            <v>180</v>
          </cell>
          <cell r="AS547">
            <v>10</v>
          </cell>
          <cell r="AT547">
            <v>1.625</v>
          </cell>
          <cell r="AU547">
            <v>70.571803385416658</v>
          </cell>
          <cell r="AV547">
            <v>12702.924609374999</v>
          </cell>
          <cell r="AW547">
            <v>20.276105066292118</v>
          </cell>
          <cell r="AX547">
            <v>151.20000000000002</v>
          </cell>
        </row>
        <row r="548">
          <cell r="J548">
            <v>0</v>
          </cell>
          <cell r="K548">
            <v>1.6666666666666667</v>
          </cell>
          <cell r="L548">
            <v>2.2222222222222223</v>
          </cell>
          <cell r="M548">
            <v>2.7777777777777777</v>
          </cell>
          <cell r="N548">
            <v>3.3333333333333335</v>
          </cell>
          <cell r="P548">
            <v>0</v>
          </cell>
          <cell r="Q548">
            <v>4</v>
          </cell>
          <cell r="R548">
            <v>7</v>
          </cell>
          <cell r="S548">
            <v>10</v>
          </cell>
          <cell r="T548">
            <v>13</v>
          </cell>
          <cell r="AD548">
            <v>5.2999999999999989</v>
          </cell>
          <cell r="AE548">
            <v>190</v>
          </cell>
          <cell r="AF548">
            <v>35.84905660377359</v>
          </cell>
          <cell r="AG548">
            <v>125</v>
          </cell>
          <cell r="AJ548">
            <v>71.964886137781349</v>
          </cell>
          <cell r="AK548">
            <v>1</v>
          </cell>
          <cell r="AL548">
            <v>6</v>
          </cell>
          <cell r="AM548">
            <v>19</v>
          </cell>
          <cell r="AN548">
            <v>5</v>
          </cell>
          <cell r="AO548">
            <v>52.505444444444443</v>
          </cell>
          <cell r="AP548">
            <v>577.48868995259738</v>
          </cell>
          <cell r="AQ548">
            <v>629.99413439704188</v>
          </cell>
          <cell r="AR548">
            <v>180</v>
          </cell>
          <cell r="AS548">
            <v>10</v>
          </cell>
          <cell r="AT548">
            <v>1.625</v>
          </cell>
          <cell r="AU548">
            <v>70.571803385416658</v>
          </cell>
          <cell r="AV548">
            <v>12702.924609374999</v>
          </cell>
          <cell r="AW548">
            <v>20.163560128274497</v>
          </cell>
          <cell r="AX548">
            <v>151.20000000000002</v>
          </cell>
        </row>
        <row r="549">
          <cell r="J549">
            <v>1000</v>
          </cell>
          <cell r="K549">
            <v>1.6666666666666667</v>
          </cell>
          <cell r="L549">
            <v>2.2222222222222223</v>
          </cell>
          <cell r="M549">
            <v>2.7777777777777777</v>
          </cell>
          <cell r="N549">
            <v>3.3333333333333335</v>
          </cell>
          <cell r="P549">
            <v>1000</v>
          </cell>
          <cell r="Q549">
            <v>4</v>
          </cell>
          <cell r="R549">
            <v>7</v>
          </cell>
          <cell r="S549">
            <v>10</v>
          </cell>
          <cell r="T549">
            <v>13</v>
          </cell>
          <cell r="AD549">
            <v>5.3999999999999986</v>
          </cell>
          <cell r="AE549">
            <v>190</v>
          </cell>
          <cell r="AF549">
            <v>35.185185185185198</v>
          </cell>
          <cell r="AG549">
            <v>125</v>
          </cell>
          <cell r="AJ549">
            <v>72.234425094443466</v>
          </cell>
          <cell r="AK549">
            <v>1</v>
          </cell>
          <cell r="AL549">
            <v>6</v>
          </cell>
          <cell r="AM549">
            <v>19</v>
          </cell>
          <cell r="AN549">
            <v>5</v>
          </cell>
          <cell r="AO549">
            <v>52.505444444444443</v>
          </cell>
          <cell r="AP549">
            <v>580.94167444250354</v>
          </cell>
          <cell r="AQ549">
            <v>633.44711888694803</v>
          </cell>
          <cell r="AR549">
            <v>180</v>
          </cell>
          <cell r="AS549">
            <v>10</v>
          </cell>
          <cell r="AT549">
            <v>1.625</v>
          </cell>
          <cell r="AU549">
            <v>70.571803385416658</v>
          </cell>
          <cell r="AV549">
            <v>12702.924609374999</v>
          </cell>
          <cell r="AW549">
            <v>20.053646517006424</v>
          </cell>
          <cell r="AX549">
            <v>151.20000000000002</v>
          </cell>
        </row>
        <row r="550">
          <cell r="J550">
            <v>1500</v>
          </cell>
          <cell r="K550">
            <v>1.881687242798354</v>
          </cell>
          <cell r="L550">
            <v>2.5514403292181074</v>
          </cell>
          <cell r="M550">
            <v>3.2211934156378601</v>
          </cell>
          <cell r="N550">
            <v>3.8909465020576137</v>
          </cell>
          <cell r="P550">
            <v>1500</v>
          </cell>
          <cell r="Q550">
            <v>4.666666666666667</v>
          </cell>
          <cell r="R550">
            <v>8.1666666666666679</v>
          </cell>
          <cell r="S550">
            <v>11.666666666666668</v>
          </cell>
          <cell r="T550">
            <v>15.166666666666668</v>
          </cell>
          <cell r="AD550">
            <v>5.4999999999999982</v>
          </cell>
          <cell r="AE550">
            <v>190</v>
          </cell>
          <cell r="AF550">
            <v>34.545454545454554</v>
          </cell>
          <cell r="AG550">
            <v>125</v>
          </cell>
          <cell r="AJ550">
            <v>72.5</v>
          </cell>
          <cell r="AK550">
            <v>1</v>
          </cell>
          <cell r="AL550">
            <v>6</v>
          </cell>
          <cell r="AM550">
            <v>19</v>
          </cell>
          <cell r="AN550">
            <v>5</v>
          </cell>
          <cell r="AO550">
            <v>52.505444444444443</v>
          </cell>
          <cell r="AP550">
            <v>584.35214444444432</v>
          </cell>
          <cell r="AQ550">
            <v>636.85758888888881</v>
          </cell>
          <cell r="AR550">
            <v>180</v>
          </cell>
          <cell r="AS550">
            <v>10</v>
          </cell>
          <cell r="AT550">
            <v>1.625</v>
          </cell>
          <cell r="AU550">
            <v>70.571803385416658</v>
          </cell>
          <cell r="AV550">
            <v>12702.924609374999</v>
          </cell>
          <cell r="AW550">
            <v>19.946256166213718</v>
          </cell>
          <cell r="AX550">
            <v>151.20000000000002</v>
          </cell>
        </row>
        <row r="551">
          <cell r="J551">
            <v>2500</v>
          </cell>
          <cell r="K551">
            <v>2.1069958847736623</v>
          </cell>
          <cell r="L551">
            <v>2.8971193415637857</v>
          </cell>
          <cell r="M551">
            <v>3.6872427983539091</v>
          </cell>
          <cell r="N551">
            <v>4.4773662551440321</v>
          </cell>
          <cell r="P551">
            <v>2500</v>
          </cell>
          <cell r="Q551">
            <v>5.333333333333333</v>
          </cell>
          <cell r="R551">
            <v>9.3333333333333321</v>
          </cell>
          <cell r="S551">
            <v>13.333333333333332</v>
          </cell>
          <cell r="T551">
            <v>17.333333333333332</v>
          </cell>
          <cell r="AD551">
            <v>5.5999999999999979</v>
          </cell>
          <cell r="AE551">
            <v>190</v>
          </cell>
          <cell r="AF551">
            <v>33.928571428571445</v>
          </cell>
          <cell r="AG551">
            <v>125</v>
          </cell>
          <cell r="AJ551">
            <v>72.761739662283048</v>
          </cell>
          <cell r="AK551">
            <v>1</v>
          </cell>
          <cell r="AL551">
            <v>6</v>
          </cell>
          <cell r="AM551">
            <v>19</v>
          </cell>
          <cell r="AN551">
            <v>5</v>
          </cell>
          <cell r="AO551">
            <v>52.505444444444443</v>
          </cell>
          <cell r="AP551">
            <v>587.72139251898284</v>
          </cell>
          <cell r="AQ551">
            <v>640.22683696342733</v>
          </cell>
          <cell r="AR551">
            <v>180</v>
          </cell>
          <cell r="AS551">
            <v>10</v>
          </cell>
          <cell r="AT551">
            <v>1.875</v>
          </cell>
          <cell r="AU551">
            <v>93.95654296875</v>
          </cell>
          <cell r="AV551">
            <v>16912.177734375</v>
          </cell>
          <cell r="AW551">
            <v>26.415915044406521</v>
          </cell>
          <cell r="AX551">
            <v>151.20000000000002</v>
          </cell>
        </row>
        <row r="552">
          <cell r="J552">
            <v>3500</v>
          </cell>
          <cell r="K552">
            <v>2.3425925925925926</v>
          </cell>
          <cell r="L552">
            <v>3.2592592592592591</v>
          </cell>
          <cell r="M552">
            <v>4.1759259259259256</v>
          </cell>
          <cell r="N552">
            <v>5.0925925925925926</v>
          </cell>
          <cell r="P552">
            <v>3500</v>
          </cell>
          <cell r="Q552">
            <v>6</v>
          </cell>
          <cell r="R552">
            <v>10.5</v>
          </cell>
          <cell r="S552">
            <v>15</v>
          </cell>
          <cell r="T552">
            <v>19.5</v>
          </cell>
          <cell r="AD552">
            <v>5.6999999999999975</v>
          </cell>
          <cell r="AE552">
            <v>190</v>
          </cell>
          <cell r="AF552">
            <v>33.33333333333335</v>
          </cell>
          <cell r="AG552">
            <v>125</v>
          </cell>
          <cell r="AJ552">
            <v>73.01976649362588</v>
          </cell>
          <cell r="AK552">
            <v>1</v>
          </cell>
          <cell r="AL552">
            <v>6</v>
          </cell>
          <cell r="AM552">
            <v>19</v>
          </cell>
          <cell r="AN552">
            <v>5</v>
          </cell>
          <cell r="AO552">
            <v>52.505444444444443</v>
          </cell>
          <cell r="AP552">
            <v>591.05064955376338</v>
          </cell>
          <cell r="AQ552">
            <v>643.55609399820787</v>
          </cell>
          <cell r="AR552">
            <v>180</v>
          </cell>
          <cell r="AS552">
            <v>10</v>
          </cell>
          <cell r="AT552">
            <v>1.875</v>
          </cell>
          <cell r="AU552">
            <v>93.95654296875</v>
          </cell>
          <cell r="AV552">
            <v>16912.177734375</v>
          </cell>
          <cell r="AW552">
            <v>26.279259713485203</v>
          </cell>
          <cell r="AX552">
            <v>151.20000000000002</v>
          </cell>
        </row>
        <row r="553">
          <cell r="J553">
            <v>4500</v>
          </cell>
          <cell r="K553">
            <v>2.5884773662551441</v>
          </cell>
          <cell r="L553">
            <v>3.6378600823045271</v>
          </cell>
          <cell r="M553">
            <v>4.6872427983539104</v>
          </cell>
          <cell r="N553">
            <v>5.7366255144032934</v>
          </cell>
          <cell r="P553">
            <v>4500</v>
          </cell>
          <cell r="Q553">
            <v>6.666666666666667</v>
          </cell>
          <cell r="R553">
            <v>11.666666666666668</v>
          </cell>
          <cell r="S553">
            <v>16.666666666666668</v>
          </cell>
          <cell r="T553">
            <v>21.666666666666668</v>
          </cell>
          <cell r="AD553">
            <v>5.7999999999999972</v>
          </cell>
          <cell r="AE553">
            <v>190</v>
          </cell>
          <cell r="AF553">
            <v>32.758620689655189</v>
          </cell>
          <cell r="AG553">
            <v>125</v>
          </cell>
          <cell r="AJ553">
            <v>73.274196934322234</v>
          </cell>
          <cell r="AK553">
            <v>1</v>
          </cell>
          <cell r="AL553">
            <v>6</v>
          </cell>
          <cell r="AM553">
            <v>19</v>
          </cell>
          <cell r="AN553">
            <v>5</v>
          </cell>
          <cell r="AO553">
            <v>52.505444444444443</v>
          </cell>
          <cell r="AP553">
            <v>594.34108873432137</v>
          </cell>
          <cell r="AQ553">
            <v>646.84653317876587</v>
          </cell>
          <cell r="AR553">
            <v>180</v>
          </cell>
          <cell r="AS553">
            <v>10</v>
          </cell>
          <cell r="AT553">
            <v>1.875</v>
          </cell>
          <cell r="AU553">
            <v>93.95654296875</v>
          </cell>
          <cell r="AV553">
            <v>16912.177734375</v>
          </cell>
          <cell r="AW553">
            <v>26.145579927999805</v>
          </cell>
          <cell r="AX553">
            <v>151.20000000000002</v>
          </cell>
        </row>
        <row r="554">
          <cell r="AD554">
            <v>5.8999999999999968</v>
          </cell>
          <cell r="AE554">
            <v>190</v>
          </cell>
          <cell r="AF554">
            <v>32.203389830508492</v>
          </cell>
          <cell r="AG554">
            <v>125</v>
          </cell>
          <cell r="AJ554">
            <v>73.525141841274376</v>
          </cell>
          <cell r="AK554">
            <v>1</v>
          </cell>
          <cell r="AL554">
            <v>6</v>
          </cell>
          <cell r="AM554">
            <v>19</v>
          </cell>
          <cell r="AN554">
            <v>5</v>
          </cell>
          <cell r="AO554">
            <v>52.505444444444443</v>
          </cell>
          <cell r="AP554">
            <v>597.59382919536574</v>
          </cell>
          <cell r="AQ554">
            <v>650.09927363981024</v>
          </cell>
          <cell r="AR554">
            <v>180</v>
          </cell>
          <cell r="AS554">
            <v>10</v>
          </cell>
          <cell r="AT554">
            <v>1.875</v>
          </cell>
          <cell r="AU554">
            <v>93.95654296875</v>
          </cell>
          <cell r="AV554">
            <v>16912.177734375</v>
          </cell>
          <cell r="AW554">
            <v>26.014761775822642</v>
          </cell>
          <cell r="AX554">
            <v>151.20000000000002</v>
          </cell>
        </row>
        <row r="555">
          <cell r="AD555">
            <v>6</v>
          </cell>
          <cell r="AE555">
            <v>210</v>
          </cell>
          <cell r="AF555">
            <v>35</v>
          </cell>
          <cell r="AG555">
            <v>130</v>
          </cell>
          <cell r="AJ555">
            <v>73.316859102947561</v>
          </cell>
          <cell r="AK555">
            <v>1</v>
          </cell>
          <cell r="AL555">
            <v>6.3</v>
          </cell>
          <cell r="AM555">
            <v>19</v>
          </cell>
          <cell r="AN555">
            <v>5</v>
          </cell>
          <cell r="AO555">
            <v>52.505444444444443</v>
          </cell>
          <cell r="AP555">
            <v>641.80254843837747</v>
          </cell>
          <cell r="AQ555">
            <v>694.30799288282196</v>
          </cell>
          <cell r="AR555">
            <v>180</v>
          </cell>
          <cell r="AS555">
            <v>10</v>
          </cell>
          <cell r="AT555">
            <v>1.875</v>
          </cell>
          <cell r="AU555">
            <v>93.95654296875</v>
          </cell>
          <cell r="AV555">
            <v>16912.177734375</v>
          </cell>
          <cell r="AW555">
            <v>24.358322110270247</v>
          </cell>
          <cell r="AX555">
            <v>147.96</v>
          </cell>
        </row>
        <row r="556">
          <cell r="AD556">
            <v>6.1</v>
          </cell>
          <cell r="AE556">
            <v>210</v>
          </cell>
          <cell r="AF556">
            <v>34.426229508196727</v>
          </cell>
          <cell r="AG556">
            <v>130</v>
          </cell>
          <cell r="AJ556">
            <v>73.559635474685734</v>
          </cell>
          <cell r="AK556">
            <v>1</v>
          </cell>
          <cell r="AL556">
            <v>6.3</v>
          </cell>
          <cell r="AM556">
            <v>19</v>
          </cell>
          <cell r="AN556">
            <v>5</v>
          </cell>
          <cell r="AO556">
            <v>52.505444444444443</v>
          </cell>
          <cell r="AP556">
            <v>645.26167507388232</v>
          </cell>
          <cell r="AQ556">
            <v>697.76711951832681</v>
          </cell>
          <cell r="AR556">
            <v>180</v>
          </cell>
          <cell r="AS556">
            <v>10</v>
          </cell>
          <cell r="AT556">
            <v>1.875</v>
          </cell>
          <cell r="AU556">
            <v>93.95654296875</v>
          </cell>
          <cell r="AV556">
            <v>16912.177734375</v>
          </cell>
          <cell r="AW556">
            <v>24.237567608587785</v>
          </cell>
          <cell r="AX556">
            <v>147.96</v>
          </cell>
        </row>
        <row r="557">
          <cell r="AD557">
            <v>6.1999999999999993</v>
          </cell>
          <cell r="AE557">
            <v>210</v>
          </cell>
          <cell r="AF557">
            <v>33.870967741935488</v>
          </cell>
          <cell r="AG557">
            <v>130</v>
          </cell>
          <cell r="AJ557">
            <v>73.799248484328999</v>
          </cell>
          <cell r="AK557">
            <v>1</v>
          </cell>
          <cell r="AL557">
            <v>6.3</v>
          </cell>
          <cell r="AM557">
            <v>19</v>
          </cell>
          <cell r="AN557">
            <v>5</v>
          </cell>
          <cell r="AO557">
            <v>52.505444444444443</v>
          </cell>
          <cell r="AP557">
            <v>648.68346275794443</v>
          </cell>
          <cell r="AQ557">
            <v>701.18890720238892</v>
          </cell>
          <cell r="AR557">
            <v>180</v>
          </cell>
          <cell r="AS557">
            <v>10</v>
          </cell>
          <cell r="AT557">
            <v>1.875</v>
          </cell>
          <cell r="AU557">
            <v>93.95654296875</v>
          </cell>
          <cell r="AV557">
            <v>16912.177734375</v>
          </cell>
          <cell r="AW557">
            <v>24.119288768915911</v>
          </cell>
          <cell r="AX557">
            <v>147.96</v>
          </cell>
        </row>
        <row r="558">
          <cell r="AD558">
            <v>6.2999999999999989</v>
          </cell>
          <cell r="AE558">
            <v>210</v>
          </cell>
          <cell r="AF558">
            <v>33.333333333333336</v>
          </cell>
          <cell r="AG558">
            <v>130</v>
          </cell>
          <cell r="AJ558">
            <v>74.035789389366499</v>
          </cell>
          <cell r="AK558">
            <v>1</v>
          </cell>
          <cell r="AL558">
            <v>6.3</v>
          </cell>
          <cell r="AM558">
            <v>19</v>
          </cell>
          <cell r="AN558">
            <v>5</v>
          </cell>
          <cell r="AO558">
            <v>52.505444444444443</v>
          </cell>
          <cell r="AP558">
            <v>652.06891476723968</v>
          </cell>
          <cell r="AQ558">
            <v>704.57435921168417</v>
          </cell>
          <cell r="AR558">
            <v>180</v>
          </cell>
          <cell r="AS558">
            <v>10</v>
          </cell>
          <cell r="AT558">
            <v>1.875</v>
          </cell>
          <cell r="AU558">
            <v>93.95654296875</v>
          </cell>
          <cell r="AV558">
            <v>16912.177734375</v>
          </cell>
          <cell r="AW558">
            <v>24.003396537587967</v>
          </cell>
          <cell r="AX558">
            <v>147.96</v>
          </cell>
        </row>
        <row r="559">
          <cell r="AD559">
            <v>6.3999999999999986</v>
          </cell>
          <cell r="AE559">
            <v>210</v>
          </cell>
          <cell r="AF559">
            <v>32.812500000000007</v>
          </cell>
          <cell r="AG559">
            <v>130</v>
          </cell>
          <cell r="AJ559">
            <v>74.269345416598412</v>
          </cell>
          <cell r="AK559">
            <v>1</v>
          </cell>
          <cell r="AL559">
            <v>6.3</v>
          </cell>
          <cell r="AM559">
            <v>19</v>
          </cell>
          <cell r="AN559">
            <v>5</v>
          </cell>
          <cell r="AO559">
            <v>52.505444444444443</v>
          </cell>
          <cell r="AP559">
            <v>655.41899191853088</v>
          </cell>
          <cell r="AQ559">
            <v>707.92443636297537</v>
          </cell>
          <cell r="AR559">
            <v>180</v>
          </cell>
          <cell r="AS559">
            <v>10</v>
          </cell>
          <cell r="AT559">
            <v>1.875</v>
          </cell>
          <cell r="AU559">
            <v>93.95654296875</v>
          </cell>
          <cell r="AV559">
            <v>16912.177734375</v>
          </cell>
          <cell r="AW559">
            <v>23.889806405416394</v>
          </cell>
          <cell r="AX559">
            <v>147.96</v>
          </cell>
        </row>
        <row r="560">
          <cell r="AD560">
            <v>6.4999999999999982</v>
          </cell>
          <cell r="AE560">
            <v>210</v>
          </cell>
          <cell r="AF560">
            <v>32.307692307692314</v>
          </cell>
          <cell r="AG560">
            <v>130</v>
          </cell>
          <cell r="AJ560">
            <v>74.5</v>
          </cell>
          <cell r="AK560">
            <v>1</v>
          </cell>
          <cell r="AL560">
            <v>6.3</v>
          </cell>
          <cell r="AM560">
            <v>19</v>
          </cell>
          <cell r="AN560">
            <v>5</v>
          </cell>
          <cell r="AO560">
            <v>52.505444444444443</v>
          </cell>
          <cell r="AP560">
            <v>658.73461499999985</v>
          </cell>
          <cell r="AQ560">
            <v>711.24005944444434</v>
          </cell>
          <cell r="AR560">
            <v>180</v>
          </cell>
          <cell r="AS560">
            <v>10</v>
          </cell>
          <cell r="AT560">
            <v>1.875</v>
          </cell>
          <cell r="AU560">
            <v>93.95654296875</v>
          </cell>
          <cell r="AV560">
            <v>16912.177734375</v>
          </cell>
          <cell r="AW560">
            <v>23.778438109328722</v>
          </cell>
          <cell r="AX560">
            <v>147.96</v>
          </cell>
        </row>
        <row r="561">
          <cell r="AD561">
            <v>6.5999999999999979</v>
          </cell>
          <cell r="AE561">
            <v>210</v>
          </cell>
          <cell r="AF561">
            <v>31.818181818181827</v>
          </cell>
          <cell r="AG561">
            <v>130</v>
          </cell>
          <cell r="AJ561">
            <v>74.727833001125319</v>
          </cell>
          <cell r="AK561">
            <v>1</v>
          </cell>
          <cell r="AL561">
            <v>6.3</v>
          </cell>
          <cell r="AM561">
            <v>19</v>
          </cell>
          <cell r="AN561">
            <v>5</v>
          </cell>
          <cell r="AO561">
            <v>52.505444444444443</v>
          </cell>
          <cell r="AP561">
            <v>662.01666702818011</v>
          </cell>
          <cell r="AQ561">
            <v>714.5221114726246</v>
          </cell>
          <cell r="AR561">
            <v>180</v>
          </cell>
          <cell r="AS561">
            <v>10</v>
          </cell>
          <cell r="AT561">
            <v>1.875</v>
          </cell>
          <cell r="AU561">
            <v>93.95654296875</v>
          </cell>
          <cell r="AV561">
            <v>16912.177734375</v>
          </cell>
          <cell r="AW561">
            <v>23.669215357827248</v>
          </cell>
          <cell r="AX561">
            <v>147.96</v>
          </cell>
        </row>
        <row r="562">
          <cell r="AD562">
            <v>6.6999999999999975</v>
          </cell>
          <cell r="AE562">
            <v>210</v>
          </cell>
          <cell r="AF562">
            <v>31.343283582089565</v>
          </cell>
          <cell r="AG562">
            <v>130</v>
          </cell>
          <cell r="AJ562">
            <v>74.95292091357588</v>
          </cell>
          <cell r="AK562">
            <v>1</v>
          </cell>
          <cell r="AL562">
            <v>6.3</v>
          </cell>
          <cell r="AM562">
            <v>19</v>
          </cell>
          <cell r="AN562">
            <v>5</v>
          </cell>
          <cell r="AO562">
            <v>52.505444444444443</v>
          </cell>
          <cell r="AP562">
            <v>665.26599534544118</v>
          </cell>
          <cell r="AQ562">
            <v>717.77143978988568</v>
          </cell>
          <cell r="AR562">
            <v>180</v>
          </cell>
          <cell r="AS562">
            <v>10</v>
          </cell>
          <cell r="AT562">
            <v>1.875</v>
          </cell>
          <cell r="AU562">
            <v>93.95654296875</v>
          </cell>
          <cell r="AV562">
            <v>16912.177734375</v>
          </cell>
          <cell r="AW562">
            <v>23.562065578042123</v>
          </cell>
          <cell r="AX562">
            <v>147.96</v>
          </cell>
        </row>
        <row r="563">
          <cell r="AD563">
            <v>6.7999999999999972</v>
          </cell>
          <cell r="AE563">
            <v>210</v>
          </cell>
          <cell r="AF563">
            <v>30.882352941176485</v>
          </cell>
          <cell r="AG563">
            <v>130</v>
          </cell>
          <cell r="AJ563">
            <v>75.175337052905959</v>
          </cell>
          <cell r="AK563">
            <v>1</v>
          </cell>
          <cell r="AL563">
            <v>6.3</v>
          </cell>
          <cell r="AM563">
            <v>19</v>
          </cell>
          <cell r="AN563">
            <v>5</v>
          </cell>
          <cell r="AO563">
            <v>52.505444444444443</v>
          </cell>
          <cell r="AP563">
            <v>668.48341357150048</v>
          </cell>
          <cell r="AQ563">
            <v>720.98885801594497</v>
          </cell>
          <cell r="AR563">
            <v>180</v>
          </cell>
          <cell r="AS563">
            <v>10</v>
          </cell>
          <cell r="AT563">
            <v>1.875</v>
          </cell>
          <cell r="AU563">
            <v>93.95654296875</v>
          </cell>
          <cell r="AV563">
            <v>16912.177734375</v>
          </cell>
          <cell r="AW563">
            <v>23.456919682385688</v>
          </cell>
          <cell r="AX563">
            <v>147.96</v>
          </cell>
        </row>
        <row r="564">
          <cell r="AD564">
            <v>6.8999999999999968</v>
          </cell>
          <cell r="AE564">
            <v>210</v>
          </cell>
          <cell r="AF564">
            <v>30.434782608695667</v>
          </cell>
          <cell r="AG564">
            <v>130</v>
          </cell>
          <cell r="AJ564">
            <v>75.395151733199313</v>
          </cell>
          <cell r="AK564">
            <v>1</v>
          </cell>
          <cell r="AL564">
            <v>6.3</v>
          </cell>
          <cell r="AM564">
            <v>19</v>
          </cell>
          <cell r="AN564">
            <v>5</v>
          </cell>
          <cell r="AO564">
            <v>52.505444444444443</v>
          </cell>
          <cell r="AP564">
            <v>671.66970342110596</v>
          </cell>
          <cell r="AQ564">
            <v>724.17514786555046</v>
          </cell>
          <cell r="AR564">
            <v>180</v>
          </cell>
          <cell r="AS564">
            <v>10</v>
          </cell>
          <cell r="AT564">
            <v>1.875</v>
          </cell>
          <cell r="AU564">
            <v>93.95654296875</v>
          </cell>
          <cell r="AV564">
            <v>16912.177734375</v>
          </cell>
          <cell r="AW564">
            <v>23.353711853026606</v>
          </cell>
          <cell r="AX564">
            <v>147.96</v>
          </cell>
        </row>
        <row r="565">
          <cell r="AD565">
            <v>7</v>
          </cell>
          <cell r="AE565">
            <v>220</v>
          </cell>
          <cell r="AF565">
            <v>31.428571428571427</v>
          </cell>
          <cell r="AG565">
            <v>135</v>
          </cell>
          <cell r="AJ565">
            <v>74.958510414086234</v>
          </cell>
          <cell r="AK565">
            <v>1</v>
          </cell>
          <cell r="AL565">
            <v>6.6</v>
          </cell>
          <cell r="AM565">
            <v>19</v>
          </cell>
          <cell r="AN565">
            <v>5</v>
          </cell>
          <cell r="AO565">
            <v>52.505444444444443</v>
          </cell>
          <cell r="AP565">
            <v>714.37997578065097</v>
          </cell>
          <cell r="AQ565">
            <v>766.88542022509546</v>
          </cell>
          <cell r="AR565">
            <v>180</v>
          </cell>
          <cell r="AS565">
            <v>10</v>
          </cell>
          <cell r="AT565">
            <v>1.875</v>
          </cell>
          <cell r="AU565">
            <v>93.95654296875</v>
          </cell>
          <cell r="AV565">
            <v>16912.177734375</v>
          </cell>
          <cell r="AW565">
            <v>22.053069843746609</v>
          </cell>
          <cell r="AX565">
            <v>145.80000000000001</v>
          </cell>
        </row>
        <row r="566">
          <cell r="AD566">
            <v>7.1</v>
          </cell>
          <cell r="AE566">
            <v>220</v>
          </cell>
          <cell r="AF566">
            <v>30.985915492957748</v>
          </cell>
          <cell r="AG566">
            <v>135</v>
          </cell>
          <cell r="AJ566">
            <v>75.17146416033151</v>
          </cell>
          <cell r="AK566">
            <v>1</v>
          </cell>
          <cell r="AL566">
            <v>6.6</v>
          </cell>
          <cell r="AM566">
            <v>19</v>
          </cell>
          <cell r="AN566">
            <v>5</v>
          </cell>
          <cell r="AO566">
            <v>52.505444444444443</v>
          </cell>
          <cell r="AP566">
            <v>717.73953576359293</v>
          </cell>
          <cell r="AQ566">
            <v>770.24498020803742</v>
          </cell>
          <cell r="AR566">
            <v>180</v>
          </cell>
          <cell r="AS566">
            <v>10</v>
          </cell>
          <cell r="AT566">
            <v>1.875</v>
          </cell>
          <cell r="AU566">
            <v>93.95654296875</v>
          </cell>
          <cell r="AV566">
            <v>16912.177734375</v>
          </cell>
          <cell r="AW566">
            <v>21.956881471408156</v>
          </cell>
          <cell r="AX566">
            <v>145.80000000000001</v>
          </cell>
        </row>
        <row r="567">
          <cell r="AD567">
            <v>7.1999999999999993</v>
          </cell>
          <cell r="AE567">
            <v>220</v>
          </cell>
          <cell r="AF567">
            <v>30.555555555555557</v>
          </cell>
          <cell r="AG567">
            <v>135</v>
          </cell>
          <cell r="AJ567">
            <v>75.382031785475036</v>
          </cell>
          <cell r="AK567">
            <v>1</v>
          </cell>
          <cell r="AL567">
            <v>6.6</v>
          </cell>
          <cell r="AM567">
            <v>19</v>
          </cell>
          <cell r="AN567">
            <v>5</v>
          </cell>
          <cell r="AO567">
            <v>52.505444444444443</v>
          </cell>
          <cell r="AP567">
            <v>721.06819705530665</v>
          </cell>
          <cell r="AQ567">
            <v>773.57364149975115</v>
          </cell>
          <cell r="AR567">
            <v>180</v>
          </cell>
          <cell r="AS567">
            <v>10</v>
          </cell>
          <cell r="AT567">
            <v>1.875</v>
          </cell>
          <cell r="AU567">
            <v>93.95654296875</v>
          </cell>
          <cell r="AV567">
            <v>16912.177734375</v>
          </cell>
          <cell r="AW567">
            <v>21.862401750900972</v>
          </cell>
          <cell r="AX567">
            <v>145.80000000000001</v>
          </cell>
        </row>
        <row r="568">
          <cell r="AD568">
            <v>7.2999999999999989</v>
          </cell>
          <cell r="AE568">
            <v>220</v>
          </cell>
          <cell r="AF568">
            <v>30.136986301369866</v>
          </cell>
          <cell r="AG568">
            <v>135</v>
          </cell>
          <cell r="AJ568">
            <v>75.590272616178979</v>
          </cell>
          <cell r="AK568">
            <v>1</v>
          </cell>
          <cell r="AL568">
            <v>6.6</v>
          </cell>
          <cell r="AM568">
            <v>19</v>
          </cell>
          <cell r="AN568">
            <v>5</v>
          </cell>
          <cell r="AO568">
            <v>52.505444444444443</v>
          </cell>
          <cell r="AP568">
            <v>724.36667230676028</v>
          </cell>
          <cell r="AQ568">
            <v>776.87211675120477</v>
          </cell>
          <cell r="AR568">
            <v>180</v>
          </cell>
          <cell r="AS568">
            <v>10</v>
          </cell>
          <cell r="AT568">
            <v>1.875</v>
          </cell>
          <cell r="AU568">
            <v>93.95654296875</v>
          </cell>
          <cell r="AV568">
            <v>16912.177734375</v>
          </cell>
          <cell r="AW568">
            <v>21.769577475762549</v>
          </cell>
          <cell r="AX568">
            <v>145.80000000000001</v>
          </cell>
        </row>
        <row r="569">
          <cell r="AD569">
            <v>7.3999999999999986</v>
          </cell>
          <cell r="AE569">
            <v>220</v>
          </cell>
          <cell r="AF569">
            <v>29.729729729729737</v>
          </cell>
          <cell r="AG569">
            <v>135</v>
          </cell>
          <cell r="AJ569">
            <v>75.796243715800315</v>
          </cell>
          <cell r="AK569">
            <v>1</v>
          </cell>
          <cell r="AL569">
            <v>6.6</v>
          </cell>
          <cell r="AM569">
            <v>19</v>
          </cell>
          <cell r="AN569">
            <v>5</v>
          </cell>
          <cell r="AO569">
            <v>52.505444444444443</v>
          </cell>
          <cell r="AP569">
            <v>727.63564818664895</v>
          </cell>
          <cell r="AQ569">
            <v>780.14109263109344</v>
          </cell>
          <cell r="AR569">
            <v>180</v>
          </cell>
          <cell r="AS569">
            <v>10</v>
          </cell>
          <cell r="AT569">
            <v>1.875</v>
          </cell>
          <cell r="AU569">
            <v>93.95654296875</v>
          </cell>
          <cell r="AV569">
            <v>16912.177734375</v>
          </cell>
          <cell r="AW569">
            <v>21.678357792097856</v>
          </cell>
          <cell r="AX569">
            <v>145.80000000000001</v>
          </cell>
        </row>
        <row r="570">
          <cell r="AD570">
            <v>7.4999999999999982</v>
          </cell>
          <cell r="AE570">
            <v>220</v>
          </cell>
          <cell r="AF570">
            <v>29.333333333333339</v>
          </cell>
          <cell r="AG570">
            <v>135</v>
          </cell>
          <cell r="AJ570">
            <v>76</v>
          </cell>
          <cell r="AK570">
            <v>1</v>
          </cell>
          <cell r="AL570">
            <v>6.6</v>
          </cell>
          <cell r="AM570">
            <v>19</v>
          </cell>
          <cell r="AN570">
            <v>5</v>
          </cell>
          <cell r="AO570">
            <v>52.505444444444443</v>
          </cell>
          <cell r="AP570">
            <v>730.87578666666673</v>
          </cell>
          <cell r="AQ570">
            <v>783.38123111111122</v>
          </cell>
          <cell r="AR570">
            <v>180</v>
          </cell>
          <cell r="AS570">
            <v>10</v>
          </cell>
          <cell r="AT570">
            <v>1.875</v>
          </cell>
          <cell r="AU570">
            <v>93.95654296875</v>
          </cell>
          <cell r="AV570">
            <v>16912.177734375</v>
          </cell>
          <cell r="AW570">
            <v>21.588694064558528</v>
          </cell>
          <cell r="AX570">
            <v>145.80000000000001</v>
          </cell>
        </row>
        <row r="571">
          <cell r="AD571">
            <v>7.5999999999999979</v>
          </cell>
          <cell r="AE571">
            <v>220</v>
          </cell>
          <cell r="AF571">
            <v>28.947368421052641</v>
          </cell>
          <cell r="AG571">
            <v>135</v>
          </cell>
          <cell r="AJ571">
            <v>76.201594344991705</v>
          </cell>
          <cell r="AK571">
            <v>1</v>
          </cell>
          <cell r="AL571">
            <v>6.6</v>
          </cell>
          <cell r="AM571">
            <v>19</v>
          </cell>
          <cell r="AN571">
            <v>5</v>
          </cell>
          <cell r="AO571">
            <v>52.505444444444443</v>
          </cell>
          <cell r="AP571">
            <v>734.08772622693846</v>
          </cell>
          <cell r="AQ571">
            <v>786.59317067138295</v>
          </cell>
          <cell r="AR571">
            <v>180</v>
          </cell>
          <cell r="AS571">
            <v>10</v>
          </cell>
          <cell r="AT571">
            <v>1.875</v>
          </cell>
          <cell r="AU571">
            <v>93.95654296875</v>
          </cell>
          <cell r="AV571">
            <v>16912.177734375</v>
          </cell>
          <cell r="AW571">
            <v>21.500539751622689</v>
          </cell>
          <cell r="AX571">
            <v>145.80000000000001</v>
          </cell>
        </row>
        <row r="572">
          <cell r="AD572">
            <v>7.6999999999999975</v>
          </cell>
          <cell r="AE572">
            <v>220</v>
          </cell>
          <cell r="AF572">
            <v>28.57142857142858</v>
          </cell>
          <cell r="AG572">
            <v>135</v>
          </cell>
          <cell r="AJ572">
            <v>76.401077688988877</v>
          </cell>
          <cell r="AK572">
            <v>1</v>
          </cell>
          <cell r="AL572">
            <v>6.6</v>
          </cell>
          <cell r="AM572">
            <v>19</v>
          </cell>
          <cell r="AN572">
            <v>5</v>
          </cell>
          <cell r="AO572">
            <v>52.505444444444443</v>
          </cell>
          <cell r="AP572">
            <v>737.27208298755511</v>
          </cell>
          <cell r="AQ572">
            <v>789.7775274319996</v>
          </cell>
          <cell r="AR572">
            <v>180</v>
          </cell>
          <cell r="AS572">
            <v>10</v>
          </cell>
          <cell r="AT572">
            <v>1.875</v>
          </cell>
          <cell r="AU572">
            <v>93.95654296875</v>
          </cell>
          <cell r="AV572">
            <v>16912.177734375</v>
          </cell>
          <cell r="AW572">
            <v>21.413850289417294</v>
          </cell>
          <cell r="AX572">
            <v>145.80000000000001</v>
          </cell>
        </row>
        <row r="573">
          <cell r="AD573">
            <v>7.7999999999999972</v>
          </cell>
          <cell r="AE573">
            <v>220</v>
          </cell>
          <cell r="AF573">
            <v>28.205128205128215</v>
          </cell>
          <cell r="AG573">
            <v>135</v>
          </cell>
          <cell r="AJ573">
            <v>76.598499127359801</v>
          </cell>
          <cell r="AK573">
            <v>1</v>
          </cell>
          <cell r="AL573">
            <v>6.6</v>
          </cell>
          <cell r="AM573">
            <v>19</v>
          </cell>
          <cell r="AN573">
            <v>5</v>
          </cell>
          <cell r="AO573">
            <v>52.505444444444443</v>
          </cell>
          <cell r="AP573">
            <v>740.42945177163801</v>
          </cell>
          <cell r="AQ573">
            <v>792.93489621608251</v>
          </cell>
          <cell r="AR573">
            <v>180</v>
          </cell>
          <cell r="AS573">
            <v>10</v>
          </cell>
          <cell r="AT573">
            <v>1.875</v>
          </cell>
          <cell r="AU573">
            <v>93.95654296875</v>
          </cell>
          <cell r="AV573">
            <v>16912.177734375</v>
          </cell>
          <cell r="AW573">
            <v>21.328582983395734</v>
          </cell>
          <cell r="AX573">
            <v>145.80000000000001</v>
          </cell>
        </row>
        <row r="574">
          <cell r="AD574">
            <v>7.8999999999999968</v>
          </cell>
          <cell r="AE574">
            <v>220</v>
          </cell>
          <cell r="AF574">
            <v>27.848101265822795</v>
          </cell>
          <cell r="AG574">
            <v>135</v>
          </cell>
          <cell r="AJ574">
            <v>76.793906001956344</v>
          </cell>
          <cell r="AK574">
            <v>1</v>
          </cell>
          <cell r="AL574">
            <v>6.6</v>
          </cell>
          <cell r="AM574">
            <v>19</v>
          </cell>
          <cell r="AN574">
            <v>5</v>
          </cell>
          <cell r="AO574">
            <v>52.505444444444443</v>
          </cell>
          <cell r="AP574">
            <v>743.56040710490709</v>
          </cell>
          <cell r="AQ574">
            <v>796.06585154935158</v>
          </cell>
          <cell r="AR574">
            <v>180</v>
          </cell>
          <cell r="AS574">
            <v>10</v>
          </cell>
          <cell r="AT574">
            <v>1.875</v>
          </cell>
          <cell r="AU574">
            <v>93.95654296875</v>
          </cell>
          <cell r="AV574">
            <v>16912.177734375</v>
          </cell>
          <cell r="AW574">
            <v>21.244696907246425</v>
          </cell>
          <cell r="AX574">
            <v>145.80000000000001</v>
          </cell>
        </row>
        <row r="575">
          <cell r="AD575">
            <v>7.9999999999999964</v>
          </cell>
          <cell r="AJ575" t="str">
            <v>Help</v>
          </cell>
        </row>
        <row r="576">
          <cell r="AD576">
            <v>8.0999999999999961</v>
          </cell>
          <cell r="AJ576" t="str">
            <v>Help</v>
          </cell>
        </row>
        <row r="577">
          <cell r="AD577">
            <v>8.1999999999999957</v>
          </cell>
          <cell r="AJ577" t="str">
            <v>Help</v>
          </cell>
        </row>
        <row r="578">
          <cell r="AD578">
            <v>8.2999999999999954</v>
          </cell>
          <cell r="AJ578" t="str">
            <v>Help</v>
          </cell>
        </row>
        <row r="579">
          <cell r="AD579">
            <v>8.399999999999995</v>
          </cell>
          <cell r="AJ579" t="str">
            <v>Help</v>
          </cell>
        </row>
        <row r="580">
          <cell r="AD580">
            <v>8.4999999999999947</v>
          </cell>
          <cell r="AJ580" t="str">
            <v>Help</v>
          </cell>
        </row>
        <row r="581">
          <cell r="AD581">
            <v>8.5999999999999943</v>
          </cell>
          <cell r="AJ581" t="str">
            <v>Help</v>
          </cell>
        </row>
        <row r="582">
          <cell r="AD582">
            <v>8.699999999999994</v>
          </cell>
          <cell r="AJ582" t="str">
            <v>Help</v>
          </cell>
        </row>
        <row r="583">
          <cell r="AD583">
            <v>8.7999999999999936</v>
          </cell>
          <cell r="AJ583" t="str">
            <v>Help</v>
          </cell>
        </row>
        <row r="584">
          <cell r="AD584">
            <v>8.8999999999999932</v>
          </cell>
          <cell r="AJ584" t="str">
            <v>Help</v>
          </cell>
        </row>
        <row r="585">
          <cell r="AD585">
            <v>8.9999999999999929</v>
          </cell>
          <cell r="AJ585" t="str">
            <v>Help</v>
          </cell>
        </row>
        <row r="586">
          <cell r="AD586">
            <v>9.0999999999999925</v>
          </cell>
          <cell r="AJ586" t="str">
            <v>Help</v>
          </cell>
        </row>
        <row r="587">
          <cell r="AD587">
            <v>9.1999999999999922</v>
          </cell>
          <cell r="AJ587" t="str">
            <v>Help</v>
          </cell>
        </row>
        <row r="588">
          <cell r="AD588">
            <v>9.2999999999999918</v>
          </cell>
          <cell r="AJ588" t="str">
            <v>Help</v>
          </cell>
        </row>
        <row r="589">
          <cell r="AD589">
            <v>9.3999999999999915</v>
          </cell>
          <cell r="AJ589" t="str">
            <v>Help</v>
          </cell>
        </row>
        <row r="590">
          <cell r="AD590">
            <v>9.4999999999999911</v>
          </cell>
          <cell r="AJ590" t="str">
            <v>Help</v>
          </cell>
        </row>
        <row r="591">
          <cell r="AD591">
            <v>9.5999999999999908</v>
          </cell>
          <cell r="AJ591" t="str">
            <v>Help</v>
          </cell>
        </row>
        <row r="592">
          <cell r="AD592">
            <v>9.6999999999999904</v>
          </cell>
          <cell r="AJ592" t="str">
            <v>Help</v>
          </cell>
        </row>
        <row r="593">
          <cell r="AD593">
            <v>9.7999999999999901</v>
          </cell>
          <cell r="AJ593" t="str">
            <v>Help</v>
          </cell>
        </row>
        <row r="594">
          <cell r="AD594">
            <v>9.8999999999999897</v>
          </cell>
          <cell r="AJ594" t="str">
            <v>Help</v>
          </cell>
        </row>
        <row r="595">
          <cell r="AD595">
            <v>9.9999999999999893</v>
          </cell>
          <cell r="AJ595" t="str">
            <v>Help</v>
          </cell>
        </row>
        <row r="659">
          <cell r="I659" t="str">
            <v>Escalation</v>
          </cell>
          <cell r="O659">
            <v>43621</v>
          </cell>
        </row>
        <row r="661">
          <cell r="I661">
            <v>1</v>
          </cell>
          <cell r="J661">
            <v>2</v>
          </cell>
          <cell r="K661">
            <v>3</v>
          </cell>
          <cell r="L661">
            <v>4</v>
          </cell>
          <cell r="M661">
            <v>5</v>
          </cell>
          <cell r="N661">
            <v>6</v>
          </cell>
          <cell r="O661">
            <v>7</v>
          </cell>
        </row>
        <row r="662">
          <cell r="I662" t="str">
            <v>Project COD Year</v>
          </cell>
          <cell r="J662" t="str">
            <v>BOP/EPC (Labor)</v>
          </cell>
          <cell r="K662" t="str">
            <v>Material</v>
          </cell>
          <cell r="L662" t="str">
            <v>Technology</v>
          </cell>
          <cell r="M662" t="str">
            <v>CRF</v>
          </cell>
          <cell r="N662" t="str">
            <v>Blank</v>
          </cell>
          <cell r="O662" t="str">
            <v>Business Decision</v>
          </cell>
        </row>
        <row r="663">
          <cell r="I663" t="str">
            <v>H2 2016</v>
          </cell>
          <cell r="J663">
            <v>0</v>
          </cell>
          <cell r="K663">
            <v>0</v>
          </cell>
          <cell r="L663">
            <v>0</v>
          </cell>
          <cell r="M663">
            <v>0</v>
          </cell>
          <cell r="O663">
            <v>0</v>
          </cell>
        </row>
        <row r="664">
          <cell r="I664" t="str">
            <v>H2 2017</v>
          </cell>
          <cell r="J664">
            <v>0</v>
          </cell>
          <cell r="K664">
            <v>0</v>
          </cell>
          <cell r="L664">
            <v>0</v>
          </cell>
          <cell r="M664">
            <v>0</v>
          </cell>
          <cell r="O664">
            <v>0</v>
          </cell>
        </row>
        <row r="665">
          <cell r="I665" t="str">
            <v>H2 2018</v>
          </cell>
          <cell r="J665">
            <v>0</v>
          </cell>
          <cell r="K665">
            <v>0</v>
          </cell>
          <cell r="L665">
            <v>0</v>
          </cell>
          <cell r="M665">
            <v>0</v>
          </cell>
          <cell r="O665">
            <v>0</v>
          </cell>
        </row>
        <row r="666">
          <cell r="I666" t="str">
            <v>H1 2019</v>
          </cell>
          <cell r="J666">
            <v>0</v>
          </cell>
          <cell r="K666">
            <v>0</v>
          </cell>
          <cell r="L666">
            <v>0</v>
          </cell>
          <cell r="M666">
            <v>0.15</v>
          </cell>
          <cell r="O666">
            <v>0</v>
          </cell>
        </row>
        <row r="667">
          <cell r="I667" t="str">
            <v>H2 2019</v>
          </cell>
          <cell r="J667">
            <v>0</v>
          </cell>
          <cell r="K667">
            <v>0</v>
          </cell>
          <cell r="L667">
            <v>0</v>
          </cell>
          <cell r="M667">
            <v>0.15</v>
          </cell>
          <cell r="O667">
            <v>0</v>
          </cell>
        </row>
        <row r="668">
          <cell r="I668" t="str">
            <v>H1 2020</v>
          </cell>
          <cell r="J668">
            <v>1.4999999999999902E-2</v>
          </cell>
          <cell r="K668">
            <v>1.0000000000000009E-2</v>
          </cell>
          <cell r="L668">
            <v>0</v>
          </cell>
          <cell r="M668">
            <v>0.1</v>
          </cell>
          <cell r="O668">
            <v>0</v>
          </cell>
        </row>
        <row r="669">
          <cell r="I669" t="str">
            <v>H2 2020</v>
          </cell>
          <cell r="J669">
            <v>3.0000000000000027E-2</v>
          </cell>
          <cell r="K669">
            <v>2.0000000000000018E-2</v>
          </cell>
          <cell r="L669">
            <v>0</v>
          </cell>
          <cell r="M669">
            <v>0.1</v>
          </cell>
          <cell r="O669">
            <v>0</v>
          </cell>
        </row>
        <row r="670">
          <cell r="I670" t="str">
            <v>H1 2021</v>
          </cell>
          <cell r="J670">
            <v>3.5150000000000015E-2</v>
          </cell>
          <cell r="K670">
            <v>3.0200000000000005E-2</v>
          </cell>
          <cell r="L670">
            <v>-1.5000000000000013E-2</v>
          </cell>
          <cell r="M670">
            <v>0.05</v>
          </cell>
          <cell r="O670">
            <v>0</v>
          </cell>
        </row>
        <row r="671">
          <cell r="I671" t="str">
            <v>H2 2021</v>
          </cell>
          <cell r="J671">
            <v>4.0300000000000002E-2</v>
          </cell>
          <cell r="K671">
            <v>4.0399999999999991E-2</v>
          </cell>
          <cell r="L671">
            <v>-3.0000000000000027E-2</v>
          </cell>
          <cell r="M671">
            <v>-0.02</v>
          </cell>
          <cell r="O671">
            <v>0</v>
          </cell>
        </row>
        <row r="672">
          <cell r="I672" t="str">
            <v>H1 2022</v>
          </cell>
          <cell r="J672">
            <v>5.0702999999999943E-2</v>
          </cell>
          <cell r="K672">
            <v>5.0804000000000071E-2</v>
          </cell>
          <cell r="L672">
            <v>-4.455000000000009E-2</v>
          </cell>
          <cell r="M672">
            <v>-0.06</v>
          </cell>
          <cell r="O672">
            <v>0</v>
          </cell>
        </row>
        <row r="673">
          <cell r="I673" t="str">
            <v>H2 2022</v>
          </cell>
          <cell r="J673">
            <v>6.1105999999999883E-2</v>
          </cell>
          <cell r="K673">
            <v>6.1208000000000151E-2</v>
          </cell>
          <cell r="L673">
            <v>-5.9100000000000152E-2</v>
          </cell>
          <cell r="M673">
            <v>-0.06</v>
          </cell>
          <cell r="O673">
            <v>0</v>
          </cell>
        </row>
        <row r="674">
          <cell r="I674" t="str">
            <v>H1 2023</v>
          </cell>
          <cell r="J674">
            <v>7.7022589999999669E-2</v>
          </cell>
          <cell r="K674">
            <v>7.1820080000000175E-2</v>
          </cell>
          <cell r="L674">
            <v>-7.3213500000000153E-2</v>
          </cell>
          <cell r="M674">
            <v>0</v>
          </cell>
          <cell r="O674">
            <v>0</v>
          </cell>
        </row>
        <row r="675">
          <cell r="I675" t="str">
            <v>H2 2023</v>
          </cell>
          <cell r="J675">
            <v>9.2939179999999677E-2</v>
          </cell>
          <cell r="K675">
            <v>8.2432160000000199E-2</v>
          </cell>
          <cell r="L675">
            <v>-8.7327000000000155E-2</v>
          </cell>
          <cell r="M675">
            <v>0</v>
          </cell>
          <cell r="O675">
            <v>0</v>
          </cell>
        </row>
        <row r="676">
          <cell r="I676" t="str">
            <v>H1 2024</v>
          </cell>
          <cell r="J676">
            <v>0.10933326769999963</v>
          </cell>
          <cell r="K676">
            <v>9.3256481600000107E-2</v>
          </cell>
          <cell r="L676">
            <v>-0.10101709500000011</v>
          </cell>
          <cell r="M676">
            <v>-0.1</v>
          </cell>
          <cell r="O676">
            <v>0</v>
          </cell>
        </row>
        <row r="677">
          <cell r="I677" t="str">
            <v>H2 2024</v>
          </cell>
          <cell r="J677">
            <v>0.1257273553999998</v>
          </cell>
          <cell r="K677">
            <v>0.10408080320000002</v>
          </cell>
          <cell r="L677">
            <v>-0.11470719000000018</v>
          </cell>
          <cell r="M677">
            <v>-0.1</v>
          </cell>
          <cell r="O677">
            <v>0</v>
          </cell>
        </row>
        <row r="678">
          <cell r="I678" t="str">
            <v>H1 2025</v>
          </cell>
          <cell r="J678">
            <v>0.14261326573099975</v>
          </cell>
          <cell r="K678">
            <v>0.11512161123199993</v>
          </cell>
          <cell r="L678">
            <v>-0.12798658215000014</v>
          </cell>
          <cell r="M678">
            <v>-0.1</v>
          </cell>
          <cell r="O678">
            <v>0</v>
          </cell>
        </row>
        <row r="679">
          <cell r="I679" t="str">
            <v>H2 2025</v>
          </cell>
          <cell r="J679">
            <v>0.15949917606199993</v>
          </cell>
          <cell r="K679">
            <v>0.12616241926399985</v>
          </cell>
          <cell r="L679">
            <v>-0.14126597430000021</v>
          </cell>
          <cell r="M679">
            <v>-0.1</v>
          </cell>
          <cell r="O679">
            <v>0</v>
          </cell>
        </row>
        <row r="680">
          <cell r="I680" t="str">
            <v>H1 2026</v>
          </cell>
          <cell r="J680">
            <v>0.17689166370292986</v>
          </cell>
          <cell r="K680">
            <v>0.13742404345663983</v>
          </cell>
          <cell r="L680">
            <v>-0.14126597430000021</v>
          </cell>
          <cell r="M680">
            <v>0</v>
          </cell>
          <cell r="O680">
            <v>0</v>
          </cell>
        </row>
        <row r="681">
          <cell r="I681" t="str">
            <v>H2 2026</v>
          </cell>
          <cell r="J681">
            <v>0.19428415134386001</v>
          </cell>
          <cell r="K681">
            <v>0.14868566764927982</v>
          </cell>
          <cell r="L681">
            <v>-0.14126597430000021</v>
          </cell>
          <cell r="M681">
            <v>0</v>
          </cell>
          <cell r="O681">
            <v>0</v>
          </cell>
        </row>
        <row r="682">
          <cell r="I682" t="str">
            <v>H1 2027</v>
          </cell>
          <cell r="J682">
            <v>0.21219841361401781</v>
          </cell>
          <cell r="K682">
            <v>0.16017252432577256</v>
          </cell>
          <cell r="L682">
            <v>-0.14126597430000021</v>
          </cell>
          <cell r="M682">
            <v>0</v>
          </cell>
          <cell r="O682">
            <v>0</v>
          </cell>
        </row>
        <row r="683">
          <cell r="I683" t="str">
            <v>H2 2027</v>
          </cell>
          <cell r="J683">
            <v>0.23011267588417583</v>
          </cell>
          <cell r="K683">
            <v>0.1716593810022653</v>
          </cell>
          <cell r="L683">
            <v>-0.14126597430000021</v>
          </cell>
          <cell r="M683">
            <v>0</v>
          </cell>
          <cell r="O683">
            <v>0</v>
          </cell>
        </row>
        <row r="684">
          <cell r="I684" t="str">
            <v>H1 2028</v>
          </cell>
          <cell r="J684">
            <v>0.24856436602243837</v>
          </cell>
          <cell r="K684">
            <v>0.18337597481228807</v>
          </cell>
          <cell r="L684">
            <v>-0.14126597430000021</v>
          </cell>
          <cell r="M684">
            <v>0</v>
          </cell>
          <cell r="O684">
            <v>0</v>
          </cell>
        </row>
        <row r="685">
          <cell r="I685" t="str">
            <v>H2 2028</v>
          </cell>
          <cell r="J685">
            <v>0.26701605616070112</v>
          </cell>
          <cell r="K685">
            <v>0.19509256862231084</v>
          </cell>
          <cell r="L685">
            <v>-0.14126597430000021</v>
          </cell>
          <cell r="M685">
            <v>0</v>
          </cell>
          <cell r="O685">
            <v>0</v>
          </cell>
        </row>
      </sheetData>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lculator_Input"/>
      <sheetName val="Assump"/>
      <sheetName val="Model"/>
      <sheetName val="Model_Unifier"/>
      <sheetName val="SOV_Transmission"/>
      <sheetName val="SOV_Transmission_RackUp"/>
      <sheetName val="SOV_Transmission_Normalization"/>
      <sheetName val="Assump_Sub"/>
      <sheetName val="Model_Sub"/>
      <sheetName val="Model_Sub_Unifier"/>
      <sheetName val="SOV_Substation"/>
      <sheetName val="SOV_Substation_RackUp"/>
      <sheetName val="SOV_Substation_Normalization"/>
      <sheetName val="TLineLOGTAB"/>
      <sheetName val="SubLOGTAB"/>
      <sheetName val="Waterfall_Chart"/>
      <sheetName val="Picklist_TeeLine"/>
      <sheetName val="Picklist_Substations"/>
      <sheetName val="Labor"/>
      <sheetName val="Rules"/>
      <sheetName val="TextbookInfo"/>
      <sheetName val="TeeLine"/>
      <sheetName val="TeeLineCosts"/>
      <sheetName val="ACSR Cable"/>
      <sheetName val="ACSS Cable"/>
      <sheetName val="UnderGroundBackup"/>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ow r="5">
          <cell r="B5">
            <v>0</v>
          </cell>
          <cell r="D5" t="str">
            <v>Hawk</v>
          </cell>
          <cell r="E5" t="str">
            <v>Drake</v>
          </cell>
          <cell r="F5" t="str">
            <v>Drake-2</v>
          </cell>
          <cell r="G5" t="str">
            <v>Bluejay-3</v>
          </cell>
          <cell r="H5">
            <v>1</v>
          </cell>
          <cell r="I5">
            <v>1</v>
          </cell>
          <cell r="J5">
            <v>2</v>
          </cell>
          <cell r="K5">
            <v>3</v>
          </cell>
        </row>
        <row r="6">
          <cell r="B6">
            <v>0</v>
          </cell>
          <cell r="C6">
            <v>0</v>
          </cell>
          <cell r="D6" t="str">
            <v>Hawk</v>
          </cell>
          <cell r="E6" t="str">
            <v>Drake</v>
          </cell>
          <cell r="F6" t="str">
            <v>Drake-2</v>
          </cell>
          <cell r="G6" t="str">
            <v>Bluejay-3</v>
          </cell>
          <cell r="H6">
            <v>1</v>
          </cell>
          <cell r="I6">
            <v>1</v>
          </cell>
          <cell r="J6">
            <v>2</v>
          </cell>
          <cell r="K6">
            <v>3</v>
          </cell>
        </row>
        <row r="7">
          <cell r="B7">
            <v>0</v>
          </cell>
          <cell r="C7">
            <v>777</v>
          </cell>
          <cell r="D7" t="str">
            <v>Dove</v>
          </cell>
          <cell r="E7" t="str">
            <v>Drake</v>
          </cell>
          <cell r="F7" t="str">
            <v>Drake-2</v>
          </cell>
          <cell r="G7" t="str">
            <v>Bluejay-3</v>
          </cell>
          <cell r="H7">
            <v>1</v>
          </cell>
          <cell r="I7">
            <v>1</v>
          </cell>
          <cell r="J7">
            <v>2</v>
          </cell>
          <cell r="K7">
            <v>3</v>
          </cell>
        </row>
        <row r="8">
          <cell r="B8">
            <v>777</v>
          </cell>
          <cell r="C8">
            <v>975</v>
          </cell>
          <cell r="D8" t="str">
            <v>Drake</v>
          </cell>
          <cell r="E8" t="str">
            <v>Drake</v>
          </cell>
          <cell r="F8" t="str">
            <v>Drake-2</v>
          </cell>
          <cell r="G8" t="str">
            <v>Bluejay-3</v>
          </cell>
          <cell r="H8">
            <v>1</v>
          </cell>
          <cell r="I8">
            <v>1</v>
          </cell>
          <cell r="J8">
            <v>2</v>
          </cell>
          <cell r="K8">
            <v>3</v>
          </cell>
        </row>
        <row r="9">
          <cell r="B9">
            <v>975</v>
          </cell>
          <cell r="C9">
            <v>1068</v>
          </cell>
          <cell r="D9" t="str">
            <v>Cardinal</v>
          </cell>
          <cell r="E9" t="str">
            <v>Cardinal</v>
          </cell>
          <cell r="F9" t="str">
            <v>Drake-2</v>
          </cell>
          <cell r="G9" t="str">
            <v>Bluejay-3</v>
          </cell>
          <cell r="H9">
            <v>1</v>
          </cell>
          <cell r="I9">
            <v>1</v>
          </cell>
          <cell r="J9">
            <v>2</v>
          </cell>
          <cell r="K9">
            <v>3</v>
          </cell>
        </row>
        <row r="10">
          <cell r="B10">
            <v>1068</v>
          </cell>
          <cell r="C10">
            <v>1410</v>
          </cell>
          <cell r="D10" t="str">
            <v>Lapwing</v>
          </cell>
          <cell r="E10" t="str">
            <v>Lapwing</v>
          </cell>
          <cell r="F10" t="str">
            <v>Drake-2</v>
          </cell>
          <cell r="G10" t="str">
            <v>Bluejay-3</v>
          </cell>
          <cell r="H10">
            <v>1</v>
          </cell>
          <cell r="I10">
            <v>1</v>
          </cell>
          <cell r="J10">
            <v>2</v>
          </cell>
          <cell r="K10">
            <v>3</v>
          </cell>
        </row>
        <row r="11">
          <cell r="B11">
            <v>1410</v>
          </cell>
          <cell r="C11">
            <v>1554</v>
          </cell>
          <cell r="D11" t="str">
            <v>Dove-2</v>
          </cell>
          <cell r="E11" t="str">
            <v>Chukar</v>
          </cell>
          <cell r="F11" t="str">
            <v>Drake-2</v>
          </cell>
          <cell r="G11" t="str">
            <v>Bluejay-3</v>
          </cell>
          <cell r="H11">
            <v>2</v>
          </cell>
          <cell r="I11">
            <v>1</v>
          </cell>
          <cell r="J11">
            <v>2</v>
          </cell>
          <cell r="K11">
            <v>3</v>
          </cell>
        </row>
        <row r="12">
          <cell r="B12">
            <v>1554</v>
          </cell>
          <cell r="C12">
            <v>2115</v>
          </cell>
          <cell r="D12" t="str">
            <v>Hawk-3</v>
          </cell>
          <cell r="E12" t="str">
            <v>Cardinal-2</v>
          </cell>
          <cell r="F12" t="str">
            <v>Cardinal-2</v>
          </cell>
          <cell r="G12" t="str">
            <v>Bluejay-3</v>
          </cell>
          <cell r="H12">
            <v>3</v>
          </cell>
          <cell r="I12">
            <v>2</v>
          </cell>
          <cell r="J12">
            <v>2</v>
          </cell>
          <cell r="K12">
            <v>3</v>
          </cell>
        </row>
        <row r="13">
          <cell r="B13">
            <v>2115</v>
          </cell>
          <cell r="C13">
            <v>2331</v>
          </cell>
          <cell r="D13" t="str">
            <v>Dove-3</v>
          </cell>
          <cell r="E13" t="str">
            <v>Bunting-2</v>
          </cell>
          <cell r="F13" t="str">
            <v>Bunting-2</v>
          </cell>
          <cell r="G13" t="str">
            <v>Bluejay-3</v>
          </cell>
          <cell r="H13">
            <v>3</v>
          </cell>
          <cell r="I13">
            <v>2</v>
          </cell>
          <cell r="J13">
            <v>2</v>
          </cell>
          <cell r="K13">
            <v>3</v>
          </cell>
        </row>
        <row r="14">
          <cell r="B14">
            <v>2331</v>
          </cell>
          <cell r="C14">
            <v>2456</v>
          </cell>
          <cell r="D14" t="str">
            <v>Bunting-2</v>
          </cell>
          <cell r="E14" t="str">
            <v>Bunting-2</v>
          </cell>
          <cell r="F14" t="str">
            <v>Bunting-2</v>
          </cell>
          <cell r="G14" t="str">
            <v>Bluejay-3</v>
          </cell>
          <cell r="H14">
            <v>2</v>
          </cell>
          <cell r="I14">
            <v>2</v>
          </cell>
          <cell r="J14">
            <v>2</v>
          </cell>
          <cell r="K14">
            <v>3</v>
          </cell>
        </row>
        <row r="15">
          <cell r="B15">
            <v>2456</v>
          </cell>
          <cell r="C15">
            <v>2558</v>
          </cell>
          <cell r="D15" t="str">
            <v>Bittern-2</v>
          </cell>
          <cell r="E15" t="str">
            <v>Bittern-2</v>
          </cell>
          <cell r="F15" t="str">
            <v>Bittern-2</v>
          </cell>
          <cell r="G15" t="str">
            <v>Bluejay-3</v>
          </cell>
          <cell r="H15">
            <v>2</v>
          </cell>
          <cell r="I15">
            <v>2</v>
          </cell>
          <cell r="J15">
            <v>2</v>
          </cell>
          <cell r="K15">
            <v>3</v>
          </cell>
        </row>
        <row r="16">
          <cell r="B16">
            <v>2558</v>
          </cell>
          <cell r="C16">
            <v>2656</v>
          </cell>
          <cell r="D16" t="str">
            <v>Dipper-2</v>
          </cell>
          <cell r="E16" t="str">
            <v>Dipper-2</v>
          </cell>
          <cell r="F16" t="str">
            <v>Dipper-2</v>
          </cell>
          <cell r="G16" t="str">
            <v>Bluejay-3</v>
          </cell>
          <cell r="H16">
            <v>2</v>
          </cell>
          <cell r="I16">
            <v>2</v>
          </cell>
          <cell r="J16">
            <v>2</v>
          </cell>
          <cell r="K16">
            <v>3</v>
          </cell>
        </row>
        <row r="17">
          <cell r="B17">
            <v>2656</v>
          </cell>
          <cell r="C17">
            <v>2925</v>
          </cell>
          <cell r="D17" t="str">
            <v>Drake-3</v>
          </cell>
          <cell r="E17" t="str">
            <v>Drake-3</v>
          </cell>
          <cell r="F17" t="str">
            <v>Drake-3</v>
          </cell>
          <cell r="G17" t="str">
            <v>Bluejay-3</v>
          </cell>
          <cell r="H17">
            <v>3</v>
          </cell>
          <cell r="I17">
            <v>3</v>
          </cell>
          <cell r="J17">
            <v>3</v>
          </cell>
          <cell r="K17">
            <v>3</v>
          </cell>
        </row>
        <row r="18">
          <cell r="B18">
            <v>2925</v>
          </cell>
          <cell r="C18">
            <v>3204</v>
          </cell>
          <cell r="D18" t="str">
            <v>Cardinal-3</v>
          </cell>
          <cell r="E18" t="str">
            <v>Cardinal-3</v>
          </cell>
          <cell r="F18" t="str">
            <v>Cardinal-3</v>
          </cell>
          <cell r="G18" t="str">
            <v>Bluejay-3</v>
          </cell>
          <cell r="H18">
            <v>3</v>
          </cell>
          <cell r="I18">
            <v>3</v>
          </cell>
          <cell r="J18">
            <v>3</v>
          </cell>
          <cell r="K18">
            <v>3</v>
          </cell>
        </row>
        <row r="19">
          <cell r="B19">
            <v>3204</v>
          </cell>
          <cell r="C19">
            <v>3369</v>
          </cell>
          <cell r="D19" t="str">
            <v>Ortolan-3</v>
          </cell>
          <cell r="E19" t="str">
            <v>Ortolan-3</v>
          </cell>
          <cell r="F19" t="str">
            <v>Ortolan-3</v>
          </cell>
          <cell r="G19" t="str">
            <v>Bluejay-3</v>
          </cell>
          <cell r="H19">
            <v>3</v>
          </cell>
          <cell r="I19">
            <v>3</v>
          </cell>
          <cell r="J19">
            <v>3</v>
          </cell>
          <cell r="K19">
            <v>3</v>
          </cell>
        </row>
        <row r="20">
          <cell r="B20">
            <v>3369</v>
          </cell>
          <cell r="C20">
            <v>3684</v>
          </cell>
          <cell r="D20" t="str">
            <v>Bunting-3</v>
          </cell>
          <cell r="E20" t="str">
            <v>Bunting-3</v>
          </cell>
          <cell r="F20" t="str">
            <v>Bunting-3</v>
          </cell>
          <cell r="G20" t="str">
            <v>Bunting-3</v>
          </cell>
          <cell r="H20">
            <v>3</v>
          </cell>
          <cell r="I20">
            <v>3</v>
          </cell>
          <cell r="J20">
            <v>3</v>
          </cell>
          <cell r="K20">
            <v>3</v>
          </cell>
        </row>
        <row r="21">
          <cell r="B21">
            <v>3684</v>
          </cell>
          <cell r="C21">
            <v>3837</v>
          </cell>
          <cell r="D21" t="str">
            <v>Bittern-3</v>
          </cell>
          <cell r="E21" t="str">
            <v>Bittern-3</v>
          </cell>
          <cell r="F21" t="str">
            <v>Bittern-3</v>
          </cell>
          <cell r="G21" t="str">
            <v>Bittern-3</v>
          </cell>
          <cell r="H21">
            <v>3</v>
          </cell>
          <cell r="I21">
            <v>3</v>
          </cell>
          <cell r="J21">
            <v>3</v>
          </cell>
          <cell r="K21">
            <v>3</v>
          </cell>
        </row>
        <row r="22">
          <cell r="B22">
            <v>3837</v>
          </cell>
          <cell r="C22">
            <v>3984</v>
          </cell>
          <cell r="D22" t="str">
            <v>Dipper-3</v>
          </cell>
          <cell r="E22" t="str">
            <v>Dipper-3</v>
          </cell>
          <cell r="F22" t="str">
            <v>Dipper-3</v>
          </cell>
          <cell r="G22" t="str">
            <v>Dipper-3</v>
          </cell>
          <cell r="H22">
            <v>3</v>
          </cell>
          <cell r="I22">
            <v>2</v>
          </cell>
          <cell r="J22">
            <v>3</v>
          </cell>
          <cell r="K22">
            <v>3</v>
          </cell>
        </row>
        <row r="23">
          <cell r="B23">
            <v>3984</v>
          </cell>
          <cell r="C23">
            <v>4398</v>
          </cell>
          <cell r="D23" t="str">
            <v>Lapwing-3</v>
          </cell>
          <cell r="E23" t="str">
            <v>Lapwing-3</v>
          </cell>
          <cell r="F23" t="str">
            <v>Lapwing-3</v>
          </cell>
          <cell r="G23" t="str">
            <v>Lapwing-3</v>
          </cell>
          <cell r="H23">
            <v>3</v>
          </cell>
          <cell r="I23">
            <v>3</v>
          </cell>
          <cell r="J23">
            <v>3</v>
          </cell>
          <cell r="K23">
            <v>3</v>
          </cell>
        </row>
        <row r="24">
          <cell r="B24">
            <v>4398</v>
          </cell>
          <cell r="C24">
            <v>4404</v>
          </cell>
          <cell r="D24" t="str">
            <v>Falcon-3</v>
          </cell>
          <cell r="E24" t="str">
            <v>Falcon-3</v>
          </cell>
          <cell r="F24" t="str">
            <v>Falcon-3</v>
          </cell>
          <cell r="G24" t="str">
            <v>Falcon-3</v>
          </cell>
          <cell r="H24">
            <v>3</v>
          </cell>
          <cell r="I24">
            <v>3</v>
          </cell>
          <cell r="J24">
            <v>3</v>
          </cell>
          <cell r="K24">
            <v>3</v>
          </cell>
        </row>
        <row r="25">
          <cell r="B25">
            <v>4404</v>
          </cell>
          <cell r="C25">
            <v>4734</v>
          </cell>
          <cell r="D25" t="str">
            <v>Chukar-3</v>
          </cell>
          <cell r="E25" t="str">
            <v>Chukar-3</v>
          </cell>
          <cell r="F25" t="str">
            <v>Chukar-3</v>
          </cell>
          <cell r="G25" t="str">
            <v>Chukar-3</v>
          </cell>
          <cell r="H25">
            <v>3</v>
          </cell>
          <cell r="I25">
            <v>3</v>
          </cell>
          <cell r="J25">
            <v>3</v>
          </cell>
          <cell r="K25">
            <v>3</v>
          </cell>
        </row>
        <row r="26">
          <cell r="B26">
            <v>4734</v>
          </cell>
          <cell r="C26">
            <v>5307</v>
          </cell>
          <cell r="D26" t="str">
            <v>Bluebird-3</v>
          </cell>
          <cell r="E26" t="str">
            <v>Bluebird-3</v>
          </cell>
          <cell r="F26" t="str">
            <v>Bluebird-3</v>
          </cell>
          <cell r="G26" t="str">
            <v>Bluebird-3</v>
          </cell>
          <cell r="H26">
            <v>3</v>
          </cell>
          <cell r="I26">
            <v>3</v>
          </cell>
          <cell r="J26">
            <v>3</v>
          </cell>
          <cell r="K26">
            <v>3</v>
          </cell>
        </row>
        <row r="27">
          <cell r="B27">
            <v>5307</v>
          </cell>
          <cell r="D27" t="str">
            <v>Problems</v>
          </cell>
          <cell r="E27" t="str">
            <v>Problems</v>
          </cell>
          <cell r="F27" t="str">
            <v>Problems</v>
          </cell>
          <cell r="G27" t="str">
            <v>Problems</v>
          </cell>
          <cell r="H27" t="str">
            <v>Problems</v>
          </cell>
          <cell r="I27" t="str">
            <v>Problems</v>
          </cell>
          <cell r="J27" t="str">
            <v>Problems</v>
          </cell>
          <cell r="K27" t="str">
            <v>Problems</v>
          </cell>
        </row>
        <row r="69">
          <cell r="T69">
            <v>7.34</v>
          </cell>
        </row>
        <row r="308">
          <cell r="B308">
            <v>0</v>
          </cell>
          <cell r="D308" t="str">
            <v>Linnet</v>
          </cell>
          <cell r="E308" t="str">
            <v>Drake</v>
          </cell>
          <cell r="F308" t="str">
            <v>Drake-2</v>
          </cell>
          <cell r="G308" t="str">
            <v>Bluejay-3</v>
          </cell>
          <cell r="H308">
            <v>1</v>
          </cell>
          <cell r="I308">
            <v>1</v>
          </cell>
          <cell r="J308">
            <v>2</v>
          </cell>
          <cell r="K308">
            <v>3</v>
          </cell>
          <cell r="N308">
            <v>921</v>
          </cell>
        </row>
        <row r="309">
          <cell r="B309">
            <v>0</v>
          </cell>
          <cell r="C309">
            <v>921</v>
          </cell>
          <cell r="D309" t="str">
            <v>Linnet</v>
          </cell>
          <cell r="E309" t="str">
            <v>Drake</v>
          </cell>
          <cell r="F309" t="str">
            <v>Drake-2</v>
          </cell>
          <cell r="G309" t="str">
            <v>Bluejay-3</v>
          </cell>
          <cell r="H309">
            <v>1</v>
          </cell>
          <cell r="I309">
            <v>1</v>
          </cell>
          <cell r="J309">
            <v>2</v>
          </cell>
          <cell r="K309">
            <v>3</v>
          </cell>
          <cell r="N309">
            <v>921</v>
          </cell>
        </row>
        <row r="310">
          <cell r="B310">
            <v>921</v>
          </cell>
          <cell r="C310">
            <v>1159</v>
          </cell>
          <cell r="D310" t="str">
            <v>Hawk</v>
          </cell>
          <cell r="E310" t="str">
            <v>Drake</v>
          </cell>
          <cell r="F310" t="str">
            <v>Drake-2</v>
          </cell>
          <cell r="G310" t="str">
            <v>Bluejay-3</v>
          </cell>
          <cell r="H310">
            <v>1</v>
          </cell>
          <cell r="I310">
            <v>1</v>
          </cell>
          <cell r="J310">
            <v>2</v>
          </cell>
          <cell r="K310">
            <v>3</v>
          </cell>
          <cell r="N310">
            <v>1159</v>
          </cell>
        </row>
        <row r="311">
          <cell r="B311">
            <v>1159</v>
          </cell>
          <cell r="C311">
            <v>1282</v>
          </cell>
          <cell r="D311" t="str">
            <v>Dove</v>
          </cell>
          <cell r="E311" t="str">
            <v>Drake</v>
          </cell>
          <cell r="F311" t="str">
            <v>Drake-2</v>
          </cell>
          <cell r="G311" t="str">
            <v>Bluejay-3</v>
          </cell>
          <cell r="H311">
            <v>1</v>
          </cell>
          <cell r="I311">
            <v>1</v>
          </cell>
          <cell r="J311">
            <v>2</v>
          </cell>
          <cell r="K311">
            <v>3</v>
          </cell>
          <cell r="N311">
            <v>1282</v>
          </cell>
        </row>
        <row r="312">
          <cell r="B312">
            <v>1282</v>
          </cell>
          <cell r="C312">
            <v>1616</v>
          </cell>
          <cell r="D312" t="str">
            <v>Drake</v>
          </cell>
          <cell r="E312" t="str">
            <v>Drake</v>
          </cell>
          <cell r="F312" t="str">
            <v>Drake-2</v>
          </cell>
          <cell r="G312" t="str">
            <v>Bluejay-3</v>
          </cell>
          <cell r="H312">
            <v>1</v>
          </cell>
          <cell r="I312">
            <v>1</v>
          </cell>
          <cell r="J312">
            <v>2</v>
          </cell>
          <cell r="K312">
            <v>3</v>
          </cell>
          <cell r="N312">
            <v>1616</v>
          </cell>
        </row>
        <row r="313">
          <cell r="B313">
            <v>1616</v>
          </cell>
          <cell r="C313">
            <v>1806</v>
          </cell>
          <cell r="D313" t="str">
            <v>Cardinal</v>
          </cell>
          <cell r="E313" t="str">
            <v>Cardinal</v>
          </cell>
          <cell r="F313" t="str">
            <v>Drake-2</v>
          </cell>
          <cell r="G313" t="str">
            <v>Bluejay-3</v>
          </cell>
          <cell r="H313">
            <v>1</v>
          </cell>
          <cell r="I313">
            <v>1</v>
          </cell>
          <cell r="J313">
            <v>2</v>
          </cell>
          <cell r="K313">
            <v>3</v>
          </cell>
          <cell r="N313">
            <v>1806</v>
          </cell>
        </row>
        <row r="314">
          <cell r="B314">
            <v>1806</v>
          </cell>
          <cell r="C314">
            <v>2143</v>
          </cell>
          <cell r="D314" t="str">
            <v>Pheasant</v>
          </cell>
          <cell r="E314" t="str">
            <v>Pheasant</v>
          </cell>
          <cell r="F314" t="str">
            <v>Drake-2</v>
          </cell>
          <cell r="G314" t="str">
            <v>Bluejay-3</v>
          </cell>
          <cell r="H314">
            <v>1</v>
          </cell>
          <cell r="I314">
            <v>1</v>
          </cell>
          <cell r="J314">
            <v>2</v>
          </cell>
          <cell r="K314">
            <v>3</v>
          </cell>
          <cell r="N314">
            <v>2143</v>
          </cell>
        </row>
        <row r="315">
          <cell r="B315">
            <v>2143</v>
          </cell>
          <cell r="C315">
            <v>2318</v>
          </cell>
          <cell r="D315" t="str">
            <v>Hawk-2</v>
          </cell>
          <cell r="E315" t="str">
            <v>Plover</v>
          </cell>
          <cell r="F315" t="str">
            <v>Drake-2</v>
          </cell>
          <cell r="G315" t="str">
            <v>Bluejay-3</v>
          </cell>
          <cell r="H315">
            <v>2</v>
          </cell>
          <cell r="I315">
            <v>1</v>
          </cell>
          <cell r="J315">
            <v>2</v>
          </cell>
          <cell r="K315">
            <v>3</v>
          </cell>
          <cell r="N315">
            <v>1159</v>
          </cell>
        </row>
        <row r="316">
          <cell r="B316">
            <v>2318</v>
          </cell>
          <cell r="C316">
            <v>2564</v>
          </cell>
          <cell r="D316" t="str">
            <v>Dove-2</v>
          </cell>
          <cell r="E316" t="str">
            <v>Falcon</v>
          </cell>
          <cell r="F316" t="str">
            <v>Drake-2</v>
          </cell>
          <cell r="G316" t="str">
            <v>Bluejay-3</v>
          </cell>
          <cell r="H316">
            <v>2</v>
          </cell>
          <cell r="I316">
            <v>1</v>
          </cell>
          <cell r="J316">
            <v>2</v>
          </cell>
          <cell r="K316">
            <v>3</v>
          </cell>
          <cell r="N316">
            <v>1282</v>
          </cell>
        </row>
        <row r="317">
          <cell r="B317">
            <v>2564</v>
          </cell>
          <cell r="C317">
            <v>2763</v>
          </cell>
          <cell r="D317" t="str">
            <v>Linnet-3</v>
          </cell>
          <cell r="E317" t="str">
            <v>Drake-2</v>
          </cell>
          <cell r="F317" t="str">
            <v>Drake-2</v>
          </cell>
          <cell r="G317" t="str">
            <v>Bluejay-3</v>
          </cell>
          <cell r="H317">
            <v>3</v>
          </cell>
          <cell r="I317">
            <v>2</v>
          </cell>
          <cell r="J317">
            <v>2</v>
          </cell>
          <cell r="K317">
            <v>3</v>
          </cell>
          <cell r="N317">
            <v>921</v>
          </cell>
        </row>
        <row r="318">
          <cell r="B318">
            <v>2763</v>
          </cell>
          <cell r="C318">
            <v>3232</v>
          </cell>
          <cell r="D318" t="str">
            <v>Drake-2</v>
          </cell>
          <cell r="E318" t="str">
            <v>Drake-2</v>
          </cell>
          <cell r="F318" t="str">
            <v>Drake-2</v>
          </cell>
          <cell r="G318" t="str">
            <v>Bluejay-3</v>
          </cell>
          <cell r="H318">
            <v>2</v>
          </cell>
          <cell r="I318">
            <v>2</v>
          </cell>
          <cell r="J318">
            <v>2</v>
          </cell>
          <cell r="K318">
            <v>3</v>
          </cell>
          <cell r="N318">
            <v>1616</v>
          </cell>
        </row>
        <row r="319">
          <cell r="B319">
            <v>3232</v>
          </cell>
          <cell r="C319">
            <v>3477</v>
          </cell>
          <cell r="D319" t="str">
            <v>Hawk-3</v>
          </cell>
          <cell r="E319" t="str">
            <v>Cardinal-2</v>
          </cell>
          <cell r="F319" t="str">
            <v>Cardinal-2</v>
          </cell>
          <cell r="G319" t="str">
            <v>Bluejay-3</v>
          </cell>
          <cell r="H319">
            <v>3</v>
          </cell>
          <cell r="I319">
            <v>2</v>
          </cell>
          <cell r="J319">
            <v>2</v>
          </cell>
          <cell r="K319">
            <v>3</v>
          </cell>
          <cell r="N319">
            <v>1159</v>
          </cell>
        </row>
        <row r="320">
          <cell r="B320">
            <v>3477</v>
          </cell>
          <cell r="C320">
            <v>3846</v>
          </cell>
          <cell r="D320" t="str">
            <v>Dove-3</v>
          </cell>
          <cell r="E320" t="str">
            <v>Bluejay-2</v>
          </cell>
          <cell r="F320" t="str">
            <v>Bluejay-2</v>
          </cell>
          <cell r="G320" t="str">
            <v>Bluejay-3</v>
          </cell>
          <cell r="H320">
            <v>3</v>
          </cell>
          <cell r="I320">
            <v>2</v>
          </cell>
          <cell r="J320">
            <v>2</v>
          </cell>
          <cell r="K320">
            <v>3</v>
          </cell>
          <cell r="N320">
            <v>1282</v>
          </cell>
        </row>
        <row r="321">
          <cell r="B321">
            <v>3846</v>
          </cell>
          <cell r="C321">
            <v>4046</v>
          </cell>
          <cell r="D321" t="str">
            <v>Bunting-2</v>
          </cell>
          <cell r="E321" t="str">
            <v>Bunting-2</v>
          </cell>
          <cell r="F321" t="str">
            <v>Bunting-2</v>
          </cell>
          <cell r="G321" t="str">
            <v>Bluejay-3</v>
          </cell>
          <cell r="H321">
            <v>2</v>
          </cell>
          <cell r="I321">
            <v>2</v>
          </cell>
          <cell r="J321">
            <v>2</v>
          </cell>
          <cell r="K321">
            <v>3</v>
          </cell>
          <cell r="N321">
            <v>2023</v>
          </cell>
        </row>
        <row r="322">
          <cell r="B322">
            <v>4046</v>
          </cell>
          <cell r="C322">
            <v>4220</v>
          </cell>
          <cell r="D322" t="str">
            <v>Bittern-2</v>
          </cell>
          <cell r="E322" t="str">
            <v>Bittern-2</v>
          </cell>
          <cell r="F322" t="str">
            <v>Bittern-2</v>
          </cell>
          <cell r="G322" t="str">
            <v>Bluejay-3</v>
          </cell>
          <cell r="H322">
            <v>2</v>
          </cell>
          <cell r="I322">
            <v>2</v>
          </cell>
          <cell r="J322">
            <v>2</v>
          </cell>
          <cell r="K322">
            <v>3</v>
          </cell>
          <cell r="N322">
            <v>2110</v>
          </cell>
        </row>
        <row r="323">
          <cell r="B323">
            <v>4220</v>
          </cell>
          <cell r="C323">
            <v>4388</v>
          </cell>
          <cell r="D323" t="str">
            <v>Dipper-2</v>
          </cell>
          <cell r="E323" t="str">
            <v>Dipper-2</v>
          </cell>
          <cell r="F323" t="str">
            <v>Dipper-2</v>
          </cell>
          <cell r="G323" t="str">
            <v>Bluejay-3</v>
          </cell>
          <cell r="H323">
            <v>2</v>
          </cell>
          <cell r="I323">
            <v>2</v>
          </cell>
          <cell r="J323">
            <v>2</v>
          </cell>
          <cell r="K323">
            <v>3</v>
          </cell>
          <cell r="N323">
            <v>2194</v>
          </cell>
        </row>
        <row r="324">
          <cell r="B324">
            <v>4388</v>
          </cell>
          <cell r="C324">
            <v>4848</v>
          </cell>
          <cell r="D324" t="str">
            <v>Drake-3</v>
          </cell>
          <cell r="E324" t="str">
            <v>Drake-3</v>
          </cell>
          <cell r="F324" t="str">
            <v>Drake-3</v>
          </cell>
          <cell r="G324" t="str">
            <v>Bluejay-3</v>
          </cell>
          <cell r="H324">
            <v>3</v>
          </cell>
          <cell r="I324">
            <v>3</v>
          </cell>
          <cell r="J324">
            <v>3</v>
          </cell>
          <cell r="K324">
            <v>3</v>
          </cell>
          <cell r="N324">
            <v>1616</v>
          </cell>
        </row>
        <row r="325">
          <cell r="B325">
            <v>4848</v>
          </cell>
          <cell r="C325">
            <v>5418</v>
          </cell>
          <cell r="D325" t="str">
            <v>Cardinal -3</v>
          </cell>
          <cell r="E325" t="str">
            <v>Cardinal -3</v>
          </cell>
          <cell r="F325" t="str">
            <v>Cardinal -3</v>
          </cell>
          <cell r="G325" t="str">
            <v>Bluejay-3</v>
          </cell>
          <cell r="H325">
            <v>3</v>
          </cell>
          <cell r="I325">
            <v>3</v>
          </cell>
          <cell r="J325">
            <v>3</v>
          </cell>
          <cell r="K325">
            <v>3</v>
          </cell>
          <cell r="N325">
            <v>1806</v>
          </cell>
        </row>
        <row r="326">
          <cell r="B326">
            <v>5418</v>
          </cell>
          <cell r="C326">
            <v>5805</v>
          </cell>
          <cell r="D326" t="str">
            <v>Bluejay-3</v>
          </cell>
          <cell r="E326" t="str">
            <v>Bluejay-3</v>
          </cell>
          <cell r="F326" t="str">
            <v>Bluejay-3</v>
          </cell>
          <cell r="G326" t="str">
            <v>Bluejay-3</v>
          </cell>
          <cell r="H326">
            <v>3</v>
          </cell>
          <cell r="I326">
            <v>3</v>
          </cell>
          <cell r="J326">
            <v>3</v>
          </cell>
          <cell r="K326">
            <v>3</v>
          </cell>
          <cell r="N326">
            <v>1935</v>
          </cell>
        </row>
        <row r="327">
          <cell r="B327">
            <v>5805</v>
          </cell>
          <cell r="C327">
            <v>6330</v>
          </cell>
          <cell r="D327" t="str">
            <v>Bittern-3</v>
          </cell>
          <cell r="E327" t="str">
            <v>Bittern-3</v>
          </cell>
          <cell r="F327" t="str">
            <v>Bittern-3</v>
          </cell>
          <cell r="G327" t="str">
            <v>Bittern-3</v>
          </cell>
          <cell r="H327">
            <v>3</v>
          </cell>
          <cell r="I327">
            <v>3</v>
          </cell>
          <cell r="J327">
            <v>3</v>
          </cell>
          <cell r="K327">
            <v>3</v>
          </cell>
          <cell r="N327">
            <v>2110</v>
          </cell>
        </row>
        <row r="328">
          <cell r="B328">
            <v>6330</v>
          </cell>
          <cell r="C328">
            <v>6939</v>
          </cell>
          <cell r="D328" t="str">
            <v>Plover-3</v>
          </cell>
          <cell r="E328" t="str">
            <v>Plover-3</v>
          </cell>
          <cell r="F328" t="str">
            <v>Plover-3</v>
          </cell>
          <cell r="G328" t="str">
            <v>Plover-3</v>
          </cell>
          <cell r="H328">
            <v>3</v>
          </cell>
          <cell r="I328">
            <v>3</v>
          </cell>
          <cell r="J328">
            <v>3</v>
          </cell>
          <cell r="K328">
            <v>3</v>
          </cell>
          <cell r="N328">
            <v>2313</v>
          </cell>
        </row>
        <row r="329">
          <cell r="B329">
            <v>6939</v>
          </cell>
          <cell r="C329">
            <v>7431</v>
          </cell>
          <cell r="D329" t="str">
            <v>Falcon-3</v>
          </cell>
          <cell r="E329" t="str">
            <v>Falcon-3</v>
          </cell>
          <cell r="F329" t="str">
            <v>Falcon-3</v>
          </cell>
          <cell r="G329" t="str">
            <v>Falcon-3</v>
          </cell>
          <cell r="H329">
            <v>3</v>
          </cell>
          <cell r="I329">
            <v>3</v>
          </cell>
          <cell r="J329">
            <v>3</v>
          </cell>
          <cell r="K329">
            <v>3</v>
          </cell>
          <cell r="N329">
            <v>2477</v>
          </cell>
        </row>
        <row r="330">
          <cell r="B330">
            <v>7431</v>
          </cell>
          <cell r="D330" t="str">
            <v>Problems</v>
          </cell>
          <cell r="E330" t="str">
            <v>Problems</v>
          </cell>
          <cell r="F330" t="str">
            <v>Problems</v>
          </cell>
          <cell r="G330" t="str">
            <v>Problems</v>
          </cell>
          <cell r="H330" t="str">
            <v>Problems</v>
          </cell>
          <cell r="I330" t="str">
            <v>Problems</v>
          </cell>
          <cell r="J330" t="str">
            <v>Problems</v>
          </cell>
          <cell r="K330" t="str">
            <v>Problems</v>
          </cell>
        </row>
        <row r="334">
          <cell r="B334" t="str">
            <v>Bittern</v>
          </cell>
          <cell r="C334">
            <v>1</v>
          </cell>
          <cell r="D334" t="str">
            <v>Bittern</v>
          </cell>
        </row>
        <row r="335">
          <cell r="B335" t="str">
            <v>Bittern-2</v>
          </cell>
          <cell r="C335">
            <v>2</v>
          </cell>
          <cell r="D335" t="str">
            <v>Bittern</v>
          </cell>
        </row>
        <row r="336">
          <cell r="B336" t="str">
            <v>Bittern-3</v>
          </cell>
          <cell r="C336">
            <v>3</v>
          </cell>
          <cell r="D336" t="str">
            <v>Bittern</v>
          </cell>
        </row>
        <row r="337">
          <cell r="B337" t="str">
            <v>Bluebird</v>
          </cell>
          <cell r="C337">
            <v>1</v>
          </cell>
          <cell r="D337" t="str">
            <v>Bluebird</v>
          </cell>
        </row>
        <row r="338">
          <cell r="B338" t="str">
            <v>Bluebird-2</v>
          </cell>
          <cell r="C338">
            <v>2</v>
          </cell>
          <cell r="D338" t="str">
            <v>Bluebird</v>
          </cell>
        </row>
        <row r="339">
          <cell r="B339" t="str">
            <v>Bluebird-3</v>
          </cell>
          <cell r="C339">
            <v>3</v>
          </cell>
          <cell r="D339" t="str">
            <v>Bluebird</v>
          </cell>
        </row>
        <row r="340">
          <cell r="B340" t="str">
            <v>Bluejay</v>
          </cell>
          <cell r="C340">
            <v>1</v>
          </cell>
          <cell r="D340" t="str">
            <v>Bluejay</v>
          </cell>
        </row>
        <row r="341">
          <cell r="B341" t="str">
            <v>Bluejay-2</v>
          </cell>
          <cell r="C341">
            <v>2</v>
          </cell>
          <cell r="D341" t="str">
            <v>Bluejay</v>
          </cell>
        </row>
        <row r="342">
          <cell r="B342" t="str">
            <v>Bluejay-3</v>
          </cell>
          <cell r="C342">
            <v>3</v>
          </cell>
          <cell r="D342" t="str">
            <v>Bluejay</v>
          </cell>
        </row>
        <row r="343">
          <cell r="B343" t="str">
            <v>Bunting</v>
          </cell>
          <cell r="C343">
            <v>1</v>
          </cell>
          <cell r="D343" t="str">
            <v>Bunting</v>
          </cell>
        </row>
        <row r="344">
          <cell r="B344" t="str">
            <v>Bunting-2</v>
          </cell>
          <cell r="C344">
            <v>2</v>
          </cell>
          <cell r="D344" t="str">
            <v>Bunting</v>
          </cell>
        </row>
        <row r="345">
          <cell r="B345" t="str">
            <v>Bunting-3</v>
          </cell>
          <cell r="C345">
            <v>3</v>
          </cell>
          <cell r="D345" t="str">
            <v>Bunting</v>
          </cell>
        </row>
        <row r="346">
          <cell r="B346" t="str">
            <v>Cardinal</v>
          </cell>
          <cell r="C346">
            <v>1</v>
          </cell>
          <cell r="D346" t="str">
            <v>Cardinal</v>
          </cell>
        </row>
        <row r="347">
          <cell r="B347" t="str">
            <v>Cardinal-2</v>
          </cell>
          <cell r="C347">
            <v>2</v>
          </cell>
          <cell r="D347" t="str">
            <v>Cardinal</v>
          </cell>
        </row>
        <row r="348">
          <cell r="B348" t="str">
            <v>Cardinal-3</v>
          </cell>
          <cell r="C348">
            <v>3</v>
          </cell>
          <cell r="D348" t="str">
            <v>Cardinal</v>
          </cell>
        </row>
        <row r="349">
          <cell r="B349" t="str">
            <v>Chukar</v>
          </cell>
          <cell r="C349">
            <v>1</v>
          </cell>
          <cell r="D349" t="str">
            <v>Chukar</v>
          </cell>
        </row>
        <row r="350">
          <cell r="B350" t="str">
            <v>Chukar-2</v>
          </cell>
          <cell r="C350">
            <v>2</v>
          </cell>
          <cell r="D350" t="str">
            <v>Chukar</v>
          </cell>
        </row>
        <row r="351">
          <cell r="B351" t="str">
            <v>Chukar-3</v>
          </cell>
          <cell r="C351">
            <v>3</v>
          </cell>
          <cell r="D351" t="str">
            <v>Chukar</v>
          </cell>
        </row>
        <row r="352">
          <cell r="B352" t="str">
            <v>Curlew</v>
          </cell>
          <cell r="C352">
            <v>1</v>
          </cell>
          <cell r="D352" t="str">
            <v>Curlew</v>
          </cell>
        </row>
        <row r="353">
          <cell r="B353" t="str">
            <v>Curlew-2</v>
          </cell>
          <cell r="C353">
            <v>2</v>
          </cell>
          <cell r="D353" t="str">
            <v>Curlew</v>
          </cell>
        </row>
        <row r="354">
          <cell r="B354" t="str">
            <v>Curlew-3</v>
          </cell>
          <cell r="C354">
            <v>3</v>
          </cell>
          <cell r="D354" t="str">
            <v>Curlew</v>
          </cell>
        </row>
        <row r="355">
          <cell r="B355" t="str">
            <v>Dipper</v>
          </cell>
          <cell r="C355">
            <v>1</v>
          </cell>
          <cell r="D355" t="str">
            <v>Dipper</v>
          </cell>
        </row>
        <row r="356">
          <cell r="B356" t="str">
            <v>Dipper-2</v>
          </cell>
          <cell r="C356">
            <v>2</v>
          </cell>
          <cell r="D356" t="str">
            <v>Dipper</v>
          </cell>
        </row>
        <row r="357">
          <cell r="B357" t="str">
            <v>Dipper-3</v>
          </cell>
          <cell r="C357">
            <v>3</v>
          </cell>
          <cell r="D357" t="str">
            <v>Dipper</v>
          </cell>
        </row>
        <row r="358">
          <cell r="B358" t="str">
            <v>Dove</v>
          </cell>
          <cell r="C358">
            <v>1</v>
          </cell>
          <cell r="D358" t="str">
            <v>Dove</v>
          </cell>
        </row>
        <row r="359">
          <cell r="B359" t="str">
            <v>Dove-2</v>
          </cell>
          <cell r="C359">
            <v>2</v>
          </cell>
          <cell r="D359" t="str">
            <v>Dove</v>
          </cell>
        </row>
        <row r="360">
          <cell r="B360" t="str">
            <v>Dove-3</v>
          </cell>
          <cell r="C360">
            <v>3</v>
          </cell>
          <cell r="D360" t="str">
            <v>Dove</v>
          </cell>
        </row>
        <row r="361">
          <cell r="B361" t="str">
            <v>Drake</v>
          </cell>
          <cell r="C361">
            <v>1</v>
          </cell>
          <cell r="D361" t="str">
            <v>Drake</v>
          </cell>
        </row>
        <row r="362">
          <cell r="B362" t="str">
            <v>Drake-2</v>
          </cell>
          <cell r="C362">
            <v>2</v>
          </cell>
          <cell r="D362" t="str">
            <v>Drake</v>
          </cell>
        </row>
        <row r="363">
          <cell r="B363" t="str">
            <v>Drake-3</v>
          </cell>
          <cell r="C363">
            <v>3</v>
          </cell>
          <cell r="D363" t="str">
            <v>Drake</v>
          </cell>
        </row>
        <row r="364">
          <cell r="B364" t="str">
            <v>Falcon</v>
          </cell>
          <cell r="C364">
            <v>1</v>
          </cell>
          <cell r="D364" t="str">
            <v>Falcon</v>
          </cell>
        </row>
        <row r="365">
          <cell r="B365" t="str">
            <v>Falcon-2</v>
          </cell>
          <cell r="C365">
            <v>2</v>
          </cell>
          <cell r="D365" t="str">
            <v>Falcon</v>
          </cell>
        </row>
        <row r="366">
          <cell r="B366" t="str">
            <v>Falcon-3</v>
          </cell>
          <cell r="C366">
            <v>3</v>
          </cell>
          <cell r="D366" t="str">
            <v>Falcon</v>
          </cell>
        </row>
        <row r="367">
          <cell r="B367" t="str">
            <v>Grackle</v>
          </cell>
          <cell r="C367">
            <v>1</v>
          </cell>
          <cell r="D367" t="str">
            <v>Grackle</v>
          </cell>
        </row>
        <row r="368">
          <cell r="B368" t="str">
            <v>Grackle-2</v>
          </cell>
          <cell r="C368">
            <v>2</v>
          </cell>
          <cell r="D368" t="str">
            <v>Grackle</v>
          </cell>
        </row>
        <row r="369">
          <cell r="B369" t="str">
            <v>Grackle-3</v>
          </cell>
          <cell r="C369">
            <v>3</v>
          </cell>
          <cell r="D369" t="str">
            <v>Grackle</v>
          </cell>
        </row>
        <row r="370">
          <cell r="B370" t="str">
            <v>Hawk</v>
          </cell>
          <cell r="C370">
            <v>1</v>
          </cell>
          <cell r="D370" t="str">
            <v>Hawk</v>
          </cell>
        </row>
        <row r="371">
          <cell r="B371" t="str">
            <v>Hawk-2</v>
          </cell>
          <cell r="C371">
            <v>2</v>
          </cell>
          <cell r="D371" t="str">
            <v>Hawk</v>
          </cell>
        </row>
        <row r="372">
          <cell r="B372" t="str">
            <v>Hawk-3</v>
          </cell>
          <cell r="C372">
            <v>3</v>
          </cell>
          <cell r="D372" t="str">
            <v>Hawk</v>
          </cell>
        </row>
        <row r="373">
          <cell r="B373" t="str">
            <v>Lapwing</v>
          </cell>
          <cell r="C373">
            <v>1</v>
          </cell>
          <cell r="D373" t="str">
            <v>Lapwing</v>
          </cell>
        </row>
        <row r="374">
          <cell r="B374" t="str">
            <v>Lapwing-2</v>
          </cell>
          <cell r="C374">
            <v>2</v>
          </cell>
          <cell r="D374" t="str">
            <v>Lapwing</v>
          </cell>
        </row>
        <row r="375">
          <cell r="B375" t="str">
            <v>Lapwing-3</v>
          </cell>
          <cell r="C375">
            <v>3</v>
          </cell>
          <cell r="D375" t="str">
            <v>Lapwing</v>
          </cell>
        </row>
        <row r="376">
          <cell r="B376" t="str">
            <v>Linnet</v>
          </cell>
          <cell r="C376">
            <v>1</v>
          </cell>
          <cell r="D376" t="str">
            <v>Linnet</v>
          </cell>
        </row>
        <row r="377">
          <cell r="B377" t="str">
            <v>Linnet-2</v>
          </cell>
          <cell r="C377">
            <v>2</v>
          </cell>
          <cell r="D377" t="str">
            <v>Linnet</v>
          </cell>
        </row>
        <row r="378">
          <cell r="B378" t="str">
            <v>Linnet-3</v>
          </cell>
          <cell r="C378">
            <v>3</v>
          </cell>
          <cell r="D378" t="str">
            <v>Linnet</v>
          </cell>
        </row>
        <row r="379">
          <cell r="B379" t="str">
            <v>Ortolan</v>
          </cell>
          <cell r="C379">
            <v>1</v>
          </cell>
          <cell r="D379" t="str">
            <v>Ortolan</v>
          </cell>
        </row>
        <row r="380">
          <cell r="B380" t="str">
            <v>Ortolan-2</v>
          </cell>
          <cell r="C380">
            <v>2</v>
          </cell>
          <cell r="D380" t="str">
            <v>Ortolan</v>
          </cell>
        </row>
        <row r="381">
          <cell r="B381" t="str">
            <v>Ortolan-3</v>
          </cell>
          <cell r="C381">
            <v>3</v>
          </cell>
          <cell r="D381" t="str">
            <v>Ortolan</v>
          </cell>
        </row>
        <row r="382">
          <cell r="B382" t="str">
            <v>Pheasant</v>
          </cell>
          <cell r="C382">
            <v>1</v>
          </cell>
          <cell r="D382" t="str">
            <v>Pheasant</v>
          </cell>
        </row>
        <row r="383">
          <cell r="B383" t="str">
            <v>Pheasant-2</v>
          </cell>
          <cell r="C383">
            <v>2</v>
          </cell>
          <cell r="D383" t="str">
            <v>Pheasant</v>
          </cell>
        </row>
        <row r="384">
          <cell r="B384" t="str">
            <v>Pheasant-3</v>
          </cell>
          <cell r="C384">
            <v>3</v>
          </cell>
          <cell r="D384" t="str">
            <v>Pheasant</v>
          </cell>
        </row>
        <row r="385">
          <cell r="B385" t="str">
            <v>Plover</v>
          </cell>
          <cell r="C385">
            <v>1</v>
          </cell>
          <cell r="D385" t="str">
            <v>Plover</v>
          </cell>
        </row>
        <row r="386">
          <cell r="B386" t="str">
            <v>Plover-2</v>
          </cell>
          <cell r="C386">
            <v>2</v>
          </cell>
          <cell r="D386" t="str">
            <v>Plover</v>
          </cell>
        </row>
        <row r="387">
          <cell r="B387" t="str">
            <v>Plover-3</v>
          </cell>
          <cell r="C387">
            <v>3</v>
          </cell>
          <cell r="D387" t="str">
            <v>Plover</v>
          </cell>
        </row>
        <row r="388">
          <cell r="B388" t="str">
            <v>Rail</v>
          </cell>
          <cell r="C388">
            <v>1</v>
          </cell>
          <cell r="D388" t="str">
            <v>Rail</v>
          </cell>
        </row>
        <row r="389">
          <cell r="B389" t="str">
            <v>Rail-2</v>
          </cell>
          <cell r="C389">
            <v>2</v>
          </cell>
          <cell r="D389" t="str">
            <v>Rail</v>
          </cell>
        </row>
        <row r="390">
          <cell r="B390" t="str">
            <v>Rail-3</v>
          </cell>
          <cell r="C390">
            <v>3</v>
          </cell>
          <cell r="D390" t="str">
            <v>Rail</v>
          </cell>
        </row>
        <row r="420">
          <cell r="B420" t="str">
            <v>Bittern</v>
          </cell>
          <cell r="C420">
            <v>1272</v>
          </cell>
          <cell r="D420" t="str">
            <v>45/7</v>
          </cell>
          <cell r="E420" t="str">
            <v>ACSR</v>
          </cell>
          <cell r="F420">
            <v>1279</v>
          </cell>
          <cell r="G420">
            <v>1434</v>
          </cell>
          <cell r="H420">
            <v>1.345</v>
          </cell>
          <cell r="I420">
            <v>11400</v>
          </cell>
          <cell r="J420">
            <v>34100</v>
          </cell>
          <cell r="K420">
            <v>11276.012292882695</v>
          </cell>
          <cell r="L420">
            <v>63.930236426987918</v>
          </cell>
          <cell r="M420">
            <v>319.65118213493957</v>
          </cell>
          <cell r="N420">
            <v>532.75197022489931</v>
          </cell>
          <cell r="O420">
            <v>213.10078808995971</v>
          </cell>
          <cell r="P420">
            <v>372.92637915742949</v>
          </cell>
          <cell r="Q420">
            <v>36.705770042323685</v>
          </cell>
          <cell r="R420">
            <v>36.705770042323685</v>
          </cell>
          <cell r="S420">
            <v>7587.3434655352194</v>
          </cell>
          <cell r="T420">
            <v>62.924177215412037</v>
          </cell>
          <cell r="U420">
            <v>94.386265823118052</v>
          </cell>
          <cell r="V420">
            <v>157.31044303853008</v>
          </cell>
          <cell r="W420">
            <v>104.87362869235339</v>
          </cell>
          <cell r="X420">
            <v>157.31044303853008</v>
          </cell>
          <cell r="Y420">
            <v>52.436814346176696</v>
          </cell>
          <cell r="Z420">
            <v>52.436814346176696</v>
          </cell>
        </row>
        <row r="421">
          <cell r="B421" t="str">
            <v>Bluebird</v>
          </cell>
          <cell r="C421">
            <v>2156</v>
          </cell>
          <cell r="D421" t="str">
            <v>84/19</v>
          </cell>
          <cell r="E421" t="str">
            <v>ACSR</v>
          </cell>
          <cell r="F421">
            <v>1769</v>
          </cell>
          <cell r="G421">
            <v>2156</v>
          </cell>
          <cell r="H421">
            <v>1.762</v>
          </cell>
          <cell r="I421">
            <v>6100</v>
          </cell>
          <cell r="J421">
            <v>60300</v>
          </cell>
          <cell r="K421">
            <v>21850.890712558314</v>
          </cell>
          <cell r="L421">
            <v>100.86875421039761</v>
          </cell>
          <cell r="M421">
            <v>504.34377105198803</v>
          </cell>
          <cell r="N421">
            <v>840.57295175331342</v>
          </cell>
          <cell r="O421">
            <v>336.22918070132533</v>
          </cell>
          <cell r="P421">
            <v>588.40106622731935</v>
          </cell>
          <cell r="Q421">
            <v>51.674002199618833</v>
          </cell>
          <cell r="R421">
            <v>51.674002199618833</v>
          </cell>
          <cell r="S421">
            <v>9303.3540068085131</v>
          </cell>
          <cell r="T421">
            <v>88.584003770775141</v>
          </cell>
          <cell r="U421">
            <v>132.8760056561627</v>
          </cell>
          <cell r="V421">
            <v>221.46000942693786</v>
          </cell>
          <cell r="W421">
            <v>147.64000628462523</v>
          </cell>
          <cell r="X421">
            <v>221.46000942693786</v>
          </cell>
          <cell r="Y421">
            <v>73.820003142312615</v>
          </cell>
          <cell r="Z421">
            <v>73.820003142312615</v>
          </cell>
        </row>
        <row r="422">
          <cell r="B422" t="str">
            <v>Bluejay</v>
          </cell>
          <cell r="C422">
            <v>1113</v>
          </cell>
          <cell r="D422" t="str">
            <v>45/7</v>
          </cell>
          <cell r="E422" t="str">
            <v>ACSR</v>
          </cell>
          <cell r="F422">
            <v>1177</v>
          </cell>
          <cell r="G422">
            <v>1255</v>
          </cell>
          <cell r="H422">
            <v>1.2589999999999999</v>
          </cell>
          <cell r="I422">
            <v>10400</v>
          </cell>
          <cell r="J422">
            <v>29800</v>
          </cell>
          <cell r="K422">
            <v>11156.807728529775</v>
          </cell>
          <cell r="L422">
            <v>57.395232384127674</v>
          </cell>
          <cell r="M422">
            <v>286.97616192063839</v>
          </cell>
          <cell r="N422">
            <v>478.29360320106395</v>
          </cell>
          <cell r="O422">
            <v>191.31744128042558</v>
          </cell>
          <cell r="P422">
            <v>334.80552224074478</v>
          </cell>
          <cell r="Q422">
            <v>33.854115419667131</v>
          </cell>
          <cell r="R422">
            <v>33.854115419667131</v>
          </cell>
          <cell r="S422">
            <v>7098.0169399628794</v>
          </cell>
          <cell r="T422">
            <v>58.03562643371508</v>
          </cell>
          <cell r="U422">
            <v>87.053439650572628</v>
          </cell>
          <cell r="V422">
            <v>145.08906608428771</v>
          </cell>
          <cell r="W422">
            <v>96.72604405619181</v>
          </cell>
          <cell r="X422">
            <v>145.08906608428771</v>
          </cell>
          <cell r="Y422">
            <v>48.363022028095905</v>
          </cell>
          <cell r="Z422">
            <v>48.363022028095905</v>
          </cell>
        </row>
        <row r="423">
          <cell r="B423" t="str">
            <v>Bunting</v>
          </cell>
          <cell r="C423">
            <v>1192</v>
          </cell>
          <cell r="D423" t="str">
            <v>45/7</v>
          </cell>
          <cell r="E423" t="str">
            <v>ACSR</v>
          </cell>
          <cell r="F423">
            <v>1228</v>
          </cell>
          <cell r="G423">
            <v>1344</v>
          </cell>
          <cell r="H423">
            <v>1.302</v>
          </cell>
          <cell r="I423">
            <v>12000</v>
          </cell>
          <cell r="J423">
            <v>32000</v>
          </cell>
          <cell r="K423">
            <v>10630.851832704444</v>
          </cell>
          <cell r="L423">
            <v>60.760703001461749</v>
          </cell>
          <cell r="M423">
            <v>303.80351500730876</v>
          </cell>
          <cell r="N423">
            <v>506.3391916788479</v>
          </cell>
          <cell r="O423">
            <v>202.53567667153916</v>
          </cell>
          <cell r="P423">
            <v>354.43743417519352</v>
          </cell>
          <cell r="Q423">
            <v>35.332282896945365</v>
          </cell>
          <cell r="R423">
            <v>35.332282896945365</v>
          </cell>
          <cell r="S423">
            <v>7345.3890451085026</v>
          </cell>
          <cell r="T423">
            <v>60.569627823334919</v>
          </cell>
          <cell r="U423">
            <v>90.854441735002382</v>
          </cell>
          <cell r="V423">
            <v>151.42406955833729</v>
          </cell>
          <cell r="W423">
            <v>100.9493797055582</v>
          </cell>
          <cell r="X423">
            <v>151.42406955833729</v>
          </cell>
          <cell r="Y423">
            <v>50.4746898527791</v>
          </cell>
          <cell r="Z423">
            <v>50.4746898527791</v>
          </cell>
        </row>
        <row r="424">
          <cell r="B424" t="str">
            <v>Cardinal</v>
          </cell>
          <cell r="C424">
            <v>954</v>
          </cell>
          <cell r="D424" t="str">
            <v>54/7</v>
          </cell>
          <cell r="E424" t="str">
            <v>ACSR</v>
          </cell>
          <cell r="F424">
            <v>1068</v>
          </cell>
          <cell r="G424">
            <v>1229</v>
          </cell>
          <cell r="H424">
            <v>1.196</v>
          </cell>
          <cell r="I424">
            <v>15000</v>
          </cell>
          <cell r="J424">
            <v>33800</v>
          </cell>
          <cell r="K424">
            <v>8637.5285640230522</v>
          </cell>
          <cell r="L424">
            <v>63.479890299659353</v>
          </cell>
          <cell r="M424">
            <v>317.39945149829674</v>
          </cell>
          <cell r="N424">
            <v>528.99908583049455</v>
          </cell>
          <cell r="O424">
            <v>211.59963433219784</v>
          </cell>
          <cell r="P424">
            <v>370.29936008134621</v>
          </cell>
          <cell r="Q424">
            <v>36.511672919819247</v>
          </cell>
          <cell r="R424">
            <v>36.511672919819247</v>
          </cell>
          <cell r="S424">
            <v>7024.1068602349733</v>
          </cell>
          <cell r="T424">
            <v>62.591439291118711</v>
          </cell>
          <cell r="U424">
            <v>93.887158936678063</v>
          </cell>
          <cell r="V424">
            <v>156.47859822779677</v>
          </cell>
          <cell r="W424">
            <v>104.31906548519785</v>
          </cell>
          <cell r="X424">
            <v>156.47859822779677</v>
          </cell>
          <cell r="Y424">
            <v>52.159532742598927</v>
          </cell>
          <cell r="Z424">
            <v>52.159532742598927</v>
          </cell>
        </row>
        <row r="425">
          <cell r="B425" t="str">
            <v>Chukar</v>
          </cell>
          <cell r="C425">
            <v>1780</v>
          </cell>
          <cell r="D425" t="str">
            <v>84/19</v>
          </cell>
          <cell r="E425" t="str">
            <v>ACSR</v>
          </cell>
          <cell r="F425">
            <v>1578</v>
          </cell>
          <cell r="G425">
            <v>2074</v>
          </cell>
          <cell r="H425">
            <v>1.6020000000000001</v>
          </cell>
          <cell r="I425">
            <v>8514</v>
          </cell>
          <cell r="J425">
            <v>51000</v>
          </cell>
          <cell r="K425">
            <v>17232.664764168177</v>
          </cell>
          <cell r="L425">
            <v>88.218353570752541</v>
          </cell>
          <cell r="M425">
            <v>441.09176785376269</v>
          </cell>
          <cell r="N425">
            <v>735.15294642293782</v>
          </cell>
          <cell r="O425">
            <v>294.06117856917513</v>
          </cell>
          <cell r="P425">
            <v>514.60706249605653</v>
          </cell>
          <cell r="Q425">
            <v>46.733016841909446</v>
          </cell>
          <cell r="R425">
            <v>46.733016841909446</v>
          </cell>
          <cell r="S425">
            <v>9124.7199575658215</v>
          </cell>
          <cell r="T425">
            <v>80.113743157559057</v>
          </cell>
          <cell r="U425">
            <v>120.17061473633858</v>
          </cell>
          <cell r="V425">
            <v>200.28435789389763</v>
          </cell>
          <cell r="W425">
            <v>133.52290526259841</v>
          </cell>
          <cell r="X425">
            <v>200.28435789389763</v>
          </cell>
          <cell r="Y425">
            <v>66.761452631299207</v>
          </cell>
          <cell r="Z425">
            <v>66.761452631299207</v>
          </cell>
        </row>
        <row r="426">
          <cell r="B426" t="str">
            <v>Curlew</v>
          </cell>
          <cell r="C426">
            <v>1033</v>
          </cell>
          <cell r="D426" t="str">
            <v>54/7</v>
          </cell>
          <cell r="E426" t="str">
            <v>ACSR</v>
          </cell>
          <cell r="F426">
            <v>1123</v>
          </cell>
          <cell r="G426">
            <v>1329</v>
          </cell>
          <cell r="H426">
            <v>1.2450000000000001</v>
          </cell>
          <cell r="I426">
            <v>14993</v>
          </cell>
          <cell r="J426">
            <v>36600</v>
          </cell>
          <cell r="K426">
            <v>10216.737598222102</v>
          </cell>
          <cell r="L426">
            <v>67.653095955777459</v>
          </cell>
          <cell r="M426">
            <v>338.26547977888731</v>
          </cell>
          <cell r="N426">
            <v>563.77579963147889</v>
          </cell>
          <cell r="O426">
            <v>225.51031985259152</v>
          </cell>
          <cell r="P426">
            <v>394.64305974203518</v>
          </cell>
          <cell r="Q426">
            <v>38.297494574398897</v>
          </cell>
          <cell r="R426">
            <v>38.297494574398897</v>
          </cell>
          <cell r="S426">
            <v>7304.2841390515468</v>
          </cell>
          <cell r="T426">
            <v>65.652847841826684</v>
          </cell>
          <cell r="U426">
            <v>98.479271762740026</v>
          </cell>
          <cell r="V426">
            <v>164.1321196045667</v>
          </cell>
          <cell r="W426">
            <v>109.42141306971114</v>
          </cell>
          <cell r="X426">
            <v>164.1321196045667</v>
          </cell>
          <cell r="Y426">
            <v>54.710706534855568</v>
          </cell>
          <cell r="Z426">
            <v>54.710706534855568</v>
          </cell>
        </row>
        <row r="427">
          <cell r="B427" t="str">
            <v>Dipper</v>
          </cell>
          <cell r="C427">
            <v>1351</v>
          </cell>
          <cell r="D427" t="str">
            <v>45/7</v>
          </cell>
          <cell r="E427" t="str">
            <v>ACSR</v>
          </cell>
          <cell r="F427">
            <v>1328</v>
          </cell>
          <cell r="G427">
            <v>1522</v>
          </cell>
          <cell r="H427">
            <v>1.3859999999999999</v>
          </cell>
          <cell r="I427">
            <v>9467</v>
          </cell>
          <cell r="J427">
            <v>36200</v>
          </cell>
          <cell r="K427">
            <v>11949.198613956622</v>
          </cell>
          <cell r="L427">
            <v>67.060944183558505</v>
          </cell>
          <cell r="M427">
            <v>335.30472091779251</v>
          </cell>
          <cell r="N427">
            <v>558.8412015296542</v>
          </cell>
          <cell r="O427">
            <v>223.53648061186169</v>
          </cell>
          <cell r="P427">
            <v>391.18884107075797</v>
          </cell>
          <cell r="Q427">
            <v>38.045811723882437</v>
          </cell>
          <cell r="R427">
            <v>38.045811723882437</v>
          </cell>
          <cell r="S427">
            <v>7816.6829097770105</v>
          </cell>
          <cell r="T427">
            <v>65.221391526655609</v>
          </cell>
          <cell r="U427">
            <v>97.832087289983406</v>
          </cell>
          <cell r="V427">
            <v>163.05347881663903</v>
          </cell>
          <cell r="W427">
            <v>108.70231921109269</v>
          </cell>
          <cell r="X427">
            <v>163.05347881663903</v>
          </cell>
          <cell r="Y427">
            <v>54.351159605546343</v>
          </cell>
          <cell r="Z427">
            <v>54.351159605546343</v>
          </cell>
        </row>
        <row r="428">
          <cell r="B428" t="str">
            <v>Dove</v>
          </cell>
          <cell r="C428">
            <v>556</v>
          </cell>
          <cell r="D428" t="str">
            <v>26/7</v>
          </cell>
          <cell r="E428" t="str">
            <v>ACSR</v>
          </cell>
          <cell r="F428">
            <v>777</v>
          </cell>
          <cell r="G428">
            <v>766</v>
          </cell>
          <cell r="H428">
            <v>0.92700000000000005</v>
          </cell>
          <cell r="I428">
            <v>12475</v>
          </cell>
          <cell r="J428">
            <v>22600</v>
          </cell>
          <cell r="K428">
            <v>6041.7071023340113</v>
          </cell>
          <cell r="L428">
            <v>46.003360610906782</v>
          </cell>
          <cell r="M428">
            <v>230.01680305453388</v>
          </cell>
          <cell r="N428">
            <v>383.36133842422316</v>
          </cell>
          <cell r="O428">
            <v>153.34453536968925</v>
          </cell>
          <cell r="P428">
            <v>268.35293689695618</v>
          </cell>
          <cell r="Q428">
            <v>28.677862330575035</v>
          </cell>
          <cell r="R428">
            <v>28.677862330575035</v>
          </cell>
          <cell r="S428">
            <v>5545.3575480756872</v>
          </cell>
          <cell r="T428">
            <v>49.162049709557202</v>
          </cell>
          <cell r="U428">
            <v>73.743074564335814</v>
          </cell>
          <cell r="V428">
            <v>122.90512427389301</v>
          </cell>
          <cell r="W428">
            <v>81.936749515928682</v>
          </cell>
          <cell r="X428">
            <v>122.90512427389301</v>
          </cell>
          <cell r="Y428">
            <v>40.968374757964341</v>
          </cell>
          <cell r="Z428">
            <v>40.968374757964341</v>
          </cell>
        </row>
        <row r="429">
          <cell r="B429" t="str">
            <v>Drake</v>
          </cell>
          <cell r="C429">
            <v>795</v>
          </cell>
          <cell r="D429" t="str">
            <v>26/7</v>
          </cell>
          <cell r="E429" t="str">
            <v>ACSR</v>
          </cell>
          <cell r="F429">
            <v>975</v>
          </cell>
          <cell r="G429">
            <v>1094</v>
          </cell>
          <cell r="H429">
            <v>1.1080000000000001</v>
          </cell>
          <cell r="I429">
            <v>17400</v>
          </cell>
          <cell r="J429">
            <v>31500</v>
          </cell>
          <cell r="K429">
            <v>8190.2279776718588</v>
          </cell>
          <cell r="L429">
            <v>60</v>
          </cell>
          <cell r="M429">
            <v>300</v>
          </cell>
          <cell r="N429">
            <v>500</v>
          </cell>
          <cell r="O429">
            <v>200</v>
          </cell>
          <cell r="P429">
            <v>350</v>
          </cell>
          <cell r="Q429">
            <v>35</v>
          </cell>
          <cell r="R429">
            <v>35</v>
          </cell>
          <cell r="S429">
            <v>6627.1046637275922</v>
          </cell>
          <cell r="T429">
            <v>60</v>
          </cell>
          <cell r="U429">
            <v>90</v>
          </cell>
          <cell r="V429">
            <v>150</v>
          </cell>
          <cell r="W429">
            <v>100</v>
          </cell>
          <cell r="X429">
            <v>150</v>
          </cell>
          <cell r="Y429">
            <v>50</v>
          </cell>
          <cell r="Z429">
            <v>50</v>
          </cell>
        </row>
        <row r="430">
          <cell r="B430" t="str">
            <v>Falcon</v>
          </cell>
          <cell r="C430">
            <v>1590</v>
          </cell>
          <cell r="D430" t="str">
            <v>54/19</v>
          </cell>
          <cell r="E430" t="str">
            <v>ACSR</v>
          </cell>
          <cell r="F430">
            <v>1468</v>
          </cell>
          <cell r="G430">
            <v>2044</v>
          </cell>
          <cell r="H430">
            <v>1.5449999999999999</v>
          </cell>
          <cell r="I430">
            <v>10000</v>
          </cell>
          <cell r="J430">
            <v>54500</v>
          </cell>
          <cell r="K430">
            <v>16488.425062394002</v>
          </cell>
          <cell r="L430">
            <v>93.029354849580557</v>
          </cell>
          <cell r="M430">
            <v>465.14677424790278</v>
          </cell>
          <cell r="N430">
            <v>775.24462374650466</v>
          </cell>
          <cell r="O430">
            <v>310.09784949860182</v>
          </cell>
          <cell r="P430">
            <v>542.67123662255324</v>
          </cell>
          <cell r="Q430">
            <v>48.631718156276335</v>
          </cell>
          <cell r="R430">
            <v>48.631718156276335</v>
          </cell>
          <cell r="S430">
            <v>9058.4859344153101</v>
          </cell>
          <cell r="T430">
            <v>83.368659696473713</v>
          </cell>
          <cell r="U430">
            <v>125.05298954471057</v>
          </cell>
          <cell r="V430">
            <v>208.42164924118427</v>
          </cell>
          <cell r="W430">
            <v>138.94776616078951</v>
          </cell>
          <cell r="X430">
            <v>208.42164924118427</v>
          </cell>
          <cell r="Y430">
            <v>69.473883080394756</v>
          </cell>
          <cell r="Z430">
            <v>69.473883080394756</v>
          </cell>
        </row>
        <row r="431">
          <cell r="B431" t="str">
            <v>Grackle</v>
          </cell>
          <cell r="C431">
            <v>1192</v>
          </cell>
          <cell r="D431" t="str">
            <v>54/19</v>
          </cell>
          <cell r="E431" t="str">
            <v>ACSR</v>
          </cell>
          <cell r="F431">
            <v>1226</v>
          </cell>
          <cell r="G431">
            <v>1533</v>
          </cell>
          <cell r="H431">
            <v>1.333</v>
          </cell>
          <cell r="I431">
            <v>10400</v>
          </cell>
          <cell r="J431">
            <v>41900</v>
          </cell>
          <cell r="K431">
            <v>11693.937015974891</v>
          </cell>
          <cell r="L431">
            <v>75.383105664217652</v>
          </cell>
          <cell r="M431">
            <v>376.91552832108823</v>
          </cell>
          <cell r="N431">
            <v>628.19254720181368</v>
          </cell>
          <cell r="O431">
            <v>251.27701888072548</v>
          </cell>
          <cell r="P431">
            <v>439.73478304126962</v>
          </cell>
          <cell r="Q431">
            <v>41.534608943846585</v>
          </cell>
          <cell r="R431">
            <v>41.534608943846585</v>
          </cell>
          <cell r="S431">
            <v>7844.878939027677</v>
          </cell>
          <cell r="T431">
            <v>71.202186760879854</v>
          </cell>
          <cell r="U431">
            <v>106.80328014131979</v>
          </cell>
          <cell r="V431">
            <v>178.00546690219966</v>
          </cell>
          <cell r="W431">
            <v>118.6703112681331</v>
          </cell>
          <cell r="X431">
            <v>178.00546690219966</v>
          </cell>
          <cell r="Y431">
            <v>59.335155634066552</v>
          </cell>
          <cell r="Z431">
            <v>59.335155634066552</v>
          </cell>
        </row>
        <row r="432">
          <cell r="B432" t="str">
            <v>Hawk</v>
          </cell>
          <cell r="C432">
            <v>477</v>
          </cell>
          <cell r="D432" t="str">
            <v>26/7</v>
          </cell>
          <cell r="E432" t="str">
            <v>ACSR</v>
          </cell>
          <cell r="F432">
            <v>705</v>
          </cell>
          <cell r="G432">
            <v>657</v>
          </cell>
          <cell r="H432">
            <v>0.85799999999999998</v>
          </cell>
          <cell r="I432">
            <v>10400</v>
          </cell>
          <cell r="J432">
            <v>19500</v>
          </cell>
          <cell r="K432">
            <v>5039.5126014242451</v>
          </cell>
          <cell r="L432">
            <v>40.881845860220729</v>
          </cell>
          <cell r="M432">
            <v>204.40922930110364</v>
          </cell>
          <cell r="N432">
            <v>340.68204883517274</v>
          </cell>
          <cell r="O432">
            <v>136.2728195340691</v>
          </cell>
          <cell r="P432">
            <v>238.4774341846209</v>
          </cell>
          <cell r="Q432">
            <v>26.248378437821628</v>
          </cell>
          <cell r="R432">
            <v>26.248378437821628</v>
          </cell>
          <cell r="S432">
            <v>5135.6787936941701</v>
          </cell>
          <cell r="T432">
            <v>44.997220179122792</v>
          </cell>
          <cell r="U432">
            <v>67.495830268684188</v>
          </cell>
          <cell r="V432">
            <v>112.49305044780698</v>
          </cell>
          <cell r="W432">
            <v>74.995366965204653</v>
          </cell>
          <cell r="X432">
            <v>112.49305044780698</v>
          </cell>
          <cell r="Y432">
            <v>37.497683482602326</v>
          </cell>
          <cell r="Z432">
            <v>37.497683482602326</v>
          </cell>
        </row>
        <row r="433">
          <cell r="B433" t="str">
            <v>Lapwing</v>
          </cell>
          <cell r="C433">
            <v>1590</v>
          </cell>
          <cell r="D433" t="str">
            <v>45/7</v>
          </cell>
          <cell r="E433" t="str">
            <v>ACSR</v>
          </cell>
          <cell r="F433">
            <v>1466</v>
          </cell>
          <cell r="G433">
            <v>1792</v>
          </cell>
          <cell r="H433">
            <v>1.504</v>
          </cell>
          <cell r="I433">
            <v>10400</v>
          </cell>
          <cell r="J433">
            <v>42200</v>
          </cell>
          <cell r="K433">
            <v>14111.972297535202</v>
          </cell>
          <cell r="L433">
            <v>75.814586061654666</v>
          </cell>
          <cell r="M433">
            <v>379.07293030827333</v>
          </cell>
          <cell r="N433">
            <v>631.78821718045549</v>
          </cell>
          <cell r="O433">
            <v>252.71528687218222</v>
          </cell>
          <cell r="P433">
            <v>442.25175202631885</v>
          </cell>
          <cell r="Q433">
            <v>41.712784586093314</v>
          </cell>
          <cell r="R433">
            <v>41.712784586093314</v>
          </cell>
          <cell r="S433">
            <v>8481.7246849918447</v>
          </cell>
          <cell r="T433">
            <v>71.507630719017115</v>
          </cell>
          <cell r="U433">
            <v>107.26144607852567</v>
          </cell>
          <cell r="V433">
            <v>178.76907679754279</v>
          </cell>
          <cell r="W433">
            <v>119.17938453169519</v>
          </cell>
          <cell r="X433">
            <v>178.76907679754279</v>
          </cell>
          <cell r="Y433">
            <v>59.589692265847596</v>
          </cell>
          <cell r="Z433">
            <v>59.589692265847596</v>
          </cell>
        </row>
        <row r="434">
          <cell r="B434" t="str">
            <v>Linnet</v>
          </cell>
          <cell r="C434">
            <v>336</v>
          </cell>
          <cell r="D434" t="str">
            <v>26/7</v>
          </cell>
          <cell r="E434" t="str">
            <v>ACSR</v>
          </cell>
          <cell r="F434">
            <v>564</v>
          </cell>
          <cell r="G434">
            <v>463</v>
          </cell>
          <cell r="H434">
            <v>0.72</v>
          </cell>
          <cell r="I434">
            <v>16389</v>
          </cell>
          <cell r="J434">
            <v>14100</v>
          </cell>
          <cell r="K434">
            <v>3936.0650361042294</v>
          </cell>
          <cell r="L434">
            <v>31.541191664559673</v>
          </cell>
          <cell r="M434">
            <v>157.70595832279838</v>
          </cell>
          <cell r="N434">
            <v>262.84326387133063</v>
          </cell>
          <cell r="O434">
            <v>105.13730554853224</v>
          </cell>
          <cell r="P434">
            <v>183.99028470993142</v>
          </cell>
          <cell r="Q434">
            <v>21.607930766579759</v>
          </cell>
          <cell r="R434">
            <v>21.607930766579759</v>
          </cell>
          <cell r="S434">
            <v>4311.2743879275413</v>
          </cell>
          <cell r="T434">
            <v>37.04216702842244</v>
          </cell>
          <cell r="U434">
            <v>55.563250542633668</v>
          </cell>
          <cell r="V434">
            <v>92.605417571056108</v>
          </cell>
          <cell r="W434">
            <v>61.736945047370739</v>
          </cell>
          <cell r="X434">
            <v>92.605417571056108</v>
          </cell>
          <cell r="Y434">
            <v>30.868472523685369</v>
          </cell>
          <cell r="Z434">
            <v>30.868472523685369</v>
          </cell>
        </row>
        <row r="435">
          <cell r="B435" t="str">
            <v>Ortolan</v>
          </cell>
          <cell r="C435">
            <v>1033</v>
          </cell>
          <cell r="D435" t="str">
            <v>45/7</v>
          </cell>
          <cell r="E435" t="str">
            <v>ACSR</v>
          </cell>
          <cell r="F435">
            <v>1123</v>
          </cell>
          <cell r="G435">
            <v>1165</v>
          </cell>
          <cell r="H435">
            <v>1.212</v>
          </cell>
          <cell r="I435">
            <v>14200</v>
          </cell>
          <cell r="J435">
            <v>27700</v>
          </cell>
          <cell r="K435">
            <v>9336.0570593242282</v>
          </cell>
          <cell r="L435">
            <v>54.136057231610138</v>
          </cell>
          <cell r="M435">
            <v>270.68028615805071</v>
          </cell>
          <cell r="N435">
            <v>451.13381026341779</v>
          </cell>
          <cell r="O435">
            <v>180.45352410536714</v>
          </cell>
          <cell r="P435">
            <v>315.79366718439246</v>
          </cell>
          <cell r="Q435">
            <v>32.401832566927851</v>
          </cell>
          <cell r="R435">
            <v>32.401832566927851</v>
          </cell>
          <cell r="S435">
            <v>6838.7721003115767</v>
          </cell>
          <cell r="T435">
            <v>55.545998686162029</v>
          </cell>
          <cell r="U435">
            <v>83.318998029243048</v>
          </cell>
          <cell r="V435">
            <v>138.86499671540508</v>
          </cell>
          <cell r="W435">
            <v>92.576664476936728</v>
          </cell>
          <cell r="X435">
            <v>138.86499671540508</v>
          </cell>
          <cell r="Y435">
            <v>46.288332238468364</v>
          </cell>
          <cell r="Z435">
            <v>46.288332238468364</v>
          </cell>
        </row>
        <row r="436">
          <cell r="B436" t="str">
            <v>Pheasant</v>
          </cell>
          <cell r="C436">
            <v>1272</v>
          </cell>
          <cell r="D436" t="str">
            <v>54/19</v>
          </cell>
          <cell r="E436" t="str">
            <v>ACSR</v>
          </cell>
          <cell r="F436">
            <v>1275</v>
          </cell>
          <cell r="G436">
            <v>1635</v>
          </cell>
          <cell r="H436">
            <v>1.3819999999999999</v>
          </cell>
          <cell r="I436">
            <v>7600</v>
          </cell>
          <cell r="J436">
            <v>43600</v>
          </cell>
          <cell r="K436">
            <v>13449.865906835896</v>
          </cell>
          <cell r="L436">
            <v>77.820138386216158</v>
          </cell>
          <cell r="M436">
            <v>389.1006919310808</v>
          </cell>
          <cell r="N436">
            <v>648.50115321846806</v>
          </cell>
          <cell r="O436">
            <v>259.4004612873872</v>
          </cell>
          <cell r="P436">
            <v>453.95080725292763</v>
          </cell>
          <cell r="Q436">
            <v>42.537660978217005</v>
          </cell>
          <cell r="R436">
            <v>42.537660978217005</v>
          </cell>
          <cell r="S436">
            <v>8101.6606297721455</v>
          </cell>
          <cell r="T436">
            <v>72.921704534086288</v>
          </cell>
          <cell r="U436">
            <v>109.38255680112944</v>
          </cell>
          <cell r="V436">
            <v>182.30426133521573</v>
          </cell>
          <cell r="W436">
            <v>121.53617422347716</v>
          </cell>
          <cell r="X436">
            <v>182.30426133521573</v>
          </cell>
          <cell r="Y436">
            <v>60.768087111738581</v>
          </cell>
          <cell r="Z436">
            <v>60.768087111738581</v>
          </cell>
        </row>
        <row r="437">
          <cell r="B437" t="str">
            <v>Plover</v>
          </cell>
          <cell r="C437">
            <v>1431</v>
          </cell>
          <cell r="D437" t="str">
            <v>54/19</v>
          </cell>
          <cell r="E437" t="str">
            <v>ACSR</v>
          </cell>
          <cell r="F437">
            <v>1375</v>
          </cell>
          <cell r="G437">
            <v>1357</v>
          </cell>
          <cell r="H437">
            <v>1.4650000000000001</v>
          </cell>
          <cell r="I437">
            <v>6370</v>
          </cell>
          <cell r="J437">
            <v>49100</v>
          </cell>
          <cell r="K437">
            <v>14447.294800538557</v>
          </cell>
          <cell r="L437">
            <v>85.579156391480836</v>
          </cell>
          <cell r="M437">
            <v>427.89578195740415</v>
          </cell>
          <cell r="N437">
            <v>713.15963659567365</v>
          </cell>
          <cell r="O437">
            <v>285.26385463826944</v>
          </cell>
          <cell r="P437">
            <v>499.21174561697154</v>
          </cell>
          <cell r="Q437">
            <v>45.680474595875658</v>
          </cell>
          <cell r="R437">
            <v>45.680474595875658</v>
          </cell>
          <cell r="S437">
            <v>7380.8281291464846</v>
          </cell>
          <cell r="T437">
            <v>78.309385021501129</v>
          </cell>
          <cell r="U437">
            <v>117.46407753225168</v>
          </cell>
          <cell r="V437">
            <v>195.77346255375281</v>
          </cell>
          <cell r="W437">
            <v>130.51564170250188</v>
          </cell>
          <cell r="X437">
            <v>195.77346255375281</v>
          </cell>
          <cell r="Y437">
            <v>65.257820851250941</v>
          </cell>
          <cell r="Z437">
            <v>65.257820851250941</v>
          </cell>
        </row>
        <row r="438">
          <cell r="B438" t="str">
            <v>Rail</v>
          </cell>
          <cell r="C438">
            <v>954</v>
          </cell>
          <cell r="D438" t="str">
            <v>45/7</v>
          </cell>
          <cell r="E438" t="str">
            <v>ACSR</v>
          </cell>
          <cell r="F438">
            <v>1068</v>
          </cell>
          <cell r="G438">
            <v>1075</v>
          </cell>
          <cell r="H438">
            <v>1.165</v>
          </cell>
          <cell r="I438">
            <v>15016</v>
          </cell>
          <cell r="J438">
            <v>25900</v>
          </cell>
          <cell r="K438">
            <v>9536.9690566075387</v>
          </cell>
          <cell r="L438">
            <v>51.302983096803111</v>
          </cell>
          <cell r="M438">
            <v>256.51491548401555</v>
          </cell>
          <cell r="N438">
            <v>427.52485914002591</v>
          </cell>
          <cell r="O438">
            <v>171.00994365601036</v>
          </cell>
          <cell r="P438">
            <v>299.26740139801814</v>
          </cell>
          <cell r="Q438">
            <v>31.121575206783884</v>
          </cell>
          <cell r="R438">
            <v>31.121575206783884</v>
          </cell>
          <cell r="S438">
            <v>6569.3046207342213</v>
          </cell>
          <cell r="T438">
            <v>53.351271783058088</v>
          </cell>
          <cell r="U438">
            <v>80.026907674587122</v>
          </cell>
          <cell r="V438">
            <v>133.37817945764522</v>
          </cell>
          <cell r="W438">
            <v>88.918786305096802</v>
          </cell>
          <cell r="X438">
            <v>133.37817945764522</v>
          </cell>
          <cell r="Y438">
            <v>44.459393152548401</v>
          </cell>
          <cell r="Z438">
            <v>44.459393152548401</v>
          </cell>
        </row>
      </sheetData>
      <sheetData sheetId="17"/>
      <sheetData sheetId="18"/>
      <sheetData sheetId="19" refreshError="1"/>
      <sheetData sheetId="20" refreshError="1"/>
      <sheetData sheetId="21" refreshError="1"/>
      <sheetData sheetId="22" refreshError="1"/>
      <sheetData sheetId="23" refreshError="1"/>
      <sheetData sheetId="24" refreshError="1"/>
      <sheetData sheetId="25"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23 E&amp;C Unit Cost Details"/>
      <sheetName val="Assump"/>
      <sheetName val="Model"/>
      <sheetName val="Assump_Sub"/>
      <sheetName val="Model_Sub"/>
    </sheetNames>
    <sheetDataSet>
      <sheetData sheetId="0"/>
      <sheetData sheetId="1">
        <row r="8">
          <cell r="L8" t="str">
            <v>T-Power 1 - 345 kV, 1 Circuit(s)</v>
          </cell>
          <cell r="M8" t="str">
            <v>T-Power 1 - 345 kV, 1 Circuit(s)</v>
          </cell>
        </row>
      </sheetData>
      <sheetData sheetId="2"/>
      <sheetData sheetId="3"/>
      <sheetData sheetId="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FECDF2-E168-458F-995E-57BC4DB7C0D3}">
  <sheetPr>
    <pageSetUpPr fitToPage="1"/>
  </sheetPr>
  <dimension ref="A1:M43"/>
  <sheetViews>
    <sheetView showGridLines="0" tabSelected="1" zoomScaleNormal="100" workbookViewId="0">
      <pane ySplit="4" topLeftCell="A5" activePane="bottomLeft" state="frozen"/>
      <selection activeCell="B53" sqref="B53:P53"/>
      <selection pane="bottomLeft"/>
    </sheetView>
  </sheetViews>
  <sheetFormatPr defaultColWidth="9.109375" defaultRowHeight="13.2" x14ac:dyDescent="0.25"/>
  <cols>
    <col min="1" max="1" width="6.109375" style="59" customWidth="1"/>
    <col min="2" max="2" width="7.33203125" style="59" customWidth="1"/>
    <col min="3" max="3" width="9.109375" style="59" customWidth="1"/>
    <col min="4" max="4" width="55.44140625" style="59" customWidth="1"/>
    <col min="5" max="6" width="9.109375" style="59" customWidth="1"/>
    <col min="7" max="7" width="20.5546875" style="59" customWidth="1"/>
    <col min="8" max="8" width="6" style="59" customWidth="1"/>
    <col min="9" max="9" width="104" style="59" customWidth="1"/>
    <col min="10" max="16384" width="9.109375" style="59"/>
  </cols>
  <sheetData>
    <row r="1" spans="1:13" x14ac:dyDescent="0.25">
      <c r="E1" s="89"/>
      <c r="G1" s="50"/>
      <c r="H1" s="53"/>
    </row>
    <row r="2" spans="1:13" ht="66.75" customHeight="1" x14ac:dyDescent="0.3">
      <c r="A2" s="105" t="s">
        <v>100</v>
      </c>
      <c r="B2" s="106"/>
      <c r="C2" s="106"/>
      <c r="D2" s="106"/>
      <c r="E2" s="90" t="s">
        <v>52</v>
      </c>
      <c r="F2" s="91"/>
      <c r="G2" s="92" t="s">
        <v>0</v>
      </c>
      <c r="H2" s="58"/>
      <c r="I2" s="107" t="s">
        <v>125</v>
      </c>
    </row>
    <row r="3" spans="1:13" ht="31.5" customHeight="1" x14ac:dyDescent="0.25">
      <c r="A3" s="110" t="s">
        <v>42</v>
      </c>
      <c r="B3" s="111"/>
      <c r="C3" s="111"/>
      <c r="D3" s="111"/>
      <c r="E3" s="112"/>
      <c r="F3" s="48"/>
      <c r="I3" s="108"/>
    </row>
    <row r="4" spans="1:13" x14ac:dyDescent="0.25">
      <c r="A4" s="93" t="s">
        <v>1</v>
      </c>
      <c r="B4" s="94"/>
      <c r="C4" s="94"/>
      <c r="D4" s="94"/>
      <c r="E4" s="95" t="s">
        <v>2</v>
      </c>
      <c r="F4" s="49"/>
      <c r="I4" s="109"/>
    </row>
    <row r="5" spans="1:13" x14ac:dyDescent="0.25">
      <c r="A5" s="3"/>
      <c r="B5" s="51" t="s">
        <v>87</v>
      </c>
      <c r="C5" s="3"/>
      <c r="D5" s="3"/>
      <c r="E5" s="3"/>
      <c r="F5" s="3"/>
      <c r="G5" s="3"/>
      <c r="H5" s="3"/>
      <c r="I5" s="71"/>
      <c r="J5" s="3"/>
      <c r="K5" s="3"/>
      <c r="M5" s="71"/>
    </row>
    <row r="6" spans="1:13" ht="52.8" x14ac:dyDescent="0.25">
      <c r="A6" s="3"/>
      <c r="B6" s="3"/>
      <c r="C6" s="113" t="s">
        <v>99</v>
      </c>
      <c r="D6" s="113"/>
      <c r="E6" s="3" t="s">
        <v>4</v>
      </c>
      <c r="F6" s="3"/>
      <c r="G6" s="98">
        <v>27222</v>
      </c>
      <c r="H6" s="56"/>
      <c r="I6" s="63" t="s">
        <v>124</v>
      </c>
    </row>
    <row r="7" spans="1:13" x14ac:dyDescent="0.25">
      <c r="A7" s="3"/>
      <c r="B7" s="3"/>
      <c r="C7" s="3"/>
      <c r="D7" s="3"/>
      <c r="E7" s="3"/>
      <c r="F7" s="3"/>
      <c r="G7" s="3"/>
      <c r="H7" s="3"/>
      <c r="I7" s="3"/>
      <c r="J7" s="3"/>
      <c r="K7" s="3"/>
    </row>
    <row r="8" spans="1:13" ht="15" customHeight="1" x14ac:dyDescent="0.25">
      <c r="A8" s="3"/>
      <c r="B8" s="51" t="s">
        <v>3</v>
      </c>
      <c r="C8" s="3"/>
      <c r="D8" s="3"/>
      <c r="E8" s="3"/>
      <c r="F8" s="3"/>
      <c r="G8" s="61"/>
      <c r="H8" s="73"/>
    </row>
    <row r="9" spans="1:13" ht="23.25" customHeight="1" x14ac:dyDescent="0.25">
      <c r="A9" s="1"/>
      <c r="B9" s="51"/>
      <c r="C9" s="113" t="s">
        <v>71</v>
      </c>
      <c r="D9" s="113"/>
      <c r="E9" s="3" t="s">
        <v>4</v>
      </c>
      <c r="F9" s="3"/>
      <c r="G9" s="96" t="s">
        <v>79</v>
      </c>
      <c r="H9" s="52"/>
      <c r="I9" s="78" t="s">
        <v>8</v>
      </c>
      <c r="J9" s="73"/>
      <c r="K9" s="73"/>
    </row>
    <row r="10" spans="1:13" ht="14.4" x14ac:dyDescent="0.25">
      <c r="A10" s="1"/>
      <c r="B10" s="51"/>
      <c r="C10" s="3"/>
      <c r="D10" s="3"/>
      <c r="E10" s="3"/>
      <c r="F10" s="3"/>
      <c r="G10" s="2"/>
      <c r="H10" s="2"/>
      <c r="I10" s="77"/>
      <c r="J10" s="73"/>
      <c r="K10" s="73"/>
    </row>
    <row r="11" spans="1:13" x14ac:dyDescent="0.25">
      <c r="A11" s="3"/>
      <c r="B11" s="51" t="s">
        <v>6</v>
      </c>
      <c r="C11" s="3"/>
      <c r="D11" s="3"/>
      <c r="E11" s="3"/>
      <c r="F11" s="3"/>
      <c r="G11" s="3"/>
      <c r="H11" s="3"/>
      <c r="I11" s="71"/>
      <c r="J11" s="3"/>
      <c r="K11" s="3"/>
      <c r="M11" s="71"/>
    </row>
    <row r="12" spans="1:13" ht="18.75" customHeight="1" x14ac:dyDescent="0.25">
      <c r="A12" s="3"/>
      <c r="B12" s="3"/>
      <c r="C12" s="3" t="s">
        <v>119</v>
      </c>
      <c r="D12" s="3"/>
      <c r="E12" s="3"/>
      <c r="F12" s="3"/>
      <c r="G12" s="3"/>
      <c r="H12" s="3"/>
    </row>
    <row r="13" spans="1:13" ht="14.4" x14ac:dyDescent="0.25">
      <c r="A13" s="3"/>
      <c r="B13" s="3"/>
      <c r="C13" s="3"/>
      <c r="D13" s="3" t="s">
        <v>76</v>
      </c>
      <c r="E13" s="3" t="s">
        <v>5</v>
      </c>
      <c r="F13" s="3"/>
      <c r="G13" s="98">
        <v>4350</v>
      </c>
      <c r="H13" s="54"/>
      <c r="I13" s="102" t="s">
        <v>118</v>
      </c>
    </row>
    <row r="14" spans="1:13" ht="14.4" x14ac:dyDescent="0.25">
      <c r="A14" s="3"/>
      <c r="B14" s="3"/>
      <c r="C14" s="3"/>
      <c r="D14" s="3" t="s">
        <v>77</v>
      </c>
      <c r="E14" s="3" t="s">
        <v>9</v>
      </c>
      <c r="F14" s="3"/>
      <c r="G14" s="98">
        <v>9350</v>
      </c>
      <c r="H14" s="55"/>
      <c r="I14" s="103"/>
    </row>
    <row r="15" spans="1:13" ht="14.4" x14ac:dyDescent="0.25">
      <c r="A15" s="3"/>
      <c r="B15" s="3"/>
      <c r="C15" s="3"/>
      <c r="D15" s="3" t="s">
        <v>78</v>
      </c>
      <c r="E15" s="3" t="s">
        <v>9</v>
      </c>
      <c r="F15" s="3"/>
      <c r="G15" s="98">
        <v>13100</v>
      </c>
      <c r="H15" s="55"/>
      <c r="I15" s="104"/>
    </row>
    <row r="16" spans="1:13" ht="14.4" x14ac:dyDescent="0.25">
      <c r="A16" s="3"/>
      <c r="B16" s="3"/>
      <c r="C16" s="3"/>
      <c r="D16" s="3"/>
      <c r="E16" s="3"/>
      <c r="F16" s="3"/>
      <c r="G16" s="3"/>
      <c r="H16" s="3"/>
      <c r="I16" s="71"/>
      <c r="J16" s="74"/>
      <c r="K16" s="74"/>
      <c r="M16" s="71"/>
    </row>
    <row r="17" spans="1:13" x14ac:dyDescent="0.25">
      <c r="A17" s="3"/>
      <c r="B17" s="3"/>
      <c r="C17" s="3" t="s">
        <v>72</v>
      </c>
      <c r="D17" s="3"/>
      <c r="E17" s="3"/>
      <c r="F17" s="3"/>
      <c r="G17" s="3"/>
      <c r="H17" s="3"/>
      <c r="I17" s="71"/>
      <c r="J17" s="72"/>
      <c r="K17" s="72"/>
    </row>
    <row r="18" spans="1:13" ht="26.4" x14ac:dyDescent="0.25">
      <c r="A18" s="3"/>
      <c r="B18" s="3"/>
      <c r="C18" s="3"/>
      <c r="D18" s="3" t="s">
        <v>73</v>
      </c>
      <c r="E18" s="3" t="s">
        <v>9</v>
      </c>
      <c r="F18" s="3"/>
      <c r="G18" s="98">
        <v>37466</v>
      </c>
      <c r="H18" s="60"/>
      <c r="I18" s="78" t="s">
        <v>97</v>
      </c>
    </row>
    <row r="19" spans="1:13" ht="14.4" x14ac:dyDescent="0.25">
      <c r="A19" s="3"/>
      <c r="B19" s="3"/>
      <c r="C19" s="3"/>
      <c r="D19" s="3"/>
      <c r="E19" s="3"/>
      <c r="F19" s="3"/>
      <c r="G19" s="3"/>
      <c r="H19" s="3"/>
      <c r="I19" s="71"/>
      <c r="J19" s="74"/>
      <c r="K19" s="76"/>
      <c r="M19" s="71"/>
    </row>
    <row r="20" spans="1:13" ht="14.4" x14ac:dyDescent="0.25">
      <c r="A20" s="3"/>
      <c r="B20" s="51" t="s">
        <v>80</v>
      </c>
      <c r="C20" s="3"/>
      <c r="D20" s="3"/>
      <c r="E20" s="3"/>
      <c r="F20" s="3"/>
      <c r="G20" s="62"/>
      <c r="H20" s="79"/>
      <c r="J20" s="73"/>
      <c r="K20" s="73"/>
    </row>
    <row r="21" spans="1:13" x14ac:dyDescent="0.25">
      <c r="A21" s="3"/>
      <c r="B21" s="3"/>
      <c r="C21" s="3" t="s">
        <v>88</v>
      </c>
      <c r="D21" s="3"/>
      <c r="E21" s="3" t="s">
        <v>4</v>
      </c>
      <c r="F21" s="3"/>
      <c r="G21" s="96" t="s">
        <v>79</v>
      </c>
      <c r="H21" s="87"/>
      <c r="I21" s="99" t="s">
        <v>8</v>
      </c>
    </row>
    <row r="22" spans="1:13" x14ac:dyDescent="0.25">
      <c r="A22" s="3"/>
      <c r="B22" s="3"/>
      <c r="C22" s="3" t="s">
        <v>74</v>
      </c>
      <c r="D22" s="3"/>
      <c r="E22" s="3" t="s">
        <v>4</v>
      </c>
      <c r="F22" s="3"/>
      <c r="G22" s="96" t="s">
        <v>79</v>
      </c>
      <c r="H22" s="87"/>
      <c r="I22" s="99"/>
    </row>
    <row r="23" spans="1:13" x14ac:dyDescent="0.25">
      <c r="A23" s="3"/>
      <c r="B23" s="3"/>
      <c r="C23" s="3" t="s">
        <v>83</v>
      </c>
      <c r="D23" s="3"/>
      <c r="E23" s="3" t="s">
        <v>4</v>
      </c>
      <c r="F23" s="3"/>
      <c r="G23" s="96" t="s">
        <v>79</v>
      </c>
      <c r="H23" s="57"/>
      <c r="I23" s="99"/>
    </row>
    <row r="24" spans="1:13" x14ac:dyDescent="0.25">
      <c r="A24" s="3"/>
      <c r="B24" s="3"/>
      <c r="C24" s="3" t="s">
        <v>84</v>
      </c>
      <c r="D24" s="3"/>
      <c r="E24" s="3" t="s">
        <v>4</v>
      </c>
      <c r="F24" s="3"/>
      <c r="G24" s="96" t="s">
        <v>79</v>
      </c>
      <c r="H24" s="57"/>
      <c r="I24" s="99"/>
    </row>
    <row r="25" spans="1:13" x14ac:dyDescent="0.25">
      <c r="A25" s="3"/>
      <c r="B25" s="3"/>
      <c r="C25" s="3" t="s">
        <v>86</v>
      </c>
      <c r="D25" s="3"/>
      <c r="E25" s="3" t="s">
        <v>4</v>
      </c>
      <c r="F25" s="3"/>
      <c r="G25" s="96" t="s">
        <v>79</v>
      </c>
      <c r="H25" s="57"/>
      <c r="I25" s="99"/>
    </row>
    <row r="26" spans="1:13" ht="13.8" thickBot="1" x14ac:dyDescent="0.3">
      <c r="A26" s="68"/>
      <c r="B26" s="68"/>
      <c r="C26" s="68"/>
      <c r="D26" s="68"/>
      <c r="E26" s="68"/>
      <c r="F26" s="68"/>
      <c r="G26" s="68"/>
      <c r="H26" s="68"/>
      <c r="I26" s="80"/>
    </row>
    <row r="27" spans="1:13" x14ac:dyDescent="0.25">
      <c r="A27" s="3"/>
      <c r="B27" s="51" t="s">
        <v>7</v>
      </c>
      <c r="C27" s="3"/>
      <c r="D27" s="3"/>
      <c r="E27" s="3"/>
      <c r="F27" s="3"/>
      <c r="G27" s="3"/>
      <c r="H27" s="3"/>
      <c r="I27" s="71"/>
      <c r="J27" s="72"/>
      <c r="K27" s="72"/>
      <c r="M27" s="71"/>
    </row>
    <row r="28" spans="1:13" s="84" customFormat="1" x14ac:dyDescent="0.25">
      <c r="A28" s="70"/>
      <c r="B28" s="70"/>
      <c r="C28" s="3" t="s">
        <v>96</v>
      </c>
      <c r="D28" s="3"/>
      <c r="E28" s="3" t="s">
        <v>4</v>
      </c>
      <c r="F28" s="3"/>
      <c r="G28" s="96" t="s">
        <v>79</v>
      </c>
      <c r="H28" s="85"/>
      <c r="I28" s="63" t="s">
        <v>8</v>
      </c>
    </row>
    <row r="29" spans="1:13" ht="13.8" thickBot="1" x14ac:dyDescent="0.3">
      <c r="A29" s="68"/>
      <c r="B29" s="68"/>
      <c r="C29" s="68"/>
      <c r="D29" s="68"/>
      <c r="E29" s="68"/>
      <c r="F29" s="68"/>
      <c r="G29" s="68"/>
      <c r="H29" s="68"/>
      <c r="I29" s="80"/>
    </row>
    <row r="30" spans="1:13" ht="14.4" x14ac:dyDescent="0.25">
      <c r="A30" s="3"/>
      <c r="B30" s="51" t="s">
        <v>85</v>
      </c>
      <c r="C30" s="3"/>
      <c r="D30" s="3"/>
      <c r="E30" s="3"/>
      <c r="F30" s="3"/>
      <c r="G30" s="3"/>
      <c r="H30" s="3"/>
      <c r="I30" s="67"/>
      <c r="J30" s="75"/>
      <c r="K30" s="75"/>
      <c r="M30" s="67"/>
    </row>
    <row r="31" spans="1:13" x14ac:dyDescent="0.25">
      <c r="A31" s="3"/>
      <c r="B31" s="3"/>
      <c r="C31" s="101" t="s">
        <v>62</v>
      </c>
      <c r="D31" s="101"/>
      <c r="E31" s="81" t="s">
        <v>10</v>
      </c>
      <c r="F31" s="3"/>
      <c r="G31" s="97">
        <v>5067.7000000000007</v>
      </c>
      <c r="H31" s="56"/>
      <c r="I31" s="99" t="s">
        <v>45</v>
      </c>
    </row>
    <row r="32" spans="1:13" x14ac:dyDescent="0.25">
      <c r="A32" s="3"/>
      <c r="B32" s="3"/>
      <c r="C32" s="101" t="s">
        <v>63</v>
      </c>
      <c r="D32" s="101"/>
      <c r="E32" s="81" t="s">
        <v>10</v>
      </c>
      <c r="F32" s="3"/>
      <c r="G32" s="97">
        <v>4363.7000000000007</v>
      </c>
      <c r="H32" s="56"/>
      <c r="I32" s="99"/>
    </row>
    <row r="33" spans="1:13" x14ac:dyDescent="0.25">
      <c r="A33" s="3"/>
      <c r="B33" s="3"/>
      <c r="C33" s="81" t="s">
        <v>64</v>
      </c>
      <c r="D33" s="3"/>
      <c r="E33" s="81" t="s">
        <v>10</v>
      </c>
      <c r="F33" s="3"/>
      <c r="G33" s="97">
        <v>3022.9500000000003</v>
      </c>
      <c r="H33" s="56"/>
      <c r="I33" s="99"/>
    </row>
    <row r="34" spans="1:13" x14ac:dyDescent="0.25">
      <c r="A34" s="3"/>
      <c r="B34" s="3"/>
      <c r="C34" s="3" t="s">
        <v>65</v>
      </c>
      <c r="D34" s="3"/>
      <c r="E34" s="81" t="s">
        <v>10</v>
      </c>
      <c r="F34" s="3"/>
      <c r="G34" s="97">
        <v>4607</v>
      </c>
      <c r="H34" s="56"/>
      <c r="I34" s="99"/>
    </row>
    <row r="35" spans="1:13" x14ac:dyDescent="0.25">
      <c r="A35" s="3"/>
      <c r="B35" s="3"/>
      <c r="C35" s="3" t="s">
        <v>66</v>
      </c>
      <c r="D35" s="3"/>
      <c r="E35" s="81" t="s">
        <v>10</v>
      </c>
      <c r="F35" s="3"/>
      <c r="G35" s="97">
        <v>3967</v>
      </c>
      <c r="H35" s="56"/>
      <c r="I35" s="99"/>
    </row>
    <row r="36" spans="1:13" x14ac:dyDescent="0.25">
      <c r="A36" s="3"/>
      <c r="B36" s="3"/>
      <c r="C36" s="3" t="s">
        <v>67</v>
      </c>
      <c r="D36" s="3"/>
      <c r="E36" s="81" t="s">
        <v>10</v>
      </c>
      <c r="F36" s="3"/>
      <c r="G36" s="97">
        <v>2879</v>
      </c>
      <c r="H36" s="56"/>
      <c r="I36" s="99"/>
    </row>
    <row r="37" spans="1:13" ht="13.8" thickBot="1" x14ac:dyDescent="0.3">
      <c r="A37" s="68"/>
      <c r="B37" s="68"/>
      <c r="C37" s="68"/>
      <c r="D37" s="68"/>
      <c r="E37" s="68"/>
      <c r="F37" s="68"/>
      <c r="G37" s="68"/>
      <c r="H37" s="68"/>
      <c r="I37" s="80"/>
    </row>
    <row r="38" spans="1:13" ht="14.4" x14ac:dyDescent="0.25">
      <c r="A38" s="3"/>
      <c r="B38" s="83" t="s">
        <v>94</v>
      </c>
      <c r="C38" s="3"/>
      <c r="D38" s="3"/>
      <c r="E38" s="82"/>
      <c r="F38" s="3"/>
      <c r="G38" s="3"/>
      <c r="H38" s="3"/>
      <c r="I38" s="67"/>
      <c r="J38" s="75"/>
      <c r="K38" s="75"/>
      <c r="M38" s="67"/>
    </row>
    <row r="39" spans="1:13" s="84" customFormat="1" ht="14.4" x14ac:dyDescent="0.25">
      <c r="A39" s="70"/>
      <c r="B39" s="70"/>
      <c r="C39" s="81" t="s">
        <v>82</v>
      </c>
      <c r="D39" s="3"/>
      <c r="E39" s="81" t="s">
        <v>10</v>
      </c>
      <c r="F39" s="70"/>
      <c r="G39" s="96" t="s">
        <v>79</v>
      </c>
      <c r="H39" s="88"/>
      <c r="I39" s="100" t="s">
        <v>8</v>
      </c>
    </row>
    <row r="40" spans="1:13" s="84" customFormat="1" ht="14.4" x14ac:dyDescent="0.25">
      <c r="A40" s="70"/>
      <c r="B40" s="70"/>
      <c r="C40" s="81" t="s">
        <v>81</v>
      </c>
      <c r="D40" s="3"/>
      <c r="E40" s="81" t="s">
        <v>10</v>
      </c>
      <c r="F40" s="70"/>
      <c r="G40" s="96" t="s">
        <v>79</v>
      </c>
      <c r="H40" s="86"/>
      <c r="I40" s="100"/>
    </row>
    <row r="41" spans="1:13" s="84" customFormat="1" ht="14.4" x14ac:dyDescent="0.25">
      <c r="A41" s="70"/>
      <c r="B41" s="70"/>
      <c r="C41" s="81" t="s">
        <v>89</v>
      </c>
      <c r="D41" s="3"/>
      <c r="E41" s="81" t="s">
        <v>10</v>
      </c>
      <c r="F41" s="70"/>
      <c r="G41" s="96" t="s">
        <v>79</v>
      </c>
      <c r="H41" s="86"/>
      <c r="I41" s="100"/>
    </row>
    <row r="42" spans="1:13" ht="13.8" thickBot="1" x14ac:dyDescent="0.3">
      <c r="A42" s="68"/>
      <c r="B42" s="68"/>
      <c r="C42" s="68"/>
      <c r="D42" s="68"/>
      <c r="E42" s="68"/>
      <c r="F42" s="68"/>
      <c r="G42" s="68"/>
      <c r="H42" s="68"/>
      <c r="I42" s="80"/>
    </row>
    <row r="43" spans="1:13" x14ac:dyDescent="0.25">
      <c r="A43" s="49" t="s">
        <v>95</v>
      </c>
    </row>
  </sheetData>
  <mergeCells count="11">
    <mergeCell ref="I13:I15"/>
    <mergeCell ref="A2:D2"/>
    <mergeCell ref="I2:I4"/>
    <mergeCell ref="A3:E3"/>
    <mergeCell ref="C6:D6"/>
    <mergeCell ref="C9:D9"/>
    <mergeCell ref="I21:I25"/>
    <mergeCell ref="I39:I41"/>
    <mergeCell ref="C31:D31"/>
    <mergeCell ref="I31:I36"/>
    <mergeCell ref="C32:D32"/>
  </mergeCells>
  <pageMargins left="0.7" right="0.7" top="0.75" bottom="0.75" header="0.3" footer="0.3"/>
  <pageSetup scale="4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B8A1C4-BAB4-4645-BB79-4DA819DFDF9A}">
  <sheetPr>
    <pageSetUpPr fitToPage="1"/>
  </sheetPr>
  <dimension ref="A1:U69"/>
  <sheetViews>
    <sheetView workbookViewId="0">
      <pane ySplit="3" topLeftCell="A4" activePane="bottomLeft" state="frozen"/>
      <selection activeCell="B15" sqref="B15"/>
      <selection pane="bottomLeft"/>
    </sheetView>
  </sheetViews>
  <sheetFormatPr defaultColWidth="8.88671875" defaultRowHeight="13.2" x14ac:dyDescent="0.25"/>
  <cols>
    <col min="1" max="2" width="2.5546875" style="6" customWidth="1"/>
    <col min="3" max="3" width="4.109375" style="6" customWidth="1"/>
    <col min="4" max="5" width="8.5546875" style="6" customWidth="1"/>
    <col min="6" max="6" width="24.44140625" style="6" customWidth="1"/>
    <col min="7" max="12" width="8.5546875" style="6" customWidth="1"/>
    <col min="13" max="13" width="8.88671875" style="6" bestFit="1" customWidth="1"/>
    <col min="14" max="14" width="13.5546875" style="6" bestFit="1" customWidth="1"/>
    <col min="15" max="15" width="5.5546875" style="6" bestFit="1" customWidth="1"/>
    <col min="16" max="16" width="34.88671875" style="6" customWidth="1"/>
    <col min="17" max="16384" width="8.88671875" style="6"/>
  </cols>
  <sheetData>
    <row r="1" spans="1:16" ht="17.399999999999999" x14ac:dyDescent="0.3">
      <c r="A1" s="4"/>
      <c r="B1" s="5"/>
    </row>
    <row r="2" spans="1:16" ht="15.6" x14ac:dyDescent="0.3">
      <c r="A2" s="7" t="s">
        <v>43</v>
      </c>
      <c r="B2" s="5"/>
    </row>
    <row r="3" spans="1:16" ht="13.8" x14ac:dyDescent="0.25">
      <c r="B3" s="8"/>
      <c r="D3" s="5" t="s">
        <v>44</v>
      </c>
    </row>
    <row r="5" spans="1:16" x14ac:dyDescent="0.25">
      <c r="B5" s="9" t="s">
        <v>11</v>
      </c>
    </row>
    <row r="6" spans="1:16" x14ac:dyDescent="0.25">
      <c r="M6" s="10" t="s">
        <v>12</v>
      </c>
      <c r="N6" s="10" t="s">
        <v>13</v>
      </c>
      <c r="O6" s="10" t="s">
        <v>14</v>
      </c>
    </row>
    <row r="7" spans="1:16" ht="14.4" x14ac:dyDescent="0.3">
      <c r="B7" s="6" t="s">
        <v>127</v>
      </c>
      <c r="M7" s="11">
        <v>2</v>
      </c>
      <c r="N7" s="12"/>
      <c r="O7" s="12"/>
      <c r="P7" s="13"/>
    </row>
    <row r="8" spans="1:16" ht="14.4" x14ac:dyDescent="0.3">
      <c r="B8" s="6" t="s">
        <v>15</v>
      </c>
      <c r="M8" s="11"/>
      <c r="N8" s="12"/>
      <c r="O8" s="12"/>
      <c r="P8" s="13"/>
    </row>
    <row r="9" spans="1:16" ht="14.4" x14ac:dyDescent="0.3">
      <c r="C9" s="6" t="s">
        <v>16</v>
      </c>
      <c r="J9" s="14"/>
      <c r="M9" s="15">
        <v>2</v>
      </c>
      <c r="N9" s="12" t="s">
        <v>56</v>
      </c>
      <c r="O9" s="12">
        <v>2</v>
      </c>
      <c r="P9" s="13"/>
    </row>
    <row r="10" spans="1:16" ht="14.4" x14ac:dyDescent="0.3">
      <c r="C10" s="6" t="s">
        <v>54</v>
      </c>
      <c r="J10" s="14"/>
      <c r="M10" s="15">
        <v>1</v>
      </c>
      <c r="N10" s="12" t="s">
        <v>55</v>
      </c>
      <c r="O10" s="12">
        <v>0</v>
      </c>
      <c r="P10" s="13"/>
    </row>
    <row r="11" spans="1:16" ht="14.4" x14ac:dyDescent="0.3">
      <c r="C11" s="6" t="s">
        <v>101</v>
      </c>
      <c r="J11" s="14"/>
      <c r="M11" s="15">
        <v>1.45</v>
      </c>
      <c r="N11" s="12" t="s">
        <v>102</v>
      </c>
      <c r="O11" s="12">
        <v>0.9</v>
      </c>
      <c r="P11" s="13"/>
    </row>
    <row r="12" spans="1:16" ht="15" thickBot="1" x14ac:dyDescent="0.35">
      <c r="C12" s="6" t="s">
        <v>17</v>
      </c>
      <c r="J12" s="14"/>
      <c r="M12" s="16">
        <v>1.35</v>
      </c>
      <c r="N12" s="12" t="s">
        <v>57</v>
      </c>
      <c r="O12" s="17">
        <v>0.7</v>
      </c>
      <c r="P12" s="13"/>
    </row>
    <row r="13" spans="1:16" ht="15" x14ac:dyDescent="0.4">
      <c r="B13" s="18"/>
      <c r="C13" s="19"/>
      <c r="M13" s="20"/>
      <c r="N13" s="12"/>
      <c r="O13" s="12"/>
      <c r="P13" s="13"/>
    </row>
    <row r="14" spans="1:16" ht="15" x14ac:dyDescent="0.4">
      <c r="B14" s="18"/>
      <c r="C14" s="19"/>
      <c r="D14" s="6" t="s">
        <v>58</v>
      </c>
      <c r="M14" s="20"/>
      <c r="N14" s="12"/>
      <c r="O14" s="12">
        <f>SUM(O9:O12)</f>
        <v>3.5999999999999996</v>
      </c>
      <c r="P14" s="13"/>
    </row>
    <row r="15" spans="1:16" ht="13.8" thickBot="1" x14ac:dyDescent="0.3">
      <c r="D15" s="6" t="s">
        <v>59</v>
      </c>
      <c r="M15" s="21"/>
      <c r="N15" s="12"/>
      <c r="O15" s="17">
        <v>2</v>
      </c>
      <c r="P15" s="13"/>
    </row>
    <row r="16" spans="1:16" x14ac:dyDescent="0.25">
      <c r="D16" s="5" t="s">
        <v>60</v>
      </c>
      <c r="E16" s="5"/>
      <c r="F16" s="5"/>
      <c r="G16" s="5"/>
      <c r="H16" s="5"/>
      <c r="I16" s="5"/>
      <c r="J16" s="5"/>
      <c r="K16" s="5"/>
      <c r="L16" s="5"/>
      <c r="M16" s="22"/>
      <c r="N16" s="22"/>
      <c r="O16" s="22">
        <f>O14*O15</f>
        <v>7.1999999999999993</v>
      </c>
    </row>
    <row r="19" spans="3:15" x14ac:dyDescent="0.25">
      <c r="C19" s="23" t="s">
        <v>18</v>
      </c>
      <c r="G19" s="117" t="s">
        <v>103</v>
      </c>
      <c r="H19" s="118"/>
      <c r="I19" s="119"/>
      <c r="J19" s="120" t="s">
        <v>104</v>
      </c>
      <c r="K19" s="121"/>
      <c r="L19" s="122"/>
      <c r="M19" s="123" t="s">
        <v>105</v>
      </c>
      <c r="N19" s="124"/>
      <c r="O19" s="125"/>
    </row>
    <row r="20" spans="3:15" x14ac:dyDescent="0.25">
      <c r="D20" s="6" t="s">
        <v>19</v>
      </c>
      <c r="G20" s="114" t="s">
        <v>20</v>
      </c>
      <c r="H20" s="115"/>
      <c r="I20" s="116"/>
      <c r="J20" s="114" t="s">
        <v>21</v>
      </c>
      <c r="K20" s="115"/>
      <c r="L20" s="116"/>
      <c r="M20" s="24" t="s">
        <v>22</v>
      </c>
      <c r="N20" s="25"/>
      <c r="O20" s="26" t="s">
        <v>23</v>
      </c>
    </row>
    <row r="21" spans="3:15" x14ac:dyDescent="0.25">
      <c r="D21" s="6" t="s">
        <v>24</v>
      </c>
      <c r="G21" s="24" t="s">
        <v>25</v>
      </c>
      <c r="H21" s="25"/>
      <c r="I21" s="26" t="s">
        <v>26</v>
      </c>
      <c r="J21" s="114" t="s">
        <v>27</v>
      </c>
      <c r="K21" s="115"/>
      <c r="L21" s="116"/>
      <c r="M21" s="114" t="s">
        <v>28</v>
      </c>
      <c r="N21" s="115"/>
      <c r="O21" s="116"/>
    </row>
    <row r="22" spans="3:15" x14ac:dyDescent="0.25">
      <c r="D22" s="6" t="s">
        <v>128</v>
      </c>
      <c r="G22" s="114" t="s">
        <v>106</v>
      </c>
      <c r="H22" s="115"/>
      <c r="I22" s="116"/>
      <c r="J22" s="114" t="s">
        <v>107</v>
      </c>
      <c r="K22" s="115"/>
      <c r="L22" s="116"/>
      <c r="M22" s="114" t="s">
        <v>108</v>
      </c>
      <c r="N22" s="115"/>
      <c r="O22" s="116"/>
    </row>
    <row r="23" spans="3:15" x14ac:dyDescent="0.25">
      <c r="D23" s="126" t="s">
        <v>31</v>
      </c>
      <c r="E23" s="126"/>
      <c r="F23" s="127"/>
      <c r="G23" s="128" t="s">
        <v>68</v>
      </c>
      <c r="H23" s="129"/>
      <c r="I23" s="130"/>
      <c r="J23" s="128" t="s">
        <v>70</v>
      </c>
      <c r="K23" s="129"/>
      <c r="L23" s="130"/>
      <c r="M23" s="128" t="s">
        <v>69</v>
      </c>
      <c r="N23" s="129"/>
      <c r="O23" s="130"/>
    </row>
    <row r="26" spans="3:15" x14ac:dyDescent="0.25">
      <c r="C26" s="23" t="s">
        <v>29</v>
      </c>
      <c r="G26" s="117" t="s">
        <v>103</v>
      </c>
      <c r="H26" s="118"/>
      <c r="I26" s="119"/>
      <c r="J26" s="120" t="s">
        <v>104</v>
      </c>
      <c r="K26" s="121"/>
      <c r="L26" s="122"/>
      <c r="M26" s="123" t="s">
        <v>105</v>
      </c>
      <c r="N26" s="124"/>
      <c r="O26" s="125"/>
    </row>
    <row r="27" spans="3:15" x14ac:dyDescent="0.25">
      <c r="D27" s="6" t="s">
        <v>30</v>
      </c>
      <c r="G27" s="131" t="s">
        <v>109</v>
      </c>
      <c r="H27" s="132"/>
      <c r="I27" s="133"/>
      <c r="J27" s="131" t="s">
        <v>110</v>
      </c>
      <c r="K27" s="132"/>
      <c r="L27" s="133"/>
      <c r="M27" s="131" t="s">
        <v>111</v>
      </c>
      <c r="N27" s="132"/>
      <c r="O27" s="133"/>
    </row>
    <row r="28" spans="3:15" x14ac:dyDescent="0.25">
      <c r="D28" s="6" t="s">
        <v>24</v>
      </c>
      <c r="G28" s="134" t="s">
        <v>112</v>
      </c>
      <c r="H28" s="135"/>
      <c r="I28" s="136"/>
      <c r="J28" s="134" t="s">
        <v>113</v>
      </c>
      <c r="K28" s="135"/>
      <c r="L28" s="136"/>
      <c r="M28" s="134" t="s">
        <v>114</v>
      </c>
      <c r="N28" s="135"/>
      <c r="O28" s="136"/>
    </row>
    <row r="29" spans="3:15" x14ac:dyDescent="0.25">
      <c r="D29" s="6" t="s">
        <v>128</v>
      </c>
      <c r="G29" s="114" t="s">
        <v>115</v>
      </c>
      <c r="H29" s="115"/>
      <c r="I29" s="116"/>
      <c r="J29" s="114" t="s">
        <v>32</v>
      </c>
      <c r="K29" s="115"/>
      <c r="L29" s="116"/>
      <c r="M29" s="114" t="s">
        <v>116</v>
      </c>
      <c r="N29" s="115"/>
      <c r="O29" s="116"/>
    </row>
    <row r="30" spans="3:15" x14ac:dyDescent="0.25">
      <c r="D30" s="6" t="s">
        <v>31</v>
      </c>
      <c r="G30" s="138" t="s">
        <v>109</v>
      </c>
      <c r="H30" s="139"/>
      <c r="I30" s="140"/>
      <c r="J30" s="141" t="s">
        <v>117</v>
      </c>
      <c r="K30" s="142"/>
      <c r="L30" s="143"/>
      <c r="M30" s="141" t="s">
        <v>114</v>
      </c>
      <c r="N30" s="142"/>
      <c r="O30" s="143"/>
    </row>
    <row r="31" spans="3:15" x14ac:dyDescent="0.25">
      <c r="H31" s="27"/>
      <c r="K31" s="27"/>
      <c r="N31" s="27"/>
    </row>
    <row r="32" spans="3:15" x14ac:dyDescent="0.25">
      <c r="D32" s="23" t="s">
        <v>33</v>
      </c>
      <c r="F32" s="23" t="s">
        <v>34</v>
      </c>
      <c r="H32" s="27"/>
      <c r="K32" s="27"/>
      <c r="N32" s="27"/>
    </row>
    <row r="33" spans="1:16" x14ac:dyDescent="0.25">
      <c r="D33" s="144" t="s">
        <v>30</v>
      </c>
      <c r="E33" s="145"/>
      <c r="F33" s="150" t="s">
        <v>75</v>
      </c>
      <c r="G33" s="150"/>
      <c r="H33" s="150"/>
      <c r="I33" s="150"/>
      <c r="J33" s="150"/>
      <c r="K33" s="150"/>
      <c r="L33" s="150"/>
      <c r="M33" s="150"/>
      <c r="N33" s="150"/>
      <c r="O33" s="150"/>
      <c r="P33" s="150"/>
    </row>
    <row r="34" spans="1:16" x14ac:dyDescent="0.25">
      <c r="D34" s="146"/>
      <c r="E34" s="147"/>
      <c r="F34" s="150"/>
      <c r="G34" s="150"/>
      <c r="H34" s="150"/>
      <c r="I34" s="150"/>
      <c r="J34" s="150"/>
      <c r="K34" s="150"/>
      <c r="L34" s="150"/>
      <c r="M34" s="150"/>
      <c r="N34" s="150"/>
      <c r="O34" s="150"/>
      <c r="P34" s="150"/>
    </row>
    <row r="35" spans="1:16" x14ac:dyDescent="0.25">
      <c r="D35" s="148"/>
      <c r="E35" s="149"/>
      <c r="F35" s="150"/>
      <c r="G35" s="150"/>
      <c r="H35" s="150"/>
      <c r="I35" s="150"/>
      <c r="J35" s="150"/>
      <c r="K35" s="150"/>
      <c r="L35" s="150"/>
      <c r="M35" s="150"/>
      <c r="N35" s="150"/>
      <c r="O35" s="150"/>
      <c r="P35" s="150"/>
    </row>
    <row r="36" spans="1:16" x14ac:dyDescent="0.25">
      <c r="D36" s="151" t="s">
        <v>24</v>
      </c>
      <c r="E36" s="152"/>
      <c r="F36" s="150" t="s">
        <v>122</v>
      </c>
      <c r="G36" s="150"/>
      <c r="H36" s="150"/>
      <c r="I36" s="150"/>
      <c r="J36" s="150"/>
      <c r="K36" s="150"/>
      <c r="L36" s="150"/>
      <c r="M36" s="150"/>
      <c r="N36" s="150"/>
      <c r="O36" s="150"/>
      <c r="P36" s="150"/>
    </row>
    <row r="37" spans="1:16" x14ac:dyDescent="0.25">
      <c r="D37" s="153"/>
      <c r="E37" s="154"/>
      <c r="F37" s="150"/>
      <c r="G37" s="150"/>
      <c r="H37" s="150"/>
      <c r="I37" s="150"/>
      <c r="J37" s="150"/>
      <c r="K37" s="150"/>
      <c r="L37" s="150"/>
      <c r="M37" s="150"/>
      <c r="N37" s="150"/>
      <c r="O37" s="150"/>
      <c r="P37" s="150"/>
    </row>
    <row r="38" spans="1:16" x14ac:dyDescent="0.25">
      <c r="D38" s="155"/>
      <c r="E38" s="156"/>
      <c r="F38" s="150"/>
      <c r="G38" s="150"/>
      <c r="H38" s="150"/>
      <c r="I38" s="150"/>
      <c r="J38" s="150"/>
      <c r="K38" s="150"/>
      <c r="L38" s="150"/>
      <c r="M38" s="150"/>
      <c r="N38" s="150"/>
      <c r="O38" s="150"/>
      <c r="P38" s="150"/>
    </row>
    <row r="39" spans="1:16" ht="12.75" customHeight="1" x14ac:dyDescent="0.25">
      <c r="D39" s="157" t="s">
        <v>128</v>
      </c>
      <c r="E39" s="158"/>
      <c r="F39" s="163" t="s">
        <v>121</v>
      </c>
      <c r="G39" s="164"/>
      <c r="H39" s="164"/>
      <c r="I39" s="164"/>
      <c r="J39" s="164"/>
      <c r="K39" s="164"/>
      <c r="L39" s="164"/>
      <c r="M39" s="164"/>
      <c r="N39" s="164"/>
      <c r="O39" s="164"/>
      <c r="P39" s="165"/>
    </row>
    <row r="40" spans="1:16" x14ac:dyDescent="0.25">
      <c r="D40" s="159"/>
      <c r="E40" s="160"/>
      <c r="F40" s="166"/>
      <c r="G40" s="167"/>
      <c r="H40" s="167"/>
      <c r="I40" s="167"/>
      <c r="J40" s="167"/>
      <c r="K40" s="167"/>
      <c r="L40" s="167"/>
      <c r="M40" s="167"/>
      <c r="N40" s="167"/>
      <c r="O40" s="167"/>
      <c r="P40" s="168"/>
    </row>
    <row r="41" spans="1:16" x14ac:dyDescent="0.25">
      <c r="D41" s="161"/>
      <c r="E41" s="162"/>
      <c r="F41" s="169"/>
      <c r="G41" s="170"/>
      <c r="H41" s="170"/>
      <c r="I41" s="170"/>
      <c r="J41" s="170"/>
      <c r="K41" s="170"/>
      <c r="L41" s="170"/>
      <c r="M41" s="170"/>
      <c r="N41" s="170"/>
      <c r="O41" s="170"/>
      <c r="P41" s="171"/>
    </row>
    <row r="42" spans="1:16" x14ac:dyDescent="0.25">
      <c r="D42" s="157" t="s">
        <v>31</v>
      </c>
      <c r="E42" s="158"/>
      <c r="F42" s="157" t="s">
        <v>61</v>
      </c>
      <c r="G42" s="172"/>
      <c r="H42" s="172"/>
      <c r="I42" s="172"/>
      <c r="J42" s="172"/>
      <c r="K42" s="172"/>
      <c r="L42" s="172"/>
      <c r="M42" s="172"/>
      <c r="N42" s="172"/>
      <c r="O42" s="172"/>
      <c r="P42" s="158"/>
    </row>
    <row r="43" spans="1:16" x14ac:dyDescent="0.25">
      <c r="D43" s="159"/>
      <c r="E43" s="160"/>
      <c r="F43" s="159"/>
      <c r="G43" s="173"/>
      <c r="H43" s="173"/>
      <c r="I43" s="173"/>
      <c r="J43" s="173"/>
      <c r="K43" s="173"/>
      <c r="L43" s="173"/>
      <c r="M43" s="173"/>
      <c r="N43" s="173"/>
      <c r="O43" s="173"/>
      <c r="P43" s="160"/>
    </row>
    <row r="44" spans="1:16" x14ac:dyDescent="0.25">
      <c r="D44" s="161"/>
      <c r="E44" s="162"/>
      <c r="F44" s="161"/>
      <c r="G44" s="174"/>
      <c r="H44" s="174"/>
      <c r="I44" s="174"/>
      <c r="J44" s="174"/>
      <c r="K44" s="174"/>
      <c r="L44" s="174"/>
      <c r="M44" s="174"/>
      <c r="N44" s="174"/>
      <c r="O44" s="174"/>
      <c r="P44" s="162"/>
    </row>
    <row r="45" spans="1:16" x14ac:dyDescent="0.25">
      <c r="D45" s="28"/>
      <c r="E45" s="28"/>
      <c r="F45" s="28"/>
      <c r="G45" s="28"/>
      <c r="H45" s="28"/>
      <c r="I45" s="28"/>
      <c r="J45" s="28"/>
      <c r="K45" s="28"/>
      <c r="L45" s="28"/>
      <c r="M45" s="28"/>
      <c r="N45" s="28"/>
      <c r="O45" s="28"/>
      <c r="P45" s="28"/>
    </row>
    <row r="47" spans="1:16" x14ac:dyDescent="0.25">
      <c r="A47" s="5" t="s">
        <v>35</v>
      </c>
    </row>
    <row r="48" spans="1:16" x14ac:dyDescent="0.25">
      <c r="A48" s="29"/>
      <c r="B48" s="30"/>
      <c r="C48" s="31"/>
      <c r="D48" s="31"/>
      <c r="E48" s="31"/>
      <c r="F48" s="31"/>
      <c r="G48" s="31"/>
      <c r="H48" s="31"/>
      <c r="I48" s="31"/>
      <c r="J48" s="31"/>
      <c r="K48" s="31"/>
      <c r="L48" s="31"/>
      <c r="M48" s="31"/>
      <c r="N48" s="31"/>
      <c r="O48" s="31"/>
      <c r="P48" s="32"/>
    </row>
    <row r="49" spans="1:21" ht="27" customHeight="1" x14ac:dyDescent="0.25">
      <c r="A49" s="29"/>
      <c r="B49" s="175" t="s">
        <v>120</v>
      </c>
      <c r="C49" s="176"/>
      <c r="D49" s="176"/>
      <c r="E49" s="176"/>
      <c r="F49" s="176"/>
      <c r="G49" s="176"/>
      <c r="H49" s="176"/>
      <c r="I49" s="176"/>
      <c r="J49" s="176"/>
      <c r="K49" s="176"/>
      <c r="L49" s="176"/>
      <c r="M49" s="176"/>
      <c r="N49" s="176"/>
      <c r="O49" s="176"/>
      <c r="P49" s="177"/>
    </row>
    <row r="50" spans="1:21" ht="27.6" customHeight="1" x14ac:dyDescent="0.25">
      <c r="B50" s="137" t="s">
        <v>51</v>
      </c>
      <c r="C50" s="137"/>
      <c r="D50" s="137"/>
      <c r="E50" s="137"/>
      <c r="F50" s="137"/>
      <c r="G50" s="137"/>
      <c r="H50" s="137"/>
      <c r="I50" s="137"/>
      <c r="J50" s="137"/>
      <c r="K50" s="137"/>
      <c r="L50" s="137"/>
      <c r="M50" s="137"/>
      <c r="N50" s="137"/>
      <c r="O50" s="137"/>
      <c r="P50" s="137"/>
      <c r="T50" s="3"/>
      <c r="U50" s="3"/>
    </row>
    <row r="51" spans="1:21" ht="27.6" customHeight="1" x14ac:dyDescent="0.25">
      <c r="B51" s="137" t="s">
        <v>126</v>
      </c>
      <c r="C51" s="137"/>
      <c r="D51" s="137"/>
      <c r="E51" s="137"/>
      <c r="F51" s="137"/>
      <c r="G51" s="137"/>
      <c r="H51" s="137"/>
      <c r="I51" s="137"/>
      <c r="J51" s="137"/>
      <c r="K51" s="137"/>
      <c r="L51" s="137"/>
      <c r="M51" s="137"/>
      <c r="N51" s="137"/>
      <c r="O51" s="137"/>
      <c r="P51" s="137"/>
      <c r="T51" s="69"/>
      <c r="U51" s="69"/>
    </row>
    <row r="52" spans="1:21" ht="27.6" customHeight="1" x14ac:dyDescent="0.25">
      <c r="B52" s="137" t="s">
        <v>98</v>
      </c>
      <c r="C52" s="137"/>
      <c r="D52" s="137"/>
      <c r="E52" s="137"/>
      <c r="F52" s="137"/>
      <c r="G52" s="137"/>
      <c r="H52" s="137"/>
      <c r="I52" s="137"/>
      <c r="J52" s="137"/>
      <c r="K52" s="137"/>
      <c r="L52" s="137"/>
      <c r="M52" s="137"/>
      <c r="N52" s="137"/>
      <c r="O52" s="137"/>
      <c r="P52" s="137"/>
      <c r="T52" s="3"/>
      <c r="U52" s="3"/>
    </row>
    <row r="53" spans="1:21" ht="27.6" customHeight="1" x14ac:dyDescent="0.25">
      <c r="B53" s="137" t="s">
        <v>91</v>
      </c>
      <c r="C53" s="137"/>
      <c r="D53" s="137"/>
      <c r="E53" s="137"/>
      <c r="F53" s="137"/>
      <c r="G53" s="137"/>
      <c r="H53" s="137"/>
      <c r="I53" s="137"/>
      <c r="J53" s="137"/>
      <c r="K53" s="137"/>
      <c r="L53" s="137"/>
      <c r="M53" s="137"/>
      <c r="N53" s="137"/>
      <c r="O53" s="137"/>
      <c r="P53" s="137"/>
      <c r="T53" s="69"/>
      <c r="U53" s="69"/>
    </row>
    <row r="54" spans="1:21" ht="27.6" customHeight="1" x14ac:dyDescent="0.25">
      <c r="B54" s="137" t="s">
        <v>92</v>
      </c>
      <c r="C54" s="137"/>
      <c r="D54" s="137"/>
      <c r="E54" s="137"/>
      <c r="F54" s="137"/>
      <c r="G54" s="137"/>
      <c r="H54" s="137"/>
      <c r="I54" s="137"/>
      <c r="J54" s="137"/>
      <c r="K54" s="137"/>
      <c r="L54" s="137"/>
      <c r="M54" s="137"/>
      <c r="N54" s="137"/>
      <c r="O54" s="137"/>
      <c r="P54" s="137"/>
      <c r="T54" s="3"/>
      <c r="U54" s="3"/>
    </row>
    <row r="55" spans="1:21" ht="27.6" customHeight="1" x14ac:dyDescent="0.25">
      <c r="B55" s="137" t="s">
        <v>90</v>
      </c>
      <c r="C55" s="137"/>
      <c r="D55" s="137"/>
      <c r="E55" s="137"/>
      <c r="F55" s="137"/>
      <c r="G55" s="137"/>
      <c r="H55" s="137"/>
      <c r="I55" s="137"/>
      <c r="J55" s="137"/>
      <c r="K55" s="137"/>
      <c r="L55" s="137"/>
      <c r="M55" s="137"/>
      <c r="N55" s="137"/>
      <c r="O55" s="137"/>
      <c r="P55" s="137"/>
      <c r="T55" s="69"/>
      <c r="U55" s="69"/>
    </row>
    <row r="56" spans="1:21" ht="27.6" customHeight="1" x14ac:dyDescent="0.25">
      <c r="B56" s="137" t="s">
        <v>123</v>
      </c>
      <c r="C56" s="137"/>
      <c r="D56" s="137"/>
      <c r="E56" s="137"/>
      <c r="F56" s="137"/>
      <c r="G56" s="137"/>
      <c r="H56" s="137"/>
      <c r="I56" s="137"/>
      <c r="J56" s="137"/>
      <c r="K56" s="137"/>
      <c r="L56" s="137"/>
      <c r="M56" s="137"/>
      <c r="N56" s="137"/>
      <c r="O56" s="137"/>
      <c r="P56" s="137"/>
      <c r="T56" s="3"/>
      <c r="U56" s="3"/>
    </row>
    <row r="57" spans="1:21" ht="27" customHeight="1" x14ac:dyDescent="0.25">
      <c r="B57" s="137" t="s">
        <v>93</v>
      </c>
      <c r="C57" s="137"/>
      <c r="D57" s="137"/>
      <c r="E57" s="137"/>
      <c r="F57" s="137"/>
      <c r="G57" s="137"/>
      <c r="H57" s="137"/>
      <c r="I57" s="137"/>
      <c r="J57" s="137"/>
      <c r="K57" s="137"/>
      <c r="L57" s="137"/>
      <c r="M57" s="137"/>
      <c r="N57" s="137"/>
      <c r="O57" s="137"/>
      <c r="P57" s="137"/>
      <c r="T57" s="3"/>
      <c r="U57" s="3"/>
    </row>
    <row r="58" spans="1:21" x14ac:dyDescent="0.25">
      <c r="A58" s="5"/>
      <c r="T58" s="3"/>
      <c r="U58" s="3"/>
    </row>
    <row r="59" spans="1:21" x14ac:dyDescent="0.25">
      <c r="T59" s="69"/>
      <c r="U59" s="69"/>
    </row>
    <row r="60" spans="1:21" x14ac:dyDescent="0.25">
      <c r="T60" s="3"/>
      <c r="U60" s="3"/>
    </row>
    <row r="61" spans="1:21" x14ac:dyDescent="0.25">
      <c r="T61" s="3"/>
      <c r="U61" s="3"/>
    </row>
    <row r="62" spans="1:21" x14ac:dyDescent="0.25">
      <c r="T62" s="3"/>
      <c r="U62" s="3"/>
    </row>
    <row r="63" spans="1:21" x14ac:dyDescent="0.25">
      <c r="T63" s="3"/>
      <c r="U63" s="3"/>
    </row>
    <row r="64" spans="1:21" x14ac:dyDescent="0.25">
      <c r="T64" s="3"/>
      <c r="U64" s="3"/>
    </row>
    <row r="65" spans="20:21" x14ac:dyDescent="0.25">
      <c r="T65" s="3"/>
      <c r="U65" s="3"/>
    </row>
    <row r="66" spans="20:21" x14ac:dyDescent="0.25">
      <c r="T66" s="3"/>
      <c r="U66" s="3"/>
    </row>
    <row r="67" spans="20:21" x14ac:dyDescent="0.25">
      <c r="T67" s="3"/>
      <c r="U67" s="3"/>
    </row>
    <row r="68" spans="20:21" x14ac:dyDescent="0.25">
      <c r="T68" s="3"/>
      <c r="U68" s="3"/>
    </row>
    <row r="69" spans="20:21" x14ac:dyDescent="0.25">
      <c r="T69" s="3"/>
      <c r="U69" s="3"/>
    </row>
  </sheetData>
  <mergeCells count="46">
    <mergeCell ref="B53:P53"/>
    <mergeCell ref="B54:P54"/>
    <mergeCell ref="B55:P55"/>
    <mergeCell ref="B56:P56"/>
    <mergeCell ref="B57:P57"/>
    <mergeCell ref="B50:P50"/>
    <mergeCell ref="B51:P51"/>
    <mergeCell ref="B52:P52"/>
    <mergeCell ref="G30:I30"/>
    <mergeCell ref="J30:L30"/>
    <mergeCell ref="M30:O30"/>
    <mergeCell ref="D33:E35"/>
    <mergeCell ref="F33:P35"/>
    <mergeCell ref="D36:E38"/>
    <mergeCell ref="F36:P38"/>
    <mergeCell ref="D39:E41"/>
    <mergeCell ref="F39:P41"/>
    <mergeCell ref="D42:E44"/>
    <mergeCell ref="F42:P44"/>
    <mergeCell ref="B49:P49"/>
    <mergeCell ref="G28:I28"/>
    <mergeCell ref="J28:L28"/>
    <mergeCell ref="M28:O28"/>
    <mergeCell ref="G29:I29"/>
    <mergeCell ref="J29:L29"/>
    <mergeCell ref="M29:O29"/>
    <mergeCell ref="G26:I26"/>
    <mergeCell ref="J26:L26"/>
    <mergeCell ref="M26:O26"/>
    <mergeCell ref="G27:I27"/>
    <mergeCell ref="J27:L27"/>
    <mergeCell ref="M27:O27"/>
    <mergeCell ref="G22:I22"/>
    <mergeCell ref="J22:L22"/>
    <mergeCell ref="M22:O22"/>
    <mergeCell ref="D23:F23"/>
    <mergeCell ref="G23:I23"/>
    <mergeCell ref="J23:L23"/>
    <mergeCell ref="M23:O23"/>
    <mergeCell ref="J21:L21"/>
    <mergeCell ref="M21:O21"/>
    <mergeCell ref="G19:I19"/>
    <mergeCell ref="J19:L19"/>
    <mergeCell ref="M19:O19"/>
    <mergeCell ref="G20:I20"/>
    <mergeCell ref="J20:L20"/>
  </mergeCells>
  <pageMargins left="0.33" right="0.37" top="1" bottom="1" header="0.5" footer="0.5"/>
  <pageSetup scale="6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9F6C3B-4B40-4036-8900-B19829151F90}">
  <dimension ref="A1:M25"/>
  <sheetViews>
    <sheetView zoomScaleNormal="100" workbookViewId="0">
      <pane ySplit="1" topLeftCell="A2" activePane="bottomLeft" state="frozen"/>
      <selection pane="bottomLeft" activeCell="A14" sqref="A14:L14"/>
    </sheetView>
  </sheetViews>
  <sheetFormatPr defaultColWidth="9.109375" defaultRowHeight="13.2" x14ac:dyDescent="0.25"/>
  <cols>
    <col min="1" max="1" width="20" style="6" customWidth="1"/>
    <col min="2" max="3" width="9.88671875" style="6" bestFit="1" customWidth="1"/>
    <col min="4" max="4" width="9.5546875" style="6" bestFit="1" customWidth="1"/>
    <col min="5" max="5" width="10.5546875" style="6" bestFit="1" customWidth="1"/>
    <col min="6" max="11" width="9.5546875" style="6" bestFit="1" customWidth="1"/>
    <col min="12" max="16384" width="9.109375" style="6"/>
  </cols>
  <sheetData>
    <row r="1" spans="1:13" ht="17.399999999999999" x14ac:dyDescent="0.3">
      <c r="A1" s="4"/>
      <c r="B1" s="33"/>
      <c r="C1" s="33"/>
      <c r="D1" s="33"/>
      <c r="E1" s="33"/>
      <c r="F1" s="33"/>
      <c r="G1" s="33"/>
      <c r="H1" s="33"/>
      <c r="I1" s="33"/>
      <c r="J1" s="33"/>
      <c r="K1" s="33"/>
      <c r="L1" s="33"/>
      <c r="M1" s="33"/>
    </row>
    <row r="2" spans="1:13" ht="15.6" x14ac:dyDescent="0.25">
      <c r="A2" s="34" t="s">
        <v>48</v>
      </c>
      <c r="B2" s="35"/>
      <c r="C2" s="35"/>
      <c r="D2" s="35"/>
      <c r="E2" s="35"/>
      <c r="F2" s="35"/>
      <c r="G2" s="35"/>
      <c r="H2" s="35"/>
      <c r="I2" s="35"/>
      <c r="J2" s="35"/>
      <c r="K2" s="35"/>
      <c r="L2" s="35"/>
      <c r="M2" s="33"/>
    </row>
    <row r="3" spans="1:13" ht="13.8" x14ac:dyDescent="0.25">
      <c r="A3" s="36"/>
      <c r="B3" s="35"/>
      <c r="C3" s="35"/>
      <c r="D3" s="35"/>
      <c r="E3" s="35"/>
      <c r="F3" s="35"/>
      <c r="G3" s="35"/>
      <c r="H3" s="35"/>
      <c r="I3" s="35"/>
      <c r="J3" s="35"/>
      <c r="K3" s="35"/>
      <c r="L3" s="35"/>
      <c r="M3" s="33"/>
    </row>
    <row r="4" spans="1:13" ht="28.5" customHeight="1" x14ac:dyDescent="0.25">
      <c r="A4" s="178" t="s">
        <v>53</v>
      </c>
      <c r="B4" s="178"/>
      <c r="C4" s="178"/>
      <c r="D4" s="178"/>
      <c r="E4" s="178"/>
      <c r="F4" s="178"/>
      <c r="G4" s="178"/>
      <c r="H4" s="178"/>
      <c r="I4" s="178"/>
      <c r="J4" s="178"/>
      <c r="K4" s="178"/>
      <c r="L4" s="178"/>
      <c r="M4" s="33"/>
    </row>
    <row r="5" spans="1:13" ht="13.8" x14ac:dyDescent="0.25">
      <c r="A5" s="36"/>
      <c r="B5" s="35"/>
      <c r="C5" s="35"/>
      <c r="D5" s="35"/>
      <c r="E5" s="35"/>
      <c r="F5" s="35"/>
      <c r="G5" s="35"/>
      <c r="H5" s="35"/>
      <c r="I5" s="35"/>
      <c r="J5" s="35"/>
      <c r="K5" s="35"/>
      <c r="L5" s="35"/>
      <c r="M5" s="33"/>
    </row>
    <row r="6" spans="1:13" ht="15.6" x14ac:dyDescent="0.25">
      <c r="A6" s="34" t="s">
        <v>47</v>
      </c>
      <c r="B6" s="35"/>
      <c r="C6" s="35"/>
      <c r="D6" s="35"/>
      <c r="E6" s="35"/>
      <c r="F6" s="35"/>
      <c r="G6" s="35"/>
      <c r="H6" s="35"/>
      <c r="I6" s="35"/>
      <c r="J6" s="35"/>
      <c r="K6" s="35"/>
      <c r="L6" s="35"/>
      <c r="M6" s="33"/>
    </row>
    <row r="7" spans="1:13" x14ac:dyDescent="0.25">
      <c r="A7" s="6" t="s">
        <v>46</v>
      </c>
      <c r="B7" s="35"/>
      <c r="C7" s="35"/>
      <c r="D7" s="35"/>
      <c r="E7" s="35"/>
      <c r="F7" s="35"/>
      <c r="G7" s="35"/>
      <c r="H7" s="35"/>
      <c r="I7" s="35"/>
      <c r="J7" s="35"/>
      <c r="K7" s="35"/>
      <c r="L7" s="35"/>
      <c r="M7" s="33"/>
    </row>
    <row r="8" spans="1:13" x14ac:dyDescent="0.25">
      <c r="B8" s="35"/>
      <c r="C8" s="35"/>
      <c r="D8" s="35"/>
      <c r="E8" s="35"/>
      <c r="F8" s="35"/>
      <c r="G8" s="35"/>
      <c r="H8" s="35"/>
      <c r="I8" s="35"/>
      <c r="J8" s="35"/>
      <c r="K8" s="35"/>
      <c r="L8" s="35"/>
      <c r="M8" s="33"/>
    </row>
    <row r="9" spans="1:13" x14ac:dyDescent="0.25">
      <c r="A9" s="6" t="s">
        <v>50</v>
      </c>
      <c r="B9" s="35"/>
      <c r="C9" s="35"/>
      <c r="D9" s="35"/>
      <c r="E9" s="35"/>
      <c r="F9" s="35"/>
      <c r="G9" s="35"/>
      <c r="H9" s="35"/>
      <c r="I9" s="35"/>
      <c r="J9" s="35"/>
      <c r="K9" s="35"/>
      <c r="L9" s="35"/>
      <c r="M9" s="33"/>
    </row>
    <row r="10" spans="1:13" x14ac:dyDescent="0.25">
      <c r="B10" s="35"/>
      <c r="C10" s="35"/>
      <c r="D10" s="35"/>
      <c r="E10" s="35"/>
      <c r="F10" s="35"/>
      <c r="G10" s="35"/>
      <c r="H10" s="35"/>
      <c r="I10" s="35"/>
      <c r="J10" s="35"/>
      <c r="K10" s="35"/>
      <c r="L10" s="35"/>
      <c r="M10" s="33"/>
    </row>
    <row r="11" spans="1:13" x14ac:dyDescent="0.25">
      <c r="A11" s="6" t="s">
        <v>49</v>
      </c>
      <c r="B11" s="35"/>
      <c r="C11" s="35"/>
      <c r="D11" s="35"/>
      <c r="E11" s="35"/>
      <c r="G11" s="6" t="s">
        <v>36</v>
      </c>
      <c r="I11" s="35"/>
      <c r="J11" s="35"/>
      <c r="K11" s="35"/>
      <c r="L11" s="35"/>
      <c r="M11" s="33"/>
    </row>
    <row r="12" spans="1:13" x14ac:dyDescent="0.25">
      <c r="B12" s="35"/>
      <c r="C12" s="35"/>
      <c r="D12" s="35"/>
      <c r="G12" s="6" t="s">
        <v>37</v>
      </c>
      <c r="I12" s="35"/>
      <c r="J12" s="35"/>
      <c r="K12" s="35"/>
      <c r="L12" s="35"/>
      <c r="M12" s="33"/>
    </row>
    <row r="13" spans="1:13" ht="13.8" thickBot="1" x14ac:dyDescent="0.3">
      <c r="B13" s="35"/>
      <c r="C13" s="35"/>
      <c r="D13" s="35"/>
      <c r="F13" s="35"/>
      <c r="G13" s="35"/>
      <c r="H13" s="35"/>
      <c r="I13" s="35"/>
      <c r="J13" s="35"/>
      <c r="K13" s="35"/>
      <c r="L13" s="35"/>
    </row>
    <row r="14" spans="1:13" ht="16.2" thickBot="1" x14ac:dyDescent="0.3">
      <c r="A14" s="179" t="s">
        <v>38</v>
      </c>
      <c r="B14" s="180"/>
      <c r="C14" s="180"/>
      <c r="D14" s="180"/>
      <c r="E14" s="180"/>
      <c r="F14" s="180"/>
      <c r="G14" s="180"/>
      <c r="H14" s="180"/>
      <c r="I14" s="180"/>
      <c r="J14" s="180"/>
      <c r="K14" s="180"/>
      <c r="L14" s="181"/>
    </row>
    <row r="15" spans="1:13" ht="18.600000000000001" thickBot="1" x14ac:dyDescent="0.4">
      <c r="A15" s="37"/>
      <c r="B15" s="38">
        <v>2025</v>
      </c>
      <c r="C15" s="38">
        <v>2026</v>
      </c>
      <c r="D15" s="38">
        <v>2027</v>
      </c>
      <c r="E15" s="38">
        <v>2028</v>
      </c>
      <c r="F15" s="38">
        <v>2029</v>
      </c>
      <c r="G15" s="38">
        <v>2030</v>
      </c>
      <c r="H15" s="38">
        <v>2031</v>
      </c>
      <c r="I15" s="38">
        <v>2032</v>
      </c>
      <c r="J15" s="38">
        <v>2033</v>
      </c>
      <c r="K15" s="38">
        <v>2034</v>
      </c>
      <c r="L15" s="38">
        <v>2035</v>
      </c>
    </row>
    <row r="16" spans="1:13" ht="33" customHeight="1" x14ac:dyDescent="0.25">
      <c r="A16" s="39" t="s">
        <v>39</v>
      </c>
      <c r="B16" s="40">
        <v>0</v>
      </c>
      <c r="C16" s="64">
        <v>2.5000000000000001E-2</v>
      </c>
      <c r="D16" s="64">
        <v>2.5000000000000001E-2</v>
      </c>
      <c r="E16" s="64">
        <v>2.5000000000000001E-2</v>
      </c>
      <c r="F16" s="64">
        <v>2.5000000000000001E-2</v>
      </c>
      <c r="G16" s="64">
        <v>2.5000000000000001E-2</v>
      </c>
      <c r="H16" s="64">
        <v>2.5000000000000001E-2</v>
      </c>
      <c r="I16" s="64">
        <v>2.5000000000000001E-2</v>
      </c>
      <c r="J16" s="64">
        <v>2.5000000000000001E-2</v>
      </c>
      <c r="K16" s="64">
        <v>2.5000000000000001E-2</v>
      </c>
      <c r="L16" s="65">
        <v>2.5000000000000001E-2</v>
      </c>
    </row>
    <row r="17" spans="1:12" ht="37.5" customHeight="1" thickBot="1" x14ac:dyDescent="0.3">
      <c r="A17" s="41" t="s">
        <v>40</v>
      </c>
      <c r="B17" s="42">
        <v>1</v>
      </c>
      <c r="C17" s="42">
        <f>B17*(1+C16)</f>
        <v>1.0249999999999999</v>
      </c>
      <c r="D17" s="42">
        <f t="shared" ref="D17:K17" si="0">C17*(1+D16)</f>
        <v>1.0506249999999999</v>
      </c>
      <c r="E17" s="42">
        <f t="shared" si="0"/>
        <v>1.0768906249999999</v>
      </c>
      <c r="F17" s="42">
        <f>E17*(1+F16)</f>
        <v>1.1038128906249998</v>
      </c>
      <c r="G17" s="42">
        <f>F17*(1+G16)</f>
        <v>1.1314082128906247</v>
      </c>
      <c r="H17" s="42">
        <f t="shared" si="0"/>
        <v>1.1596934182128902</v>
      </c>
      <c r="I17" s="42">
        <f t="shared" si="0"/>
        <v>1.1886857536682123</v>
      </c>
      <c r="J17" s="42">
        <f t="shared" si="0"/>
        <v>1.2184028975099175</v>
      </c>
      <c r="K17" s="42">
        <f t="shared" si="0"/>
        <v>1.2488629699476652</v>
      </c>
      <c r="L17" s="43">
        <f>K17*(1+L16)</f>
        <v>1.2800845441963566</v>
      </c>
    </row>
    <row r="18" spans="1:12" ht="15.75" customHeight="1" x14ac:dyDescent="0.25">
      <c r="A18" s="44"/>
      <c r="B18" s="45"/>
      <c r="C18" s="45"/>
      <c r="D18" s="45"/>
      <c r="E18" s="45"/>
      <c r="F18" s="45"/>
      <c r="G18" s="45"/>
      <c r="H18" s="45"/>
      <c r="I18" s="45"/>
      <c r="J18" s="45"/>
      <c r="K18" s="45"/>
      <c r="L18" s="45"/>
    </row>
    <row r="19" spans="1:12" ht="15.75" customHeight="1" x14ac:dyDescent="0.25">
      <c r="A19" s="44"/>
      <c r="B19" s="45"/>
      <c r="C19" s="45"/>
      <c r="D19" s="45"/>
      <c r="E19" s="45"/>
      <c r="F19" s="45"/>
      <c r="G19" s="45"/>
      <c r="H19" s="45"/>
      <c r="I19" s="45"/>
      <c r="J19" s="45"/>
      <c r="K19" s="45"/>
      <c r="L19" s="45"/>
    </row>
    <row r="21" spans="1:12" ht="28.5" customHeight="1" x14ac:dyDescent="0.25">
      <c r="A21" s="66" t="s">
        <v>41</v>
      </c>
      <c r="B21" s="182" t="s">
        <v>129</v>
      </c>
      <c r="C21" s="183"/>
      <c r="D21" s="183"/>
      <c r="E21" s="183"/>
      <c r="F21" s="183"/>
      <c r="G21" s="183"/>
      <c r="H21" s="183"/>
      <c r="I21" s="183"/>
      <c r="J21" s="183"/>
      <c r="K21" s="183"/>
      <c r="L21" s="184"/>
    </row>
    <row r="23" spans="1:12" x14ac:dyDescent="0.25">
      <c r="C23" s="46"/>
      <c r="D23" s="46"/>
      <c r="E23" s="46"/>
      <c r="F23" s="46"/>
      <c r="G23" s="46"/>
      <c r="H23" s="46"/>
      <c r="I23" s="46"/>
      <c r="J23" s="46"/>
      <c r="K23" s="46"/>
    </row>
    <row r="24" spans="1:12" x14ac:dyDescent="0.25">
      <c r="C24" s="47"/>
      <c r="D24" s="47"/>
      <c r="E24" s="47"/>
      <c r="F24" s="47"/>
      <c r="G24" s="47"/>
      <c r="H24" s="47"/>
      <c r="I24" s="47"/>
      <c r="J24" s="47"/>
      <c r="K24" s="47"/>
    </row>
    <row r="25" spans="1:12" x14ac:dyDescent="0.25">
      <c r="D25" s="47"/>
      <c r="E25" s="47"/>
      <c r="F25" s="47"/>
      <c r="G25" s="47"/>
      <c r="H25" s="47"/>
      <c r="I25" s="47"/>
      <c r="J25" s="47"/>
      <c r="K25" s="47"/>
    </row>
  </sheetData>
  <mergeCells count="3">
    <mergeCell ref="A4:L4"/>
    <mergeCell ref="A14:L14"/>
    <mergeCell ref="B21:L21"/>
  </mergeCells>
  <printOptions horizontalCentered="1"/>
  <pageMargins left="0.5" right="0" top="0.75" bottom="0.75" header="0.3" footer="0.3"/>
  <pageSetup scale="85" orientation="portrait" horizontalDpi="300"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76092249CC62C48AA17033F357BFB4B" ma:contentTypeVersion="0" ma:contentTypeDescription="Create a new document." ma:contentTypeScope="" ma:versionID="f85f54304d83be0e0a0a7c504015390c">
  <xsd:schema xmlns:xsd="http://www.w3.org/2001/XMLSchema" xmlns:xs="http://www.w3.org/2001/XMLSchema" xmlns:p="http://schemas.microsoft.com/office/2006/metadata/properties" targetNamespace="http://schemas.microsoft.com/office/2006/metadata/properties" ma:root="true" ma:fieldsID="f573df0eeabf3db2078929eed011e841">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D3ED8A2-9FF0-49FE-BC57-0AF7EAD21480}"/>
</file>

<file path=customXml/itemProps2.xml><?xml version="1.0" encoding="utf-8"?>
<ds:datastoreItem xmlns:ds="http://schemas.openxmlformats.org/officeDocument/2006/customXml" ds:itemID="{B2867B36-9E85-4EAE-B079-6CC71C2161F4}">
  <ds:schemaRefs>
    <ds:schemaRef ds:uri="http://schemas.openxmlformats.org/package/2006/metadata/core-properties"/>
    <ds:schemaRef ds:uri="http://purl.org/dc/elements/1.1/"/>
    <ds:schemaRef ds:uri="http://purl.org/dc/terms/"/>
    <ds:schemaRef ds:uri="http://schemas.microsoft.com/office/2006/metadata/properties"/>
    <ds:schemaRef ds:uri="http://schemas.microsoft.com/office/2006/documentManagement/types"/>
    <ds:schemaRef ds:uri="http://purl.org/dc/dcmitype/"/>
    <ds:schemaRef ds:uri="http://schemas.microsoft.com/office/infopath/2007/PartnerControls"/>
    <ds:schemaRef ds:uri="426adf01-816f-49bb-a507-bc1b08ae9df3"/>
    <ds:schemaRef ds:uri="http://www.w3.org/XML/1998/namespace"/>
  </ds:schemaRefs>
</ds:datastoreItem>
</file>

<file path=customXml/itemProps3.xml><?xml version="1.0" encoding="utf-8"?>
<ds:datastoreItem xmlns:ds="http://schemas.openxmlformats.org/officeDocument/2006/customXml" ds:itemID="{42FB37A5-067F-49DB-9A6F-2863E3C4DABA}">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Cost Details</vt:lpstr>
      <vt:lpstr>Factors &amp; Assumptions</vt:lpstr>
      <vt:lpstr>Escalation Rates &amp; Factors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Casey Carroll</dc:creator>
  <cp:lastModifiedBy>Ucol, Michael</cp:lastModifiedBy>
  <cp:lastPrinted>2025-02-12T16:11:15Z</cp:lastPrinted>
  <dcterms:created xsi:type="dcterms:W3CDTF">2025-02-06T19:31:33Z</dcterms:created>
  <dcterms:modified xsi:type="dcterms:W3CDTF">2025-07-10T22:18:47Z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0x010100776092249CC62C48AA17033F357BFB4B</vt:lpwstr>
  </property>
</Properties>
</file>