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230" windowWidth="13410" windowHeight="7890"/>
  </bookViews>
  <sheets>
    <sheet name="Table 2" sheetId="3" r:id="rId1"/>
    <sheet name="Price_Impact_A" sheetId="1" r:id="rId2"/>
    <sheet name="Price_Impact_B" sheetId="2" r:id="rId3"/>
    <sheet name="Bid_Mitigation" sheetId="4" r:id="rId4"/>
  </sheets>
  <definedNames>
    <definedName name="_AMO_UniqueIdentifier" hidden="1">"'412cb587-3c2f-426c-b1d6-780418947f94'"</definedName>
    <definedName name="_xlnm._FilterDatabase" localSheetId="1" hidden="1">Price_Impact_A!$A$4:$H$92</definedName>
    <definedName name="_xlnm._FilterDatabase" localSheetId="2" hidden="1">Price_Impact_B!$A$4:$H$6</definedName>
    <definedName name="_xlnm._FilterDatabase" localSheetId="0" hidden="1">'Table 2'!$A$3:$V$120</definedName>
  </definedNames>
  <calcPr calcId="162913"/>
</workbook>
</file>

<file path=xl/calcChain.xml><?xml version="1.0" encoding="utf-8"?>
<calcChain xmlns="http://schemas.openxmlformats.org/spreadsheetml/2006/main">
  <c r="E8" i="4" l="1"/>
  <c r="D8" i="4"/>
  <c r="C8" i="4"/>
  <c r="E7" i="4"/>
  <c r="E6" i="4"/>
  <c r="E5" i="4"/>
  <c r="G37" i="3" l="1"/>
  <c r="G39" i="3"/>
  <c r="G41" i="3"/>
  <c r="G43" i="3"/>
  <c r="G45" i="3"/>
  <c r="G47" i="3"/>
  <c r="G48" i="3"/>
  <c r="G49" i="3"/>
  <c r="G50" i="3"/>
</calcChain>
</file>

<file path=xl/sharedStrings.xml><?xml version="1.0" encoding="utf-8"?>
<sst xmlns="http://schemas.openxmlformats.org/spreadsheetml/2006/main" count="1344" uniqueCount="82">
  <si>
    <t>Number</t>
  </si>
  <si>
    <t>Market Type</t>
  </si>
  <si>
    <t>Reason</t>
  </si>
  <si>
    <t>Location</t>
  </si>
  <si>
    <t>Local Reliability Area</t>
  </si>
  <si>
    <t>Trade Date</t>
  </si>
  <si>
    <t>MW</t>
  </si>
  <si>
    <t>Commitment</t>
  </si>
  <si>
    <t>INC_DEC</t>
  </si>
  <si>
    <t>Hours</t>
  </si>
  <si>
    <t>Begin Time</t>
  </si>
  <si>
    <t>End Time</t>
  </si>
  <si>
    <t>Total MWH</t>
  </si>
  <si>
    <t>CC6470 INC</t>
  </si>
  <si>
    <t>CC6470 DEC</t>
  </si>
  <si>
    <t>CC6482</t>
  </si>
  <si>
    <t>CC6488</t>
  </si>
  <si>
    <t>CC6620</t>
  </si>
  <si>
    <t>RT</t>
  </si>
  <si>
    <t>SCE</t>
  </si>
  <si>
    <t>LA Basin</t>
  </si>
  <si>
    <t>Yes</t>
  </si>
  <si>
    <t>INC</t>
  </si>
  <si>
    <t>No</t>
  </si>
  <si>
    <t>Bay Area</t>
  </si>
  <si>
    <t>Fresno</t>
  </si>
  <si>
    <t>Trade Hour</t>
  </si>
  <si>
    <t>Interval</t>
  </si>
  <si>
    <t>Market LMP</t>
  </si>
  <si>
    <t>Eligible Flag</t>
  </si>
  <si>
    <t>Calculated LMP</t>
  </si>
  <si>
    <t>Change in LMP</t>
  </si>
  <si>
    <t>San Diego-IV</t>
  </si>
  <si>
    <t>Min Load cost</t>
  </si>
  <si>
    <t>Startup Cost</t>
  </si>
  <si>
    <t xml:space="preserve">CC6470 </t>
  </si>
  <si>
    <t>ED MWH (INC/DEC)</t>
  </si>
  <si>
    <t>Type</t>
  </si>
  <si>
    <t>Costs without Bid Mitigation</t>
  </si>
  <si>
    <t>Costs with Bid Mitigation</t>
  </si>
  <si>
    <t>Table 10: Exceptional Dispatch Bid Mitigation Analysis Information</t>
  </si>
  <si>
    <t>Humboldt</t>
  </si>
  <si>
    <t>Unit Testing</t>
  </si>
  <si>
    <t xml:space="preserve">California Independent System Operator Corporation      Exceptional Dispatch Report </t>
  </si>
  <si>
    <t>DEC</t>
  </si>
  <si>
    <t>Planned Transmission Outage</t>
  </si>
  <si>
    <t>PGAE</t>
  </si>
  <si>
    <t>SDGE</t>
  </si>
  <si>
    <t>NA</t>
  </si>
  <si>
    <t>Voltage Support</t>
  </si>
  <si>
    <t>Reliability Assessment</t>
  </si>
  <si>
    <t>Sierra</t>
  </si>
  <si>
    <t>15 - 30</t>
  </si>
  <si>
    <t>Big Creek-Ventura</t>
  </si>
  <si>
    <t>Total</t>
  </si>
  <si>
    <t>Fast Start Unit Management</t>
  </si>
  <si>
    <t xml:space="preserve">Number of Resources </t>
  </si>
  <si>
    <t>Cost Savings</t>
  </si>
  <si>
    <t>Stockton</t>
  </si>
  <si>
    <t>15 - 45</t>
  </si>
  <si>
    <t>Conditions beyond the control of the CAISO</t>
  </si>
  <si>
    <t>Other Reliability Requirement</t>
  </si>
  <si>
    <t>Software Limitation</t>
  </si>
  <si>
    <t>62 - 65</t>
  </si>
  <si>
    <t>Table 9: Price Impact Analysis Information for Pricing Node A in PGAE LAP</t>
  </si>
  <si>
    <t>Table 8: Price Impact Analysis Information for Pricing Node B in SCE LAP</t>
  </si>
  <si>
    <t>SOC Charge</t>
  </si>
  <si>
    <t>21 - 35</t>
  </si>
  <si>
    <t>30 - 45</t>
  </si>
  <si>
    <t>20 - 42</t>
  </si>
  <si>
    <t>Chart 2: Table of Exceptional Dispatches for April 2024</t>
  </si>
  <si>
    <t>175 - 369</t>
  </si>
  <si>
    <t>Incomplete or Inaccurate Transmission</t>
  </si>
  <si>
    <t>30 - 42</t>
  </si>
  <si>
    <t>100 - 195</t>
  </si>
  <si>
    <t>14 - 30</t>
  </si>
  <si>
    <t>20 - 40</t>
  </si>
  <si>
    <t>7-20</t>
  </si>
  <si>
    <t>48.95 - 146.85</t>
  </si>
  <si>
    <t>TMODEL</t>
  </si>
  <si>
    <t>SYSEMR</t>
  </si>
  <si>
    <t>ASTEST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</si>
</sst>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h:mm;@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1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7" fontId="1" fillId="0" borderId="1" xfId="1" quotePrefix="1" applyNumberFormat="1" applyFont="1" applyBorder="1" applyAlignment="1">
      <alignment horizontal="center" vertical="center"/>
    </xf>
    <xf numFmtId="7" fontId="1" fillId="0" borderId="1" xfId="1" applyNumberFormat="1" applyFont="1" applyBorder="1" applyAlignment="1">
      <alignment horizontal="center" vertical="center"/>
    </xf>
    <xf numFmtId="7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7" fontId="0" fillId="0" borderId="0" xfId="0" applyNumberFormat="1"/>
    <xf numFmtId="39" fontId="0" fillId="0" borderId="0" xfId="0" applyNumberFormat="1"/>
    <xf numFmtId="39" fontId="1" fillId="0" borderId="1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wrapText="1"/>
    </xf>
    <xf numFmtId="8" fontId="0" fillId="0" borderId="0" xfId="0" applyNumberFormat="1"/>
    <xf numFmtId="0" fontId="0" fillId="0" borderId="0" xfId="0" applyNumberFormat="1"/>
    <xf numFmtId="14" fontId="0" fillId="0" borderId="0" xfId="0" applyNumberFormat="1"/>
    <xf numFmtId="14" fontId="1" fillId="0" borderId="1" xfId="0" applyNumberFormat="1" applyFont="1" applyBorder="1" applyAlignment="1">
      <alignment horizontal="center" vertical="center"/>
    </xf>
    <xf numFmtId="2" fontId="1" fillId="0" borderId="1" xfId="1" quotePrefix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wrapText="1"/>
    </xf>
    <xf numFmtId="0" fontId="4" fillId="0" borderId="1" xfId="0" applyFont="1" applyBorder="1"/>
    <xf numFmtId="0" fontId="4" fillId="0" borderId="1" xfId="0" quotePrefix="1" applyNumberFormat="1" applyFont="1" applyBorder="1"/>
    <xf numFmtId="14" fontId="4" fillId="0" borderId="1" xfId="0" applyNumberFormat="1" applyFont="1" applyBorder="1"/>
    <xf numFmtId="165" fontId="4" fillId="0" borderId="1" xfId="0" applyNumberFormat="1" applyFont="1" applyBorder="1"/>
    <xf numFmtId="2" fontId="4" fillId="0" borderId="1" xfId="0" quotePrefix="1" applyNumberFormat="1" applyFont="1" applyBorder="1"/>
    <xf numFmtId="0" fontId="0" fillId="0" borderId="0" xfId="0" applyBorder="1"/>
    <xf numFmtId="164" fontId="0" fillId="0" borderId="0" xfId="0" applyNumberFormat="1" applyBorder="1"/>
    <xf numFmtId="7" fontId="0" fillId="0" borderId="0" xfId="0" applyNumberFormat="1" applyBorder="1"/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2" fontId="4" fillId="0" borderId="1" xfId="0" quotePrefix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43" fontId="0" fillId="0" borderId="1" xfId="2" applyNumberFormat="1" applyFont="1" applyFill="1" applyBorder="1"/>
    <xf numFmtId="0" fontId="0" fillId="0" borderId="1" xfId="0" applyBorder="1"/>
    <xf numFmtId="0" fontId="0" fillId="0" borderId="0" xfId="0" applyFill="1"/>
    <xf numFmtId="43" fontId="0" fillId="0" borderId="1" xfId="2" applyFont="1" applyBorder="1"/>
    <xf numFmtId="4" fontId="0" fillId="0" borderId="1" xfId="0" applyNumberFormat="1" applyBorder="1"/>
    <xf numFmtId="43" fontId="0" fillId="0" borderId="1" xfId="0" applyNumberForma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V196"/>
  <sheetViews>
    <sheetView tabSelected="1" zoomScale="85" zoomScaleNormal="85" workbookViewId="0">
      <selection sqref="A1:V1"/>
    </sheetView>
  </sheetViews>
  <sheetFormatPr defaultColWidth="5.7265625" defaultRowHeight="14.5" x14ac:dyDescent="0.35"/>
  <cols>
    <col min="1" max="1" width="5.7265625" bestFit="1" customWidth="1"/>
    <col min="2" max="2" width="7.7265625" customWidth="1"/>
    <col min="3" max="3" width="50.54296875" bestFit="1" customWidth="1"/>
    <col min="4" max="4" width="8.7265625" customWidth="1"/>
    <col min="5" max="5" width="23.26953125" customWidth="1"/>
    <col min="6" max="6" width="12.26953125" style="21" customWidth="1"/>
    <col min="7" max="7" width="12.453125" bestFit="1" customWidth="1"/>
    <col min="8" max="9" width="5.7265625" customWidth="1"/>
    <col min="10" max="10" width="7.54296875" customWidth="1"/>
    <col min="11" max="12" width="15.81640625" style="2" bestFit="1" customWidth="1"/>
    <col min="13" max="13" width="10.81640625" style="3" customWidth="1"/>
    <col min="14" max="14" width="13.81640625" style="3" customWidth="1"/>
    <col min="15" max="15" width="12.54296875" style="3" customWidth="1"/>
    <col min="16" max="16" width="14.54296875" style="3" customWidth="1"/>
    <col min="17" max="17" width="13" style="3" customWidth="1"/>
    <col min="18" max="18" width="11.54296875" style="3" customWidth="1"/>
    <col min="19" max="19" width="12.26953125" style="3" customWidth="1"/>
    <col min="20" max="20" width="11.453125" style="3" customWidth="1"/>
    <col min="21" max="21" width="11.26953125" style="3" customWidth="1"/>
    <col min="22" max="22" width="11.1796875" style="3" customWidth="1"/>
  </cols>
  <sheetData>
    <row r="1" spans="1:22" ht="33.75" customHeight="1" x14ac:dyDescent="0.35">
      <c r="A1" s="47" t="s">
        <v>43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1:22" x14ac:dyDescent="0.35">
      <c r="A2" s="49" t="s">
        <v>70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</row>
    <row r="3" spans="1:22" ht="43.5" x14ac:dyDescent="0.3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25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7" t="s">
        <v>10</v>
      </c>
      <c r="L3" s="17" t="s">
        <v>11</v>
      </c>
      <c r="M3" s="18" t="s">
        <v>12</v>
      </c>
      <c r="N3" s="18" t="s">
        <v>33</v>
      </c>
      <c r="O3" s="18" t="s">
        <v>34</v>
      </c>
      <c r="P3" s="18" t="s">
        <v>35</v>
      </c>
      <c r="Q3" s="18" t="s">
        <v>36</v>
      </c>
      <c r="R3" s="18" t="s">
        <v>13</v>
      </c>
      <c r="S3" s="18" t="s">
        <v>14</v>
      </c>
      <c r="T3" s="18" t="s">
        <v>15</v>
      </c>
      <c r="U3" s="18" t="s">
        <v>16</v>
      </c>
      <c r="V3" s="18" t="s">
        <v>17</v>
      </c>
    </row>
    <row r="4" spans="1:22" x14ac:dyDescent="0.35">
      <c r="A4" s="26">
        <v>1</v>
      </c>
      <c r="B4" s="27" t="s">
        <v>18</v>
      </c>
      <c r="C4" s="27" t="s">
        <v>60</v>
      </c>
      <c r="D4" s="27" t="s">
        <v>46</v>
      </c>
      <c r="E4" s="27" t="s">
        <v>24</v>
      </c>
      <c r="F4" s="28">
        <v>45390</v>
      </c>
      <c r="G4" s="34" t="s">
        <v>71</v>
      </c>
      <c r="H4" s="27" t="s">
        <v>23</v>
      </c>
      <c r="I4" s="27" t="s">
        <v>22</v>
      </c>
      <c r="J4" s="27">
        <v>5</v>
      </c>
      <c r="K4" s="29">
        <v>45390.375</v>
      </c>
      <c r="L4" s="29">
        <v>45390.583333333336</v>
      </c>
      <c r="M4" s="30">
        <v>-2.50004799999637E-3</v>
      </c>
      <c r="N4" s="30">
        <v>57676.010000007002</v>
      </c>
      <c r="O4" s="30">
        <v>0</v>
      </c>
      <c r="P4" s="30">
        <v>-646.47014482600002</v>
      </c>
      <c r="Q4" s="30">
        <v>7.0624999999999993E-2</v>
      </c>
      <c r="R4" s="30">
        <v>-3.2153019999999999</v>
      </c>
      <c r="S4" s="30">
        <v>0</v>
      </c>
      <c r="T4" s="30">
        <v>-120.895070921</v>
      </c>
      <c r="U4" s="30">
        <v>0</v>
      </c>
      <c r="V4" s="30">
        <v>0</v>
      </c>
    </row>
    <row r="5" spans="1:22" x14ac:dyDescent="0.35">
      <c r="A5" s="26">
        <v>2</v>
      </c>
      <c r="B5" s="27" t="s">
        <v>18</v>
      </c>
      <c r="C5" s="27" t="s">
        <v>55</v>
      </c>
      <c r="D5" s="27" t="s">
        <v>46</v>
      </c>
      <c r="E5" s="27" t="s">
        <v>48</v>
      </c>
      <c r="F5" s="28">
        <v>45392</v>
      </c>
      <c r="G5" s="34">
        <v>0</v>
      </c>
      <c r="H5" s="27" t="s">
        <v>23</v>
      </c>
      <c r="I5" s="27" t="s">
        <v>22</v>
      </c>
      <c r="J5" s="27">
        <v>1</v>
      </c>
      <c r="K5" s="29">
        <v>45392.590277777781</v>
      </c>
      <c r="L5" s="29">
        <v>45392.628472222219</v>
      </c>
      <c r="M5" s="30">
        <v>-84.1328125</v>
      </c>
      <c r="N5" s="30">
        <v>3473.930833331</v>
      </c>
      <c r="O5" s="30">
        <v>0</v>
      </c>
      <c r="P5" s="30">
        <v>-6391.7670800160004</v>
      </c>
      <c r="Q5" s="30">
        <v>-84.1328125</v>
      </c>
      <c r="R5" s="30">
        <v>0</v>
      </c>
      <c r="S5" s="30">
        <v>-6391.7670800160004</v>
      </c>
      <c r="T5" s="30">
        <v>0</v>
      </c>
      <c r="U5" s="30">
        <v>0</v>
      </c>
      <c r="V5" s="30">
        <v>0</v>
      </c>
    </row>
    <row r="6" spans="1:22" x14ac:dyDescent="0.35">
      <c r="A6" s="26">
        <v>3</v>
      </c>
      <c r="B6" s="27" t="s">
        <v>18</v>
      </c>
      <c r="C6" s="27" t="s">
        <v>55</v>
      </c>
      <c r="D6" s="27" t="s">
        <v>46</v>
      </c>
      <c r="E6" s="27" t="s">
        <v>48</v>
      </c>
      <c r="F6" s="28">
        <v>45404</v>
      </c>
      <c r="G6" s="34">
        <v>0</v>
      </c>
      <c r="H6" s="27" t="s">
        <v>23</v>
      </c>
      <c r="I6" s="27" t="s">
        <v>22</v>
      </c>
      <c r="J6" s="27">
        <v>1</v>
      </c>
      <c r="K6" s="29">
        <v>45404.354166666664</v>
      </c>
      <c r="L6" s="29">
        <v>45404.392361111109</v>
      </c>
      <c r="M6" s="30">
        <v>-47.930208331999999</v>
      </c>
      <c r="N6" s="30">
        <v>1847.1100000020001</v>
      </c>
      <c r="O6" s="30">
        <v>0</v>
      </c>
      <c r="P6" s="30">
        <v>-6685.8586339410003</v>
      </c>
      <c r="Q6" s="30">
        <v>-47.930208331999999</v>
      </c>
      <c r="R6" s="30">
        <v>0</v>
      </c>
      <c r="S6" s="30">
        <v>-6685.8586339410003</v>
      </c>
      <c r="T6" s="30">
        <v>0</v>
      </c>
      <c r="U6" s="30">
        <v>0</v>
      </c>
      <c r="V6" s="30">
        <v>0</v>
      </c>
    </row>
    <row r="7" spans="1:22" x14ac:dyDescent="0.35">
      <c r="A7" s="26">
        <v>4</v>
      </c>
      <c r="B7" s="27" t="s">
        <v>18</v>
      </c>
      <c r="C7" s="27" t="s">
        <v>55</v>
      </c>
      <c r="D7" s="27" t="s">
        <v>46</v>
      </c>
      <c r="E7" s="27" t="s">
        <v>48</v>
      </c>
      <c r="F7" s="28">
        <v>45409</v>
      </c>
      <c r="G7" s="34">
        <v>0</v>
      </c>
      <c r="H7" s="27" t="s">
        <v>23</v>
      </c>
      <c r="I7" s="27" t="s">
        <v>22</v>
      </c>
      <c r="J7" s="27">
        <v>1</v>
      </c>
      <c r="K7" s="29">
        <v>45409.5625</v>
      </c>
      <c r="L7" s="29">
        <v>45409.604166666664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</row>
    <row r="8" spans="1:22" x14ac:dyDescent="0.35">
      <c r="A8" s="26">
        <v>5</v>
      </c>
      <c r="B8" s="27" t="s">
        <v>18</v>
      </c>
      <c r="C8" s="27" t="s">
        <v>55</v>
      </c>
      <c r="D8" s="27" t="s">
        <v>19</v>
      </c>
      <c r="E8" s="27" t="s">
        <v>53</v>
      </c>
      <c r="F8" s="28">
        <v>45406</v>
      </c>
      <c r="G8" s="34">
        <v>0</v>
      </c>
      <c r="H8" s="27" t="s">
        <v>23</v>
      </c>
      <c r="I8" s="27" t="s">
        <v>22</v>
      </c>
      <c r="J8" s="27">
        <v>1</v>
      </c>
      <c r="K8" s="29">
        <v>45406.666666666664</v>
      </c>
      <c r="L8" s="29">
        <v>45406.708333333336</v>
      </c>
      <c r="M8" s="30">
        <v>-32.887499994000002</v>
      </c>
      <c r="N8" s="30">
        <v>0</v>
      </c>
      <c r="O8" s="30">
        <v>0</v>
      </c>
      <c r="P8" s="30">
        <v>-687.40944558199999</v>
      </c>
      <c r="Q8" s="30">
        <v>-32.887499994000002</v>
      </c>
      <c r="R8" s="30">
        <v>0</v>
      </c>
      <c r="S8" s="30">
        <v>-687.40944558199999</v>
      </c>
      <c r="T8" s="30">
        <v>0</v>
      </c>
      <c r="U8" s="30">
        <v>0</v>
      </c>
      <c r="V8" s="30">
        <v>0</v>
      </c>
    </row>
    <row r="9" spans="1:22" x14ac:dyDescent="0.35">
      <c r="A9" s="26">
        <v>6</v>
      </c>
      <c r="B9" s="27" t="s">
        <v>18</v>
      </c>
      <c r="C9" s="27" t="s">
        <v>72</v>
      </c>
      <c r="D9" s="27" t="s">
        <v>46</v>
      </c>
      <c r="E9" s="27" t="s">
        <v>25</v>
      </c>
      <c r="F9" s="28">
        <v>45396</v>
      </c>
      <c r="G9" s="34">
        <v>-315</v>
      </c>
      <c r="H9" s="27" t="s">
        <v>23</v>
      </c>
      <c r="I9" s="27" t="s">
        <v>44</v>
      </c>
      <c r="J9" s="27">
        <v>5</v>
      </c>
      <c r="K9" s="29">
        <v>45396.722222222219</v>
      </c>
      <c r="L9" s="29">
        <v>45396.895833333336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</row>
    <row r="10" spans="1:22" x14ac:dyDescent="0.35">
      <c r="A10" s="26">
        <v>7</v>
      </c>
      <c r="B10" s="27" t="s">
        <v>18</v>
      </c>
      <c r="C10" s="27" t="s">
        <v>61</v>
      </c>
      <c r="D10" s="27" t="s">
        <v>46</v>
      </c>
      <c r="E10" s="27" t="s">
        <v>48</v>
      </c>
      <c r="F10" s="28">
        <v>45394</v>
      </c>
      <c r="G10" s="34">
        <v>0</v>
      </c>
      <c r="H10" s="27" t="s">
        <v>23</v>
      </c>
      <c r="I10" s="27" t="s">
        <v>22</v>
      </c>
      <c r="J10" s="27">
        <v>1</v>
      </c>
      <c r="K10" s="29">
        <v>45394.347222222219</v>
      </c>
      <c r="L10" s="29">
        <v>45394.388888888891</v>
      </c>
      <c r="M10" s="30">
        <v>-96.370312499999997</v>
      </c>
      <c r="N10" s="30">
        <v>3966.7666666639998</v>
      </c>
      <c r="O10" s="30">
        <v>0</v>
      </c>
      <c r="P10" s="30">
        <v>-2965.4926783279998</v>
      </c>
      <c r="Q10" s="30">
        <v>-96.370312499999997</v>
      </c>
      <c r="R10" s="30">
        <v>0</v>
      </c>
      <c r="S10" s="30">
        <v>-2965.4926783279998</v>
      </c>
      <c r="T10" s="30">
        <v>0</v>
      </c>
      <c r="U10" s="30">
        <v>0</v>
      </c>
      <c r="V10" s="30">
        <v>0</v>
      </c>
    </row>
    <row r="11" spans="1:22" x14ac:dyDescent="0.35">
      <c r="A11" s="26">
        <v>8</v>
      </c>
      <c r="B11" s="27" t="s">
        <v>18</v>
      </c>
      <c r="C11" s="27" t="s">
        <v>61</v>
      </c>
      <c r="D11" s="27" t="s">
        <v>46</v>
      </c>
      <c r="E11" s="27" t="s">
        <v>48</v>
      </c>
      <c r="F11" s="28">
        <v>45398</v>
      </c>
      <c r="G11" s="34">
        <v>0</v>
      </c>
      <c r="H11" s="27" t="s">
        <v>23</v>
      </c>
      <c r="I11" s="27" t="s">
        <v>22</v>
      </c>
      <c r="J11" s="27">
        <v>1</v>
      </c>
      <c r="K11" s="29">
        <v>45398.322916666664</v>
      </c>
      <c r="L11" s="29">
        <v>45398.364583333336</v>
      </c>
      <c r="M11" s="30">
        <v>-109.11770833600001</v>
      </c>
      <c r="N11" s="30">
        <v>3822.124999998</v>
      </c>
      <c r="O11" s="30">
        <v>0</v>
      </c>
      <c r="P11" s="30">
        <v>0</v>
      </c>
      <c r="Q11" s="30">
        <v>-109.11770833600001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</row>
    <row r="12" spans="1:22" x14ac:dyDescent="0.35">
      <c r="A12" s="26">
        <v>9</v>
      </c>
      <c r="B12" s="27" t="s">
        <v>18</v>
      </c>
      <c r="C12" s="27" t="s">
        <v>45</v>
      </c>
      <c r="D12" s="27" t="s">
        <v>46</v>
      </c>
      <c r="E12" s="27" t="s">
        <v>24</v>
      </c>
      <c r="F12" s="28">
        <v>45391</v>
      </c>
      <c r="G12" s="34">
        <v>175</v>
      </c>
      <c r="H12" s="27" t="s">
        <v>23</v>
      </c>
      <c r="I12" s="27" t="s">
        <v>22</v>
      </c>
      <c r="J12" s="27">
        <v>10</v>
      </c>
      <c r="K12" s="29">
        <v>45391.270833333336</v>
      </c>
      <c r="L12" s="29">
        <v>45391.6875</v>
      </c>
      <c r="M12" s="30">
        <v>-41.685416668999999</v>
      </c>
      <c r="N12" s="30">
        <v>80764.400000040099</v>
      </c>
      <c r="O12" s="30">
        <v>14776.95999996</v>
      </c>
      <c r="P12" s="30">
        <v>919.76377915299997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</row>
    <row r="13" spans="1:22" x14ac:dyDescent="0.35">
      <c r="A13" s="26">
        <v>10</v>
      </c>
      <c r="B13" s="27" t="s">
        <v>18</v>
      </c>
      <c r="C13" s="27" t="s">
        <v>45</v>
      </c>
      <c r="D13" s="27" t="s">
        <v>46</v>
      </c>
      <c r="E13" s="27" t="s">
        <v>24</v>
      </c>
      <c r="F13" s="28">
        <v>45398</v>
      </c>
      <c r="G13" s="34">
        <v>175</v>
      </c>
      <c r="H13" s="27" t="s">
        <v>23</v>
      </c>
      <c r="I13" s="27" t="s">
        <v>22</v>
      </c>
      <c r="J13" s="27">
        <v>5</v>
      </c>
      <c r="K13" s="29">
        <v>45398.541666666664</v>
      </c>
      <c r="L13" s="29">
        <v>45398.75</v>
      </c>
      <c r="M13" s="30">
        <v>4.375</v>
      </c>
      <c r="N13" s="30">
        <v>40239.75</v>
      </c>
      <c r="O13" s="30">
        <v>0</v>
      </c>
      <c r="P13" s="30">
        <v>34.782567966999999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</row>
    <row r="14" spans="1:22" x14ac:dyDescent="0.35">
      <c r="A14" s="26">
        <v>11</v>
      </c>
      <c r="B14" s="27" t="s">
        <v>18</v>
      </c>
      <c r="C14" s="27" t="s">
        <v>45</v>
      </c>
      <c r="D14" s="27" t="s">
        <v>46</v>
      </c>
      <c r="E14" s="27" t="s">
        <v>51</v>
      </c>
      <c r="F14" s="28">
        <v>45393</v>
      </c>
      <c r="G14" s="34">
        <v>20</v>
      </c>
      <c r="H14" s="27" t="s">
        <v>23</v>
      </c>
      <c r="I14" s="27" t="s">
        <v>22</v>
      </c>
      <c r="J14" s="27">
        <v>16</v>
      </c>
      <c r="K14" s="29">
        <v>45393.333333333336</v>
      </c>
      <c r="L14" s="29">
        <v>45394</v>
      </c>
      <c r="M14" s="30">
        <v>-36.258750012</v>
      </c>
      <c r="N14" s="30">
        <v>12821.299999979999</v>
      </c>
      <c r="O14" s="30">
        <v>0</v>
      </c>
      <c r="P14" s="30">
        <v>-141.15330703999999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</row>
    <row r="15" spans="1:22" x14ac:dyDescent="0.35">
      <c r="A15" s="26">
        <v>12</v>
      </c>
      <c r="B15" s="27" t="s">
        <v>18</v>
      </c>
      <c r="C15" s="27" t="s">
        <v>45</v>
      </c>
      <c r="D15" s="27" t="s">
        <v>46</v>
      </c>
      <c r="E15" s="27" t="s">
        <v>51</v>
      </c>
      <c r="F15" s="28">
        <v>45394</v>
      </c>
      <c r="G15" s="34">
        <v>20</v>
      </c>
      <c r="H15" s="27" t="s">
        <v>23</v>
      </c>
      <c r="I15" s="27" t="s">
        <v>22</v>
      </c>
      <c r="J15" s="27">
        <v>8</v>
      </c>
      <c r="K15" s="29">
        <v>45394</v>
      </c>
      <c r="L15" s="29">
        <v>45394.333333333336</v>
      </c>
      <c r="M15" s="30">
        <v>3.2487500009999999</v>
      </c>
      <c r="N15" s="30">
        <v>-2558.0100000000002</v>
      </c>
      <c r="O15" s="30">
        <v>0</v>
      </c>
      <c r="P15" s="30">
        <v>208.37193050400001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</row>
    <row r="16" spans="1:22" x14ac:dyDescent="0.35">
      <c r="A16" s="26">
        <v>13</v>
      </c>
      <c r="B16" s="27" t="s">
        <v>18</v>
      </c>
      <c r="C16" s="27" t="s">
        <v>45</v>
      </c>
      <c r="D16" s="27" t="s">
        <v>46</v>
      </c>
      <c r="E16" s="27" t="s">
        <v>58</v>
      </c>
      <c r="F16" s="28">
        <v>45393</v>
      </c>
      <c r="G16" s="34">
        <v>20</v>
      </c>
      <c r="H16" s="27" t="s">
        <v>23</v>
      </c>
      <c r="I16" s="27" t="s">
        <v>44</v>
      </c>
      <c r="J16" s="27">
        <v>2</v>
      </c>
      <c r="K16" s="29">
        <v>45393.548611111109</v>
      </c>
      <c r="L16" s="29">
        <v>45393.625</v>
      </c>
      <c r="M16" s="30">
        <v>8.5120833260000008</v>
      </c>
      <c r="N16" s="30">
        <v>0</v>
      </c>
      <c r="O16" s="30">
        <v>0</v>
      </c>
      <c r="P16" s="30">
        <v>-1392.7233025309999</v>
      </c>
      <c r="Q16" s="30">
        <v>-2.9166666659999998</v>
      </c>
      <c r="R16" s="30">
        <v>0</v>
      </c>
      <c r="S16" s="30">
        <v>94.559515812000001</v>
      </c>
      <c r="T16" s="30">
        <v>0</v>
      </c>
      <c r="U16" s="30">
        <v>-120.04764125600001</v>
      </c>
      <c r="V16" s="30">
        <v>0</v>
      </c>
    </row>
    <row r="17" spans="1:22" x14ac:dyDescent="0.35">
      <c r="A17" s="26">
        <v>14</v>
      </c>
      <c r="B17" s="27" t="s">
        <v>18</v>
      </c>
      <c r="C17" s="27" t="s">
        <v>45</v>
      </c>
      <c r="D17" s="27" t="s">
        <v>46</v>
      </c>
      <c r="E17" s="27" t="s">
        <v>58</v>
      </c>
      <c r="F17" s="28">
        <v>45393</v>
      </c>
      <c r="G17" s="34">
        <v>54</v>
      </c>
      <c r="H17" s="27" t="s">
        <v>23</v>
      </c>
      <c r="I17" s="27" t="s">
        <v>22</v>
      </c>
      <c r="J17" s="27">
        <v>2</v>
      </c>
      <c r="K17" s="29">
        <v>45393.559027777781</v>
      </c>
      <c r="L17" s="29">
        <v>45393.625</v>
      </c>
      <c r="M17" s="30">
        <v>32.186578689999997</v>
      </c>
      <c r="N17" s="30">
        <v>0</v>
      </c>
      <c r="O17" s="30">
        <v>0</v>
      </c>
      <c r="P17" s="30">
        <v>4702.0895168730003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</row>
    <row r="18" spans="1:22" x14ac:dyDescent="0.35">
      <c r="A18" s="26">
        <v>15</v>
      </c>
      <c r="B18" s="27" t="s">
        <v>18</v>
      </c>
      <c r="C18" s="27" t="s">
        <v>45</v>
      </c>
      <c r="D18" s="27" t="s">
        <v>46</v>
      </c>
      <c r="E18" s="27" t="s">
        <v>58</v>
      </c>
      <c r="F18" s="28">
        <v>45394</v>
      </c>
      <c r="G18" s="34">
        <v>89</v>
      </c>
      <c r="H18" s="27" t="s">
        <v>23</v>
      </c>
      <c r="I18" s="27" t="s">
        <v>22</v>
      </c>
      <c r="J18" s="27">
        <v>11</v>
      </c>
      <c r="K18" s="29">
        <v>45394.25</v>
      </c>
      <c r="L18" s="29">
        <v>45394.6875</v>
      </c>
      <c r="M18" s="30">
        <v>-61.188174306000001</v>
      </c>
      <c r="N18" s="30">
        <v>44301.0975000299</v>
      </c>
      <c r="O18" s="30">
        <v>11639.19</v>
      </c>
      <c r="P18" s="30">
        <v>1325.685615399</v>
      </c>
      <c r="Q18" s="30">
        <v>0</v>
      </c>
      <c r="R18" s="30">
        <v>0</v>
      </c>
      <c r="S18" s="30">
        <v>0</v>
      </c>
      <c r="T18" s="30">
        <v>0</v>
      </c>
      <c r="U18" s="30">
        <v>-71.692029935999997</v>
      </c>
      <c r="V18" s="30">
        <v>0</v>
      </c>
    </row>
    <row r="19" spans="1:22" x14ac:dyDescent="0.35">
      <c r="A19" s="26">
        <v>16</v>
      </c>
      <c r="B19" s="27" t="s">
        <v>18</v>
      </c>
      <c r="C19" s="27" t="s">
        <v>45</v>
      </c>
      <c r="D19" s="27" t="s">
        <v>46</v>
      </c>
      <c r="E19" s="27" t="s">
        <v>58</v>
      </c>
      <c r="F19" s="28">
        <v>45404</v>
      </c>
      <c r="G19" s="34">
        <v>20</v>
      </c>
      <c r="H19" s="27" t="s">
        <v>23</v>
      </c>
      <c r="I19" s="27" t="s">
        <v>22</v>
      </c>
      <c r="J19" s="27">
        <v>3</v>
      </c>
      <c r="K19" s="29">
        <v>45404.711805555555</v>
      </c>
      <c r="L19" s="29">
        <v>45404.833333333336</v>
      </c>
      <c r="M19" s="30">
        <v>64.741666683999995</v>
      </c>
      <c r="N19" s="30">
        <v>0</v>
      </c>
      <c r="O19" s="30">
        <v>0</v>
      </c>
      <c r="P19" s="30">
        <v>-2309.488332983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</row>
    <row r="20" spans="1:22" x14ac:dyDescent="0.35">
      <c r="A20" s="26">
        <v>17</v>
      </c>
      <c r="B20" s="27" t="s">
        <v>18</v>
      </c>
      <c r="C20" s="27" t="s">
        <v>45</v>
      </c>
      <c r="D20" s="27" t="s">
        <v>46</v>
      </c>
      <c r="E20" s="27" t="s">
        <v>48</v>
      </c>
      <c r="F20" s="28">
        <v>45385</v>
      </c>
      <c r="G20" s="34">
        <v>10</v>
      </c>
      <c r="H20" s="27" t="s">
        <v>23</v>
      </c>
      <c r="I20" s="27" t="s">
        <v>22</v>
      </c>
      <c r="J20" s="27">
        <v>3</v>
      </c>
      <c r="K20" s="29">
        <v>45385.847222222219</v>
      </c>
      <c r="L20" s="29">
        <v>45385.958333333336</v>
      </c>
      <c r="M20" s="30">
        <v>-68.973750007000007</v>
      </c>
      <c r="N20" s="30">
        <v>0</v>
      </c>
      <c r="O20" s="30">
        <v>0</v>
      </c>
      <c r="P20" s="30">
        <v>2665.8580186969998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</row>
    <row r="21" spans="1:22" x14ac:dyDescent="0.35">
      <c r="A21" s="26">
        <v>18</v>
      </c>
      <c r="B21" s="27" t="s">
        <v>18</v>
      </c>
      <c r="C21" s="27" t="s">
        <v>45</v>
      </c>
      <c r="D21" s="27" t="s">
        <v>19</v>
      </c>
      <c r="E21" s="27" t="s">
        <v>20</v>
      </c>
      <c r="F21" s="28">
        <v>45384</v>
      </c>
      <c r="G21" s="34">
        <v>139.16</v>
      </c>
      <c r="H21" s="27" t="s">
        <v>23</v>
      </c>
      <c r="I21" s="27" t="s">
        <v>22</v>
      </c>
      <c r="J21" s="27">
        <v>8</v>
      </c>
      <c r="K21" s="29">
        <v>45384.333333333336</v>
      </c>
      <c r="L21" s="29">
        <v>45384.666666666664</v>
      </c>
      <c r="M21" s="30">
        <v>-5.0594504230000004</v>
      </c>
      <c r="N21" s="30">
        <v>70904.964999969001</v>
      </c>
      <c r="O21" s="30">
        <v>0</v>
      </c>
      <c r="P21" s="30">
        <v>-198.37991082799999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</row>
    <row r="22" spans="1:22" x14ac:dyDescent="0.35">
      <c r="A22" s="26">
        <v>19</v>
      </c>
      <c r="B22" s="27" t="s">
        <v>18</v>
      </c>
      <c r="C22" s="27" t="s">
        <v>45</v>
      </c>
      <c r="D22" s="27" t="s">
        <v>19</v>
      </c>
      <c r="E22" s="27" t="s">
        <v>48</v>
      </c>
      <c r="F22" s="28">
        <v>45383</v>
      </c>
      <c r="G22" s="34">
        <v>53</v>
      </c>
      <c r="H22" s="27" t="s">
        <v>23</v>
      </c>
      <c r="I22" s="27" t="s">
        <v>44</v>
      </c>
      <c r="J22" s="27">
        <v>5</v>
      </c>
      <c r="K22" s="29">
        <v>45383.729166666664</v>
      </c>
      <c r="L22" s="29">
        <v>45383.916666666664</v>
      </c>
      <c r="M22" s="30">
        <v>-2.953125</v>
      </c>
      <c r="N22" s="30">
        <v>0</v>
      </c>
      <c r="O22" s="30">
        <v>0</v>
      </c>
      <c r="P22" s="30">
        <v>11.078236372999999</v>
      </c>
      <c r="Q22" s="30">
        <v>-3</v>
      </c>
      <c r="R22" s="30">
        <v>0</v>
      </c>
      <c r="S22" s="30">
        <v>4.8836349999999999</v>
      </c>
      <c r="T22" s="30">
        <v>0</v>
      </c>
      <c r="U22" s="30">
        <v>-55.424239657999998</v>
      </c>
      <c r="V22" s="30">
        <v>0</v>
      </c>
    </row>
    <row r="23" spans="1:22" x14ac:dyDescent="0.35">
      <c r="A23" s="26">
        <v>20</v>
      </c>
      <c r="B23" s="27" t="s">
        <v>18</v>
      </c>
      <c r="C23" s="27" t="s">
        <v>45</v>
      </c>
      <c r="D23" s="27" t="s">
        <v>19</v>
      </c>
      <c r="E23" s="27" t="s">
        <v>48</v>
      </c>
      <c r="F23" s="28">
        <v>45399</v>
      </c>
      <c r="G23" s="34">
        <v>613</v>
      </c>
      <c r="H23" s="27" t="s">
        <v>23</v>
      </c>
      <c r="I23" s="27" t="s">
        <v>44</v>
      </c>
      <c r="J23" s="27">
        <v>3</v>
      </c>
      <c r="K23" s="29">
        <v>45399.197916666664</v>
      </c>
      <c r="L23" s="29">
        <v>45399.291666666664</v>
      </c>
      <c r="M23" s="30">
        <v>-115.864276313</v>
      </c>
      <c r="N23" s="30">
        <v>-11525.536066668001</v>
      </c>
      <c r="O23" s="30">
        <v>0</v>
      </c>
      <c r="P23" s="30">
        <v>3987.2802887580001</v>
      </c>
      <c r="Q23" s="30">
        <v>-108.481065027</v>
      </c>
      <c r="R23" s="30">
        <v>0</v>
      </c>
      <c r="S23" s="30">
        <v>3719.3694219539998</v>
      </c>
      <c r="T23" s="30">
        <v>0</v>
      </c>
      <c r="U23" s="30">
        <v>-8238.9240195750008</v>
      </c>
      <c r="V23" s="30">
        <v>0</v>
      </c>
    </row>
    <row r="24" spans="1:22" x14ac:dyDescent="0.35">
      <c r="A24" s="26">
        <v>21</v>
      </c>
      <c r="B24" s="27" t="s">
        <v>18</v>
      </c>
      <c r="C24" s="27" t="s">
        <v>45</v>
      </c>
      <c r="D24" s="27" t="s">
        <v>19</v>
      </c>
      <c r="E24" s="27" t="s">
        <v>48</v>
      </c>
      <c r="F24" s="28">
        <v>45399</v>
      </c>
      <c r="G24" s="34">
        <v>613</v>
      </c>
      <c r="H24" s="27" t="s">
        <v>23</v>
      </c>
      <c r="I24" s="27" t="s">
        <v>22</v>
      </c>
      <c r="J24" s="27">
        <v>1</v>
      </c>
      <c r="K24" s="29">
        <v>45399.291666666664</v>
      </c>
      <c r="L24" s="29">
        <v>45399.333333333336</v>
      </c>
      <c r="M24" s="30">
        <v>8.1315011500000001</v>
      </c>
      <c r="N24" s="30">
        <v>-6.6657999959999996</v>
      </c>
      <c r="O24" s="30">
        <v>0</v>
      </c>
      <c r="P24" s="30">
        <v>942.24072560100001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</row>
    <row r="25" spans="1:22" x14ac:dyDescent="0.35">
      <c r="A25" s="26">
        <v>22</v>
      </c>
      <c r="B25" s="27" t="s">
        <v>18</v>
      </c>
      <c r="C25" s="27" t="s">
        <v>45</v>
      </c>
      <c r="D25" s="27" t="s">
        <v>47</v>
      </c>
      <c r="E25" s="27" t="s">
        <v>32</v>
      </c>
      <c r="F25" s="28">
        <v>45394</v>
      </c>
      <c r="G25" s="34">
        <v>212</v>
      </c>
      <c r="H25" s="27" t="s">
        <v>23</v>
      </c>
      <c r="I25" s="27" t="s">
        <v>22</v>
      </c>
      <c r="J25" s="27">
        <v>8</v>
      </c>
      <c r="K25" s="29">
        <v>45394.451388888891</v>
      </c>
      <c r="L25" s="29">
        <v>45394.75</v>
      </c>
      <c r="M25" s="30">
        <v>123.57536471100001</v>
      </c>
      <c r="N25" s="30">
        <v>41418.531666638002</v>
      </c>
      <c r="O25" s="30">
        <v>1116.9966666380001</v>
      </c>
      <c r="P25" s="30">
        <v>-5407.967881476</v>
      </c>
      <c r="Q25" s="30">
        <v>4.6666666670000003</v>
      </c>
      <c r="R25" s="30">
        <v>-197.765353347</v>
      </c>
      <c r="S25" s="30">
        <v>0</v>
      </c>
      <c r="T25" s="30">
        <v>0</v>
      </c>
      <c r="U25" s="30">
        <v>-41693.923258105999</v>
      </c>
      <c r="V25" s="30">
        <v>0</v>
      </c>
    </row>
    <row r="26" spans="1:22" x14ac:dyDescent="0.35">
      <c r="A26" s="26">
        <v>23</v>
      </c>
      <c r="B26" s="27" t="s">
        <v>18</v>
      </c>
      <c r="C26" s="27" t="s">
        <v>50</v>
      </c>
      <c r="D26" s="27" t="s">
        <v>46</v>
      </c>
      <c r="E26" s="27" t="s">
        <v>51</v>
      </c>
      <c r="F26" s="28">
        <v>45391</v>
      </c>
      <c r="G26" s="34">
        <v>0</v>
      </c>
      <c r="H26" s="27" t="s">
        <v>23</v>
      </c>
      <c r="I26" s="27" t="s">
        <v>44</v>
      </c>
      <c r="J26" s="27">
        <v>1</v>
      </c>
      <c r="K26" s="29">
        <v>45391.013888888891</v>
      </c>
      <c r="L26" s="29">
        <v>45391.055555555555</v>
      </c>
      <c r="M26" s="30">
        <v>-5.0000000010000001</v>
      </c>
      <c r="N26" s="30">
        <v>-2077.0500000000002</v>
      </c>
      <c r="O26" s="30">
        <v>0</v>
      </c>
      <c r="P26" s="30">
        <v>0</v>
      </c>
      <c r="Q26" s="30">
        <v>-5.0000000010000001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</row>
    <row r="27" spans="1:22" x14ac:dyDescent="0.35">
      <c r="A27" s="26">
        <v>24</v>
      </c>
      <c r="B27" s="27" t="s">
        <v>18</v>
      </c>
      <c r="C27" s="27" t="s">
        <v>50</v>
      </c>
      <c r="D27" s="27" t="s">
        <v>46</v>
      </c>
      <c r="E27" s="27" t="s">
        <v>51</v>
      </c>
      <c r="F27" s="28">
        <v>45392</v>
      </c>
      <c r="G27" s="34">
        <v>25</v>
      </c>
      <c r="H27" s="27" t="s">
        <v>23</v>
      </c>
      <c r="I27" s="27" t="s">
        <v>22</v>
      </c>
      <c r="J27" s="27">
        <v>2</v>
      </c>
      <c r="K27" s="29">
        <v>45392.267361111109</v>
      </c>
      <c r="L27" s="29">
        <v>45392.333333333336</v>
      </c>
      <c r="M27" s="30">
        <v>-3.9310800000000001</v>
      </c>
      <c r="N27" s="30">
        <v>1512.977499996</v>
      </c>
      <c r="O27" s="30">
        <v>0</v>
      </c>
      <c r="P27" s="30">
        <v>277.09474032600002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</row>
    <row r="28" spans="1:22" x14ac:dyDescent="0.35">
      <c r="A28" s="26">
        <v>25</v>
      </c>
      <c r="B28" s="27" t="s">
        <v>18</v>
      </c>
      <c r="C28" s="27" t="s">
        <v>50</v>
      </c>
      <c r="D28" s="27" t="s">
        <v>46</v>
      </c>
      <c r="E28" s="27" t="s">
        <v>58</v>
      </c>
      <c r="F28" s="28">
        <v>45393</v>
      </c>
      <c r="G28" s="34" t="s">
        <v>73</v>
      </c>
      <c r="H28" s="27" t="s">
        <v>23</v>
      </c>
      <c r="I28" s="27" t="s">
        <v>44</v>
      </c>
      <c r="J28" s="27">
        <v>3</v>
      </c>
      <c r="K28" s="29">
        <v>45393.451388888891</v>
      </c>
      <c r="L28" s="29">
        <v>45393.5625</v>
      </c>
      <c r="M28" s="30">
        <v>-17.706812487000001</v>
      </c>
      <c r="N28" s="30">
        <v>0</v>
      </c>
      <c r="O28" s="30">
        <v>0</v>
      </c>
      <c r="P28" s="30">
        <v>-138.58729940399999</v>
      </c>
      <c r="Q28" s="30">
        <v>-15.757499998</v>
      </c>
      <c r="R28" s="30">
        <v>0</v>
      </c>
      <c r="S28" s="30">
        <v>317.98959912499998</v>
      </c>
      <c r="T28" s="30">
        <v>0</v>
      </c>
      <c r="U28" s="30">
        <v>-36.226182492</v>
      </c>
      <c r="V28" s="30">
        <v>0</v>
      </c>
    </row>
    <row r="29" spans="1:22" x14ac:dyDescent="0.35">
      <c r="A29" s="26">
        <v>26</v>
      </c>
      <c r="B29" s="27" t="s">
        <v>18</v>
      </c>
      <c r="C29" s="27" t="s">
        <v>50</v>
      </c>
      <c r="D29" s="27" t="s">
        <v>46</v>
      </c>
      <c r="E29" s="27" t="s">
        <v>58</v>
      </c>
      <c r="F29" s="28">
        <v>45393</v>
      </c>
      <c r="G29" s="34">
        <v>40</v>
      </c>
      <c r="H29" s="27" t="s">
        <v>23</v>
      </c>
      <c r="I29" s="27" t="s">
        <v>22</v>
      </c>
      <c r="J29" s="27">
        <v>3</v>
      </c>
      <c r="K29" s="29">
        <v>45393.458333333336</v>
      </c>
      <c r="L29" s="29">
        <v>45393.5625</v>
      </c>
      <c r="M29" s="30">
        <v>30.838875039000001</v>
      </c>
      <c r="N29" s="30">
        <v>0</v>
      </c>
      <c r="O29" s="30">
        <v>0</v>
      </c>
      <c r="P29" s="30">
        <v>369.17575438300003</v>
      </c>
      <c r="Q29" s="30">
        <v>-5.2749999990000003</v>
      </c>
      <c r="R29" s="30">
        <v>0</v>
      </c>
      <c r="S29" s="30">
        <v>5.2749998999999999E-2</v>
      </c>
      <c r="T29" s="30">
        <v>0</v>
      </c>
      <c r="U29" s="30">
        <v>0</v>
      </c>
      <c r="V29" s="30">
        <v>0</v>
      </c>
    </row>
    <row r="30" spans="1:22" x14ac:dyDescent="0.35">
      <c r="A30" s="26">
        <v>27</v>
      </c>
      <c r="B30" s="27" t="s">
        <v>18</v>
      </c>
      <c r="C30" s="27" t="s">
        <v>50</v>
      </c>
      <c r="D30" s="27" t="s">
        <v>46</v>
      </c>
      <c r="E30" s="27" t="s">
        <v>58</v>
      </c>
      <c r="F30" s="28">
        <v>45394</v>
      </c>
      <c r="G30" s="34">
        <v>10</v>
      </c>
      <c r="H30" s="27" t="s">
        <v>23</v>
      </c>
      <c r="I30" s="27" t="s">
        <v>44</v>
      </c>
      <c r="J30" s="27">
        <v>9</v>
      </c>
      <c r="K30" s="29">
        <v>45394.409722222219</v>
      </c>
      <c r="L30" s="29">
        <v>45394.75</v>
      </c>
      <c r="M30" s="30">
        <v>25.639645432999998</v>
      </c>
      <c r="N30" s="30">
        <v>0</v>
      </c>
      <c r="O30" s="30">
        <v>0</v>
      </c>
      <c r="P30" s="30">
        <v>-144.877002441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</row>
    <row r="31" spans="1:22" x14ac:dyDescent="0.35">
      <c r="A31" s="26">
        <v>28</v>
      </c>
      <c r="B31" s="27" t="s">
        <v>18</v>
      </c>
      <c r="C31" s="27" t="s">
        <v>50</v>
      </c>
      <c r="D31" s="27" t="s">
        <v>46</v>
      </c>
      <c r="E31" s="27" t="s">
        <v>58</v>
      </c>
      <c r="F31" s="28">
        <v>45394</v>
      </c>
      <c r="G31" s="34">
        <v>10</v>
      </c>
      <c r="H31" s="27" t="s">
        <v>23</v>
      </c>
      <c r="I31" s="27" t="s">
        <v>22</v>
      </c>
      <c r="J31" s="27">
        <v>7</v>
      </c>
      <c r="K31" s="29">
        <v>45394.5</v>
      </c>
      <c r="L31" s="29">
        <v>45394.791666666664</v>
      </c>
      <c r="M31" s="30">
        <v>-0.57833333200000003</v>
      </c>
      <c r="N31" s="30">
        <v>0</v>
      </c>
      <c r="O31" s="30">
        <v>0</v>
      </c>
      <c r="P31" s="30">
        <v>35.712844439000001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</row>
    <row r="32" spans="1:22" x14ac:dyDescent="0.35">
      <c r="A32" s="26">
        <v>29</v>
      </c>
      <c r="B32" s="27" t="s">
        <v>18</v>
      </c>
      <c r="C32" s="27" t="s">
        <v>50</v>
      </c>
      <c r="D32" s="27" t="s">
        <v>46</v>
      </c>
      <c r="E32" s="27" t="s">
        <v>48</v>
      </c>
      <c r="F32" s="28">
        <v>45392</v>
      </c>
      <c r="G32" s="34">
        <v>30</v>
      </c>
      <c r="H32" s="27" t="s">
        <v>23</v>
      </c>
      <c r="I32" s="27" t="s">
        <v>44</v>
      </c>
      <c r="J32" s="27">
        <v>2</v>
      </c>
      <c r="K32" s="29">
        <v>45392.322916666664</v>
      </c>
      <c r="L32" s="29">
        <v>45392.375</v>
      </c>
      <c r="M32" s="30">
        <v>-19.692581941</v>
      </c>
      <c r="N32" s="30">
        <v>-967.06999999799996</v>
      </c>
      <c r="O32" s="30">
        <v>0</v>
      </c>
      <c r="P32" s="30">
        <v>1639.794957154</v>
      </c>
      <c r="Q32" s="30">
        <v>-9.7499999969999998</v>
      </c>
      <c r="R32" s="30">
        <v>0</v>
      </c>
      <c r="S32" s="30">
        <v>429.87749986799997</v>
      </c>
      <c r="T32" s="30">
        <v>0</v>
      </c>
      <c r="U32" s="30">
        <v>0</v>
      </c>
      <c r="V32" s="30">
        <v>0</v>
      </c>
    </row>
    <row r="33" spans="1:22" x14ac:dyDescent="0.35">
      <c r="A33" s="26">
        <v>30</v>
      </c>
      <c r="B33" s="27" t="s">
        <v>18</v>
      </c>
      <c r="C33" s="27" t="s">
        <v>50</v>
      </c>
      <c r="D33" s="27" t="s">
        <v>46</v>
      </c>
      <c r="E33" s="27" t="s">
        <v>48</v>
      </c>
      <c r="F33" s="28">
        <v>45401</v>
      </c>
      <c r="G33" s="34">
        <v>37</v>
      </c>
      <c r="H33" s="27" t="s">
        <v>23</v>
      </c>
      <c r="I33" s="27" t="s">
        <v>22</v>
      </c>
      <c r="J33" s="27">
        <v>3</v>
      </c>
      <c r="K33" s="29">
        <v>45401.885416666664</v>
      </c>
      <c r="L33" s="29">
        <v>45402</v>
      </c>
      <c r="M33" s="30">
        <v>-2.6145834999999899E-2</v>
      </c>
      <c r="N33" s="30">
        <v>0</v>
      </c>
      <c r="O33" s="30">
        <v>0</v>
      </c>
      <c r="P33" s="30">
        <v>45.985085359999999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</row>
    <row r="34" spans="1:22" x14ac:dyDescent="0.35">
      <c r="A34" s="26">
        <v>31</v>
      </c>
      <c r="B34" s="27" t="s">
        <v>18</v>
      </c>
      <c r="C34" s="27" t="s">
        <v>50</v>
      </c>
      <c r="D34" s="27" t="s">
        <v>46</v>
      </c>
      <c r="E34" s="27" t="s">
        <v>48</v>
      </c>
      <c r="F34" s="28">
        <v>45402</v>
      </c>
      <c r="G34" s="34">
        <v>37</v>
      </c>
      <c r="H34" s="27" t="s">
        <v>23</v>
      </c>
      <c r="I34" s="27" t="s">
        <v>22</v>
      </c>
      <c r="J34" s="27">
        <v>1</v>
      </c>
      <c r="K34" s="29">
        <v>45402</v>
      </c>
      <c r="L34" s="29">
        <v>45402.03125</v>
      </c>
      <c r="M34" s="30">
        <v>4.5336458329999996</v>
      </c>
      <c r="N34" s="30">
        <v>0</v>
      </c>
      <c r="O34" s="30">
        <v>0</v>
      </c>
      <c r="P34" s="30">
        <v>168.40194438500001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</row>
    <row r="35" spans="1:22" x14ac:dyDescent="0.35">
      <c r="A35" s="26">
        <v>32</v>
      </c>
      <c r="B35" s="27" t="s">
        <v>18</v>
      </c>
      <c r="C35" s="27" t="s">
        <v>50</v>
      </c>
      <c r="D35" s="27" t="s">
        <v>19</v>
      </c>
      <c r="E35" s="27" t="s">
        <v>48</v>
      </c>
      <c r="F35" s="28">
        <v>45392</v>
      </c>
      <c r="G35" s="34">
        <v>40</v>
      </c>
      <c r="H35" s="27" t="s">
        <v>23</v>
      </c>
      <c r="I35" s="27" t="s">
        <v>44</v>
      </c>
      <c r="J35" s="27">
        <v>7</v>
      </c>
      <c r="K35" s="29">
        <v>45392.569444444445</v>
      </c>
      <c r="L35" s="29">
        <v>45392.833333333336</v>
      </c>
      <c r="M35" s="30">
        <v>-7.0514722179999998</v>
      </c>
      <c r="N35" s="30">
        <v>0</v>
      </c>
      <c r="O35" s="30">
        <v>0</v>
      </c>
      <c r="P35" s="30">
        <v>-2455.2773227439998</v>
      </c>
      <c r="Q35" s="30">
        <v>-3.2089722190000001</v>
      </c>
      <c r="R35" s="30">
        <v>0</v>
      </c>
      <c r="S35" s="30">
        <v>-2463.6674817369999</v>
      </c>
      <c r="T35" s="30">
        <v>0</v>
      </c>
      <c r="U35" s="30">
        <v>0</v>
      </c>
      <c r="V35" s="30">
        <v>0</v>
      </c>
    </row>
    <row r="36" spans="1:22" x14ac:dyDescent="0.35">
      <c r="A36" s="26">
        <v>33</v>
      </c>
      <c r="B36" s="27" t="s">
        <v>18</v>
      </c>
      <c r="C36" s="27" t="s">
        <v>50</v>
      </c>
      <c r="D36" s="27" t="s">
        <v>19</v>
      </c>
      <c r="E36" s="27" t="s">
        <v>48</v>
      </c>
      <c r="F36" s="28">
        <v>45411</v>
      </c>
      <c r="G36" s="34">
        <v>27</v>
      </c>
      <c r="H36" s="27" t="s">
        <v>23</v>
      </c>
      <c r="I36" s="27" t="s">
        <v>44</v>
      </c>
      <c r="J36" s="27">
        <v>3</v>
      </c>
      <c r="K36" s="29">
        <v>45411.118055555555</v>
      </c>
      <c r="L36" s="29">
        <v>45411.239583333336</v>
      </c>
      <c r="M36" s="30">
        <v>-16.635624992</v>
      </c>
      <c r="N36" s="30">
        <v>0</v>
      </c>
      <c r="O36" s="30">
        <v>0</v>
      </c>
      <c r="P36" s="30">
        <v>-96.936642309000007</v>
      </c>
      <c r="Q36" s="30">
        <v>-21.665208330999999</v>
      </c>
      <c r="R36" s="30">
        <v>0</v>
      </c>
      <c r="S36" s="30">
        <v>41.163895830999998</v>
      </c>
      <c r="T36" s="30">
        <v>0</v>
      </c>
      <c r="U36" s="30">
        <v>0</v>
      </c>
      <c r="V36" s="30">
        <v>0</v>
      </c>
    </row>
    <row r="37" spans="1:22" x14ac:dyDescent="0.35">
      <c r="A37" s="26">
        <v>34</v>
      </c>
      <c r="B37" s="27" t="s">
        <v>18</v>
      </c>
      <c r="C37" s="27" t="s">
        <v>66</v>
      </c>
      <c r="D37" s="27" t="s">
        <v>46</v>
      </c>
      <c r="E37" s="27" t="s">
        <v>25</v>
      </c>
      <c r="F37" s="28">
        <v>45390</v>
      </c>
      <c r="G37" s="34">
        <f>-71.22 - -2.46</f>
        <v>-68.760000000000005</v>
      </c>
      <c r="H37" s="27" t="s">
        <v>23</v>
      </c>
      <c r="I37" s="27" t="s">
        <v>44</v>
      </c>
      <c r="J37" s="27">
        <v>6</v>
      </c>
      <c r="K37" s="29">
        <v>45390.177083333336</v>
      </c>
      <c r="L37" s="29">
        <v>45390.40625</v>
      </c>
      <c r="M37" s="30">
        <v>-49.980712687</v>
      </c>
      <c r="N37" s="30">
        <v>0</v>
      </c>
      <c r="O37" s="30">
        <v>0</v>
      </c>
      <c r="P37" s="30">
        <v>-7260.1395385409996</v>
      </c>
      <c r="Q37" s="30">
        <v>-49.590220678000001</v>
      </c>
      <c r="R37" s="30">
        <v>0</v>
      </c>
      <c r="S37" s="30">
        <v>-7285.9749204500004</v>
      </c>
      <c r="T37" s="30">
        <v>0</v>
      </c>
      <c r="U37" s="30">
        <v>0</v>
      </c>
      <c r="V37" s="30">
        <v>0</v>
      </c>
    </row>
    <row r="38" spans="1:22" x14ac:dyDescent="0.35">
      <c r="A38" s="26">
        <v>35</v>
      </c>
      <c r="B38" s="27" t="s">
        <v>18</v>
      </c>
      <c r="C38" s="27" t="s">
        <v>66</v>
      </c>
      <c r="D38" s="27" t="s">
        <v>46</v>
      </c>
      <c r="E38" s="27" t="s">
        <v>58</v>
      </c>
      <c r="F38" s="28">
        <v>45390</v>
      </c>
      <c r="G38" s="34">
        <v>-131.99</v>
      </c>
      <c r="H38" s="27" t="s">
        <v>23</v>
      </c>
      <c r="I38" s="27" t="s">
        <v>44</v>
      </c>
      <c r="J38" s="27">
        <v>5</v>
      </c>
      <c r="K38" s="29">
        <v>45390.184027777781</v>
      </c>
      <c r="L38" s="29">
        <v>45390.371527777781</v>
      </c>
      <c r="M38" s="30">
        <v>-90.586979150999994</v>
      </c>
      <c r="N38" s="30">
        <v>0</v>
      </c>
      <c r="O38" s="30">
        <v>0</v>
      </c>
      <c r="P38" s="30">
        <v>2692.5984933999998</v>
      </c>
      <c r="Q38" s="30">
        <v>-90.805323493000003</v>
      </c>
      <c r="R38" s="30">
        <v>0</v>
      </c>
      <c r="S38" s="30">
        <v>2672.1834851260001</v>
      </c>
      <c r="T38" s="30">
        <v>0</v>
      </c>
      <c r="U38" s="30">
        <v>0</v>
      </c>
      <c r="V38" s="30">
        <v>0</v>
      </c>
    </row>
    <row r="39" spans="1:22" x14ac:dyDescent="0.35">
      <c r="A39" s="26">
        <v>36</v>
      </c>
      <c r="B39" s="27" t="s">
        <v>18</v>
      </c>
      <c r="C39" s="27" t="s">
        <v>66</v>
      </c>
      <c r="D39" s="27" t="s">
        <v>46</v>
      </c>
      <c r="E39" s="27" t="s">
        <v>48</v>
      </c>
      <c r="F39" s="28">
        <v>45390</v>
      </c>
      <c r="G39" s="34">
        <f>-219.84 - -5</f>
        <v>-214.84</v>
      </c>
      <c r="H39" s="27" t="s">
        <v>23</v>
      </c>
      <c r="I39" s="27" t="s">
        <v>44</v>
      </c>
      <c r="J39" s="27">
        <v>5</v>
      </c>
      <c r="K39" s="29">
        <v>45390.166666666664</v>
      </c>
      <c r="L39" s="29">
        <v>45390.375</v>
      </c>
      <c r="M39" s="30">
        <v>-150.71083372000001</v>
      </c>
      <c r="N39" s="30">
        <v>0</v>
      </c>
      <c r="O39" s="30">
        <v>0</v>
      </c>
      <c r="P39" s="30">
        <v>2314.8835096439998</v>
      </c>
      <c r="Q39" s="30">
        <v>-151.413636094</v>
      </c>
      <c r="R39" s="30">
        <v>0</v>
      </c>
      <c r="S39" s="30">
        <v>2312.8681161740001</v>
      </c>
      <c r="T39" s="30">
        <v>0</v>
      </c>
      <c r="U39" s="30">
        <v>0</v>
      </c>
      <c r="V39" s="30">
        <v>0</v>
      </c>
    </row>
    <row r="40" spans="1:22" x14ac:dyDescent="0.35">
      <c r="A40" s="26">
        <v>37</v>
      </c>
      <c r="B40" s="27" t="s">
        <v>18</v>
      </c>
      <c r="C40" s="27" t="s">
        <v>66</v>
      </c>
      <c r="D40" s="27" t="s">
        <v>46</v>
      </c>
      <c r="E40" s="27" t="s">
        <v>48</v>
      </c>
      <c r="F40" s="28">
        <v>45390</v>
      </c>
      <c r="G40" s="34">
        <v>-5</v>
      </c>
      <c r="H40" s="27" t="s">
        <v>23</v>
      </c>
      <c r="I40" s="27" t="s">
        <v>22</v>
      </c>
      <c r="J40" s="27">
        <v>1</v>
      </c>
      <c r="K40" s="29">
        <v>45390.375</v>
      </c>
      <c r="L40" s="29">
        <v>45390.40625</v>
      </c>
      <c r="M40" s="30">
        <v>-5.2083333000000002E-2</v>
      </c>
      <c r="N40" s="30">
        <v>0</v>
      </c>
      <c r="O40" s="30">
        <v>0</v>
      </c>
      <c r="P40" s="30">
        <v>0.73531301599999999</v>
      </c>
      <c r="Q40" s="30">
        <v>0</v>
      </c>
      <c r="R40" s="30">
        <v>0</v>
      </c>
      <c r="S40" s="30">
        <v>0</v>
      </c>
      <c r="T40" s="30">
        <v>-63.535466415000002</v>
      </c>
      <c r="U40" s="30">
        <v>0</v>
      </c>
      <c r="V40" s="30">
        <v>0</v>
      </c>
    </row>
    <row r="41" spans="1:22" x14ac:dyDescent="0.35">
      <c r="A41" s="26">
        <v>38</v>
      </c>
      <c r="B41" s="27" t="s">
        <v>18</v>
      </c>
      <c r="C41" s="27" t="s">
        <v>66</v>
      </c>
      <c r="D41" s="27" t="s">
        <v>19</v>
      </c>
      <c r="E41" s="27" t="s">
        <v>53</v>
      </c>
      <c r="F41" s="28">
        <v>45390</v>
      </c>
      <c r="G41" s="34">
        <f>-126 - -0.9</f>
        <v>-125.1</v>
      </c>
      <c r="H41" s="27" t="s">
        <v>23</v>
      </c>
      <c r="I41" s="27" t="s">
        <v>44</v>
      </c>
      <c r="J41" s="27">
        <v>6</v>
      </c>
      <c r="K41" s="29">
        <v>45390.138888888891</v>
      </c>
      <c r="L41" s="29">
        <v>45390.375</v>
      </c>
      <c r="M41" s="30">
        <v>-74.333349131999995</v>
      </c>
      <c r="N41" s="30">
        <v>0</v>
      </c>
      <c r="O41" s="30">
        <v>0</v>
      </c>
      <c r="P41" s="30">
        <v>-9660.0101669380001</v>
      </c>
      <c r="Q41" s="30">
        <v>-73.663029244000001</v>
      </c>
      <c r="R41" s="30">
        <v>0</v>
      </c>
      <c r="S41" s="30">
        <v>-9708.2294710879996</v>
      </c>
      <c r="T41" s="30">
        <v>0</v>
      </c>
      <c r="U41" s="30">
        <v>0</v>
      </c>
      <c r="V41" s="30">
        <v>0</v>
      </c>
    </row>
    <row r="42" spans="1:22" x14ac:dyDescent="0.35">
      <c r="A42" s="26">
        <v>39</v>
      </c>
      <c r="B42" s="27" t="s">
        <v>18</v>
      </c>
      <c r="C42" s="27" t="s">
        <v>66</v>
      </c>
      <c r="D42" s="27" t="s">
        <v>19</v>
      </c>
      <c r="E42" s="27" t="s">
        <v>53</v>
      </c>
      <c r="F42" s="28">
        <v>45390</v>
      </c>
      <c r="G42" s="34">
        <v>-5.46</v>
      </c>
      <c r="H42" s="27" t="s">
        <v>23</v>
      </c>
      <c r="I42" s="27" t="s">
        <v>22</v>
      </c>
      <c r="J42" s="27">
        <v>1</v>
      </c>
      <c r="K42" s="29">
        <v>45390.375</v>
      </c>
      <c r="L42" s="29">
        <v>45390.392361111109</v>
      </c>
      <c r="M42" s="30">
        <v>-0.15002499899999999</v>
      </c>
      <c r="N42" s="30">
        <v>0</v>
      </c>
      <c r="O42" s="30">
        <v>0</v>
      </c>
      <c r="P42" s="30">
        <v>-7.4966199260000002</v>
      </c>
      <c r="Q42" s="30">
        <v>0</v>
      </c>
      <c r="R42" s="30">
        <v>0</v>
      </c>
      <c r="S42" s="30">
        <v>0</v>
      </c>
      <c r="T42" s="30">
        <v>-151.335833213</v>
      </c>
      <c r="U42" s="30">
        <v>0</v>
      </c>
      <c r="V42" s="30">
        <v>0</v>
      </c>
    </row>
    <row r="43" spans="1:22" x14ac:dyDescent="0.35">
      <c r="A43" s="26">
        <v>40</v>
      </c>
      <c r="B43" s="27" t="s">
        <v>18</v>
      </c>
      <c r="C43" s="27" t="s">
        <v>66</v>
      </c>
      <c r="D43" s="27" t="s">
        <v>19</v>
      </c>
      <c r="E43" s="27" t="s">
        <v>20</v>
      </c>
      <c r="F43" s="28">
        <v>45390</v>
      </c>
      <c r="G43" s="34">
        <f>-77.65 - -4.87</f>
        <v>-72.78</v>
      </c>
      <c r="H43" s="27" t="s">
        <v>23</v>
      </c>
      <c r="I43" s="27" t="s">
        <v>44</v>
      </c>
      <c r="J43" s="27">
        <v>7</v>
      </c>
      <c r="K43" s="29">
        <v>45390.138888888891</v>
      </c>
      <c r="L43" s="29">
        <v>45390.40625</v>
      </c>
      <c r="M43" s="30">
        <v>-32.745842707000001</v>
      </c>
      <c r="N43" s="30">
        <v>0</v>
      </c>
      <c r="O43" s="30">
        <v>0</v>
      </c>
      <c r="P43" s="30">
        <v>-1876.128378334</v>
      </c>
      <c r="Q43" s="30">
        <v>-47.196768493</v>
      </c>
      <c r="R43" s="30">
        <v>0</v>
      </c>
      <c r="S43" s="30">
        <v>-1126.9073585409999</v>
      </c>
      <c r="T43" s="30">
        <v>0</v>
      </c>
      <c r="U43" s="30">
        <v>0</v>
      </c>
      <c r="V43" s="30">
        <v>0</v>
      </c>
    </row>
    <row r="44" spans="1:22" x14ac:dyDescent="0.35">
      <c r="A44" s="26">
        <v>41</v>
      </c>
      <c r="B44" s="27" t="s">
        <v>18</v>
      </c>
      <c r="C44" s="27" t="s">
        <v>66</v>
      </c>
      <c r="D44" s="27" t="s">
        <v>19</v>
      </c>
      <c r="E44" s="27" t="s">
        <v>20</v>
      </c>
      <c r="F44" s="28">
        <v>45390</v>
      </c>
      <c r="G44" s="34">
        <v>-6.38</v>
      </c>
      <c r="H44" s="27" t="s">
        <v>23</v>
      </c>
      <c r="I44" s="27" t="s">
        <v>22</v>
      </c>
      <c r="J44" s="27">
        <v>1</v>
      </c>
      <c r="K44" s="29">
        <v>45390.375</v>
      </c>
      <c r="L44" s="29">
        <v>45390.395833333336</v>
      </c>
      <c r="M44" s="30">
        <v>-0.19913888900000001</v>
      </c>
      <c r="N44" s="30">
        <v>0</v>
      </c>
      <c r="O44" s="30">
        <v>0</v>
      </c>
      <c r="P44" s="30">
        <v>-9.440442182</v>
      </c>
      <c r="Q44" s="30">
        <v>0</v>
      </c>
      <c r="R44" s="30">
        <v>0</v>
      </c>
      <c r="S44" s="30">
        <v>0</v>
      </c>
      <c r="T44" s="30">
        <v>-2.8821624109999999</v>
      </c>
      <c r="U44" s="30">
        <v>0</v>
      </c>
      <c r="V44" s="30">
        <v>0</v>
      </c>
    </row>
    <row r="45" spans="1:22" x14ac:dyDescent="0.35">
      <c r="A45" s="26">
        <v>42</v>
      </c>
      <c r="B45" s="27" t="s">
        <v>18</v>
      </c>
      <c r="C45" s="27" t="s">
        <v>66</v>
      </c>
      <c r="D45" s="27" t="s">
        <v>19</v>
      </c>
      <c r="E45" s="27" t="s">
        <v>32</v>
      </c>
      <c r="F45" s="28">
        <v>45390</v>
      </c>
      <c r="G45" s="34">
        <f>-4.49 - -3.44</f>
        <v>-1.0500000000000003</v>
      </c>
      <c r="H45" s="27" t="s">
        <v>23</v>
      </c>
      <c r="I45" s="27" t="s">
        <v>44</v>
      </c>
      <c r="J45" s="27">
        <v>5</v>
      </c>
      <c r="K45" s="29">
        <v>45390.197916666664</v>
      </c>
      <c r="L45" s="29">
        <v>45390.371527777781</v>
      </c>
      <c r="M45" s="30">
        <v>-8.0528203600000001</v>
      </c>
      <c r="N45" s="30">
        <v>0</v>
      </c>
      <c r="O45" s="30">
        <v>0</v>
      </c>
      <c r="P45" s="30">
        <v>-115.66160847</v>
      </c>
      <c r="Q45" s="30">
        <v>-7.3255208219999997</v>
      </c>
      <c r="R45" s="30">
        <v>0</v>
      </c>
      <c r="S45" s="30">
        <v>-145.870585264</v>
      </c>
      <c r="T45" s="30">
        <v>0</v>
      </c>
      <c r="U45" s="30">
        <v>0</v>
      </c>
      <c r="V45" s="30">
        <v>0</v>
      </c>
    </row>
    <row r="46" spans="1:22" x14ac:dyDescent="0.35">
      <c r="A46" s="26">
        <v>43</v>
      </c>
      <c r="B46" s="27" t="s">
        <v>18</v>
      </c>
      <c r="C46" s="27" t="s">
        <v>66</v>
      </c>
      <c r="D46" s="27" t="s">
        <v>19</v>
      </c>
      <c r="E46" s="27" t="s">
        <v>48</v>
      </c>
      <c r="F46" s="28">
        <v>45385</v>
      </c>
      <c r="G46" s="34">
        <v>-97.88</v>
      </c>
      <c r="H46" s="27" t="s">
        <v>23</v>
      </c>
      <c r="I46" s="27" t="s">
        <v>44</v>
      </c>
      <c r="J46" s="27">
        <v>1</v>
      </c>
      <c r="K46" s="29">
        <v>45385.5625</v>
      </c>
      <c r="L46" s="29">
        <v>45385.576388888891</v>
      </c>
      <c r="M46" s="30">
        <v>3.9957291669999999</v>
      </c>
      <c r="N46" s="30">
        <v>0</v>
      </c>
      <c r="O46" s="30">
        <v>0</v>
      </c>
      <c r="P46" s="30">
        <v>149.42244299000001</v>
      </c>
      <c r="Q46" s="30">
        <v>-0.39687499999999998</v>
      </c>
      <c r="R46" s="30">
        <v>0</v>
      </c>
      <c r="S46" s="30">
        <v>-59.53125</v>
      </c>
      <c r="T46" s="30">
        <v>0</v>
      </c>
      <c r="U46" s="30">
        <v>0</v>
      </c>
      <c r="V46" s="30">
        <v>0</v>
      </c>
    </row>
    <row r="47" spans="1:22" x14ac:dyDescent="0.35">
      <c r="A47" s="26">
        <v>44</v>
      </c>
      <c r="B47" s="27" t="s">
        <v>18</v>
      </c>
      <c r="C47" s="27" t="s">
        <v>66</v>
      </c>
      <c r="D47" s="27" t="s">
        <v>19</v>
      </c>
      <c r="E47" s="27" t="s">
        <v>48</v>
      </c>
      <c r="F47" s="28">
        <v>45390</v>
      </c>
      <c r="G47" s="34">
        <f>-228.18 - -28.82</f>
        <v>-199.36</v>
      </c>
      <c r="H47" s="27" t="s">
        <v>23</v>
      </c>
      <c r="I47" s="27" t="s">
        <v>44</v>
      </c>
      <c r="J47" s="27">
        <v>6</v>
      </c>
      <c r="K47" s="29">
        <v>45390.142361111109</v>
      </c>
      <c r="L47" s="29">
        <v>45390.375</v>
      </c>
      <c r="M47" s="30">
        <v>-910.17081672999996</v>
      </c>
      <c r="N47" s="30">
        <v>0</v>
      </c>
      <c r="O47" s="30">
        <v>0</v>
      </c>
      <c r="P47" s="30">
        <v>-109782.760957759</v>
      </c>
      <c r="Q47" s="30">
        <v>-999.20804785400003</v>
      </c>
      <c r="R47" s="30">
        <v>0</v>
      </c>
      <c r="S47" s="30">
        <v>-104366.27690064401</v>
      </c>
      <c r="T47" s="30">
        <v>0</v>
      </c>
      <c r="U47" s="30">
        <v>0</v>
      </c>
      <c r="V47" s="30">
        <v>0</v>
      </c>
    </row>
    <row r="48" spans="1:22" x14ac:dyDescent="0.35">
      <c r="A48" s="26">
        <v>45</v>
      </c>
      <c r="B48" s="27" t="s">
        <v>18</v>
      </c>
      <c r="C48" s="27" t="s">
        <v>66</v>
      </c>
      <c r="D48" s="27" t="s">
        <v>47</v>
      </c>
      <c r="E48" s="27" t="s">
        <v>32</v>
      </c>
      <c r="F48" s="28">
        <v>45390</v>
      </c>
      <c r="G48" s="34">
        <f>-235.58 - -0.98</f>
        <v>-234.60000000000002</v>
      </c>
      <c r="H48" s="27" t="s">
        <v>23</v>
      </c>
      <c r="I48" s="27" t="s">
        <v>44</v>
      </c>
      <c r="J48" s="27">
        <v>6</v>
      </c>
      <c r="K48" s="29">
        <v>45390.159722222219</v>
      </c>
      <c r="L48" s="29">
        <v>45390.40625</v>
      </c>
      <c r="M48" s="30">
        <v>-458.73054250299998</v>
      </c>
      <c r="N48" s="30">
        <v>0</v>
      </c>
      <c r="O48" s="30">
        <v>0</v>
      </c>
      <c r="P48" s="30">
        <v>-5420.5717363739996</v>
      </c>
      <c r="Q48" s="30">
        <v>-455.02394810599998</v>
      </c>
      <c r="R48" s="30">
        <v>2.8867897500000002</v>
      </c>
      <c r="S48" s="30">
        <v>-5554.0978743770002</v>
      </c>
      <c r="T48" s="30">
        <v>-2.2016897499999999</v>
      </c>
      <c r="U48" s="30">
        <v>0</v>
      </c>
      <c r="V48" s="30">
        <v>0</v>
      </c>
    </row>
    <row r="49" spans="1:22" x14ac:dyDescent="0.35">
      <c r="A49" s="26">
        <v>46</v>
      </c>
      <c r="B49" s="27" t="s">
        <v>18</v>
      </c>
      <c r="C49" s="27" t="s">
        <v>66</v>
      </c>
      <c r="D49" s="27" t="s">
        <v>47</v>
      </c>
      <c r="E49" s="27" t="s">
        <v>32</v>
      </c>
      <c r="F49" s="28">
        <v>45390</v>
      </c>
      <c r="G49" s="34">
        <f>-12.5 - -2</f>
        <v>-10.5</v>
      </c>
      <c r="H49" s="27" t="s">
        <v>23</v>
      </c>
      <c r="I49" s="27" t="s">
        <v>22</v>
      </c>
      <c r="J49" s="27">
        <v>3</v>
      </c>
      <c r="K49" s="29">
        <v>45390.291666666664</v>
      </c>
      <c r="L49" s="29">
        <v>45390.40625</v>
      </c>
      <c r="M49" s="30">
        <v>-3.1305949449999999</v>
      </c>
      <c r="N49" s="30">
        <v>0</v>
      </c>
      <c r="O49" s="30">
        <v>0</v>
      </c>
      <c r="P49" s="30">
        <v>61.385791064999999</v>
      </c>
      <c r="Q49" s="30">
        <v>0</v>
      </c>
      <c r="R49" s="30">
        <v>0</v>
      </c>
      <c r="S49" s="30">
        <v>0</v>
      </c>
      <c r="T49" s="30">
        <v>-6.2494832259999997</v>
      </c>
      <c r="U49" s="30">
        <v>0</v>
      </c>
      <c r="V49" s="30">
        <v>0</v>
      </c>
    </row>
    <row r="50" spans="1:22" x14ac:dyDescent="0.35">
      <c r="A50" s="26">
        <v>47</v>
      </c>
      <c r="B50" s="27" t="s">
        <v>18</v>
      </c>
      <c r="C50" s="27" t="s">
        <v>66</v>
      </c>
      <c r="D50" s="27" t="s">
        <v>47</v>
      </c>
      <c r="E50" s="27" t="s">
        <v>48</v>
      </c>
      <c r="F50" s="28">
        <v>45390</v>
      </c>
      <c r="G50" s="34">
        <f>-99.01 - -0.46</f>
        <v>-98.550000000000011</v>
      </c>
      <c r="H50" s="27" t="s">
        <v>23</v>
      </c>
      <c r="I50" s="27" t="s">
        <v>44</v>
      </c>
      <c r="J50" s="27">
        <v>4</v>
      </c>
      <c r="K50" s="29">
        <v>45390.211805555555</v>
      </c>
      <c r="L50" s="29">
        <v>45390.354166666664</v>
      </c>
      <c r="M50" s="30">
        <v>-73.081979158999999</v>
      </c>
      <c r="N50" s="30">
        <v>0</v>
      </c>
      <c r="O50" s="30">
        <v>0</v>
      </c>
      <c r="P50" s="30">
        <v>-1186.9213286270001</v>
      </c>
      <c r="Q50" s="30">
        <v>-68.341458326999998</v>
      </c>
      <c r="R50" s="30">
        <v>0</v>
      </c>
      <c r="S50" s="30">
        <v>-1564.6360312730001</v>
      </c>
      <c r="T50" s="30">
        <v>0</v>
      </c>
      <c r="U50" s="30">
        <v>0</v>
      </c>
      <c r="V50" s="30">
        <v>0</v>
      </c>
    </row>
    <row r="51" spans="1:22" x14ac:dyDescent="0.35">
      <c r="A51" s="26">
        <v>48</v>
      </c>
      <c r="B51" s="27" t="s">
        <v>18</v>
      </c>
      <c r="C51" s="27" t="s">
        <v>62</v>
      </c>
      <c r="D51" s="27" t="s">
        <v>46</v>
      </c>
      <c r="E51" s="27" t="s">
        <v>48</v>
      </c>
      <c r="F51" s="28">
        <v>45383</v>
      </c>
      <c r="G51" s="34">
        <v>0</v>
      </c>
      <c r="H51" s="27" t="s">
        <v>23</v>
      </c>
      <c r="I51" s="27" t="s">
        <v>22</v>
      </c>
      <c r="J51" s="27">
        <v>1</v>
      </c>
      <c r="K51" s="29">
        <v>45383.586805555555</v>
      </c>
      <c r="L51" s="29">
        <v>45383.628472222219</v>
      </c>
      <c r="M51" s="30">
        <v>-96.370312499999997</v>
      </c>
      <c r="N51" s="30">
        <v>3693.76</v>
      </c>
      <c r="O51" s="30">
        <v>0</v>
      </c>
      <c r="P51" s="30">
        <v>-7285.7404099220003</v>
      </c>
      <c r="Q51" s="30">
        <v>-96.370312499999997</v>
      </c>
      <c r="R51" s="30">
        <v>0</v>
      </c>
      <c r="S51" s="30">
        <v>-7285.7404099220003</v>
      </c>
      <c r="T51" s="30">
        <v>0</v>
      </c>
      <c r="U51" s="30">
        <v>0</v>
      </c>
      <c r="V51" s="30">
        <v>0</v>
      </c>
    </row>
    <row r="52" spans="1:22" x14ac:dyDescent="0.35">
      <c r="A52" s="26">
        <v>49</v>
      </c>
      <c r="B52" s="27" t="s">
        <v>18</v>
      </c>
      <c r="C52" s="27" t="s">
        <v>62</v>
      </c>
      <c r="D52" s="27" t="s">
        <v>46</v>
      </c>
      <c r="E52" s="27" t="s">
        <v>48</v>
      </c>
      <c r="F52" s="28">
        <v>45393</v>
      </c>
      <c r="G52" s="34">
        <v>0</v>
      </c>
      <c r="H52" s="27" t="s">
        <v>23</v>
      </c>
      <c r="I52" s="27" t="s">
        <v>22</v>
      </c>
      <c r="J52" s="27">
        <v>1</v>
      </c>
      <c r="K52" s="29">
        <v>45393.402777777781</v>
      </c>
      <c r="L52" s="29">
        <v>45393.444444444445</v>
      </c>
      <c r="M52" s="30">
        <v>-84.1328125</v>
      </c>
      <c r="N52" s="30">
        <v>3488.5725000000002</v>
      </c>
      <c r="O52" s="30">
        <v>0</v>
      </c>
      <c r="P52" s="30">
        <v>-5832.4941477339999</v>
      </c>
      <c r="Q52" s="30">
        <v>-84.1328125</v>
      </c>
      <c r="R52" s="30">
        <v>0</v>
      </c>
      <c r="S52" s="30">
        <v>-5832.4941477339999</v>
      </c>
      <c r="T52" s="30">
        <v>0</v>
      </c>
      <c r="U52" s="30">
        <v>0</v>
      </c>
      <c r="V52" s="30">
        <v>0</v>
      </c>
    </row>
    <row r="53" spans="1:22" x14ac:dyDescent="0.35">
      <c r="A53" s="26">
        <v>50</v>
      </c>
      <c r="B53" s="27" t="s">
        <v>18</v>
      </c>
      <c r="C53" s="27" t="s">
        <v>62</v>
      </c>
      <c r="D53" s="27" t="s">
        <v>46</v>
      </c>
      <c r="E53" s="27" t="s">
        <v>48</v>
      </c>
      <c r="F53" s="28">
        <v>45412</v>
      </c>
      <c r="G53" s="34">
        <v>0</v>
      </c>
      <c r="H53" s="27" t="s">
        <v>23</v>
      </c>
      <c r="I53" s="27" t="s">
        <v>22</v>
      </c>
      <c r="J53" s="27">
        <v>1</v>
      </c>
      <c r="K53" s="29">
        <v>45412.347222222219</v>
      </c>
      <c r="L53" s="29">
        <v>45412.388888888891</v>
      </c>
      <c r="M53" s="30">
        <v>-96.370312499999997</v>
      </c>
      <c r="N53" s="30">
        <v>3543.16</v>
      </c>
      <c r="O53" s="30">
        <v>0</v>
      </c>
      <c r="P53" s="30">
        <v>-3656.3977592659999</v>
      </c>
      <c r="Q53" s="30">
        <v>-96.370312499999997</v>
      </c>
      <c r="R53" s="30">
        <v>0</v>
      </c>
      <c r="S53" s="30">
        <v>-3656.3977592659999</v>
      </c>
      <c r="T53" s="30">
        <v>0</v>
      </c>
      <c r="U53" s="30">
        <v>0</v>
      </c>
      <c r="V53" s="30">
        <v>0</v>
      </c>
    </row>
    <row r="54" spans="1:22" x14ac:dyDescent="0.35">
      <c r="A54" s="26">
        <v>51</v>
      </c>
      <c r="B54" s="27" t="s">
        <v>18</v>
      </c>
      <c r="C54" s="27" t="s">
        <v>42</v>
      </c>
      <c r="D54" s="27" t="s">
        <v>46</v>
      </c>
      <c r="E54" s="27" t="s">
        <v>25</v>
      </c>
      <c r="F54" s="28">
        <v>45384</v>
      </c>
      <c r="G54" s="34">
        <v>-315</v>
      </c>
      <c r="H54" s="27" t="s">
        <v>23</v>
      </c>
      <c r="I54" s="27" t="s">
        <v>44</v>
      </c>
      <c r="J54" s="27">
        <v>1</v>
      </c>
      <c r="K54" s="29">
        <v>45384.770833333336</v>
      </c>
      <c r="L54" s="29">
        <v>45384.8125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</row>
    <row r="55" spans="1:22" x14ac:dyDescent="0.35">
      <c r="A55" s="26">
        <v>52</v>
      </c>
      <c r="B55" s="27" t="s">
        <v>18</v>
      </c>
      <c r="C55" s="27" t="s">
        <v>42</v>
      </c>
      <c r="D55" s="27" t="s">
        <v>46</v>
      </c>
      <c r="E55" s="27" t="s">
        <v>25</v>
      </c>
      <c r="F55" s="28">
        <v>45393</v>
      </c>
      <c r="G55" s="34">
        <v>236</v>
      </c>
      <c r="H55" s="27" t="s">
        <v>23</v>
      </c>
      <c r="I55" s="27" t="s">
        <v>22</v>
      </c>
      <c r="J55" s="27">
        <v>1</v>
      </c>
      <c r="K55" s="29">
        <v>45393.809027777781</v>
      </c>
      <c r="L55" s="29">
        <v>45393.840277777781</v>
      </c>
      <c r="M55" s="30">
        <v>133.37499995100001</v>
      </c>
      <c r="N55" s="30">
        <v>0</v>
      </c>
      <c r="O55" s="30">
        <v>0</v>
      </c>
      <c r="P55" s="30">
        <v>-8044.2544302320002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</row>
    <row r="56" spans="1:22" x14ac:dyDescent="0.35">
      <c r="A56" s="26">
        <v>53</v>
      </c>
      <c r="B56" s="27" t="s">
        <v>18</v>
      </c>
      <c r="C56" s="27" t="s">
        <v>42</v>
      </c>
      <c r="D56" s="27" t="s">
        <v>46</v>
      </c>
      <c r="E56" s="27" t="s">
        <v>51</v>
      </c>
      <c r="F56" s="28">
        <v>45385</v>
      </c>
      <c r="G56" s="34" t="s">
        <v>74</v>
      </c>
      <c r="H56" s="27" t="s">
        <v>23</v>
      </c>
      <c r="I56" s="27" t="s">
        <v>22</v>
      </c>
      <c r="J56" s="27">
        <v>5</v>
      </c>
      <c r="K56" s="29">
        <v>45385.600694444445</v>
      </c>
      <c r="L56" s="29">
        <v>45385.770833333336</v>
      </c>
      <c r="M56" s="30">
        <v>46.227083286000003</v>
      </c>
      <c r="N56" s="30">
        <v>0</v>
      </c>
      <c r="O56" s="30">
        <v>0</v>
      </c>
      <c r="P56" s="30">
        <v>-3583.6850270230002</v>
      </c>
      <c r="Q56" s="30">
        <v>69.166666667000001</v>
      </c>
      <c r="R56" s="30">
        <v>-4700.7333333529996</v>
      </c>
      <c r="S56" s="30">
        <v>531.24906250000004</v>
      </c>
      <c r="T56" s="30">
        <v>0</v>
      </c>
      <c r="U56" s="30">
        <v>0</v>
      </c>
      <c r="V56" s="30">
        <v>0</v>
      </c>
    </row>
    <row r="57" spans="1:22" x14ac:dyDescent="0.35">
      <c r="A57" s="26">
        <v>54</v>
      </c>
      <c r="B57" s="27" t="s">
        <v>18</v>
      </c>
      <c r="C57" s="27" t="s">
        <v>42</v>
      </c>
      <c r="D57" s="27" t="s">
        <v>19</v>
      </c>
      <c r="E57" s="27" t="s">
        <v>53</v>
      </c>
      <c r="F57" s="28">
        <v>45406</v>
      </c>
      <c r="G57" s="34">
        <v>44</v>
      </c>
      <c r="H57" s="27" t="s">
        <v>23</v>
      </c>
      <c r="I57" s="27" t="s">
        <v>22</v>
      </c>
      <c r="J57" s="27">
        <v>1</v>
      </c>
      <c r="K57" s="29">
        <v>45406.586805555555</v>
      </c>
      <c r="L57" s="29">
        <v>45406.618055555555</v>
      </c>
      <c r="M57" s="30">
        <v>29.321250000999999</v>
      </c>
      <c r="N57" s="30">
        <v>0</v>
      </c>
      <c r="O57" s="30">
        <v>0</v>
      </c>
      <c r="P57" s="30">
        <v>486.89747286099998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</row>
    <row r="58" spans="1:22" x14ac:dyDescent="0.35">
      <c r="A58" s="26">
        <v>55</v>
      </c>
      <c r="B58" s="27" t="s">
        <v>18</v>
      </c>
      <c r="C58" s="27" t="s">
        <v>42</v>
      </c>
      <c r="D58" s="27" t="s">
        <v>19</v>
      </c>
      <c r="E58" s="27" t="s">
        <v>20</v>
      </c>
      <c r="F58" s="28">
        <v>45399</v>
      </c>
      <c r="G58" s="34">
        <v>100.45</v>
      </c>
      <c r="H58" s="27" t="s">
        <v>23</v>
      </c>
      <c r="I58" s="27" t="s">
        <v>22</v>
      </c>
      <c r="J58" s="27">
        <v>2</v>
      </c>
      <c r="K58" s="29">
        <v>45399.670138888891</v>
      </c>
      <c r="L58" s="29">
        <v>45399.75</v>
      </c>
      <c r="M58" s="30">
        <v>165.32395832200001</v>
      </c>
      <c r="N58" s="30">
        <v>0</v>
      </c>
      <c r="O58" s="30">
        <v>0</v>
      </c>
      <c r="P58" s="30">
        <v>-12535.375024237999</v>
      </c>
      <c r="Q58" s="30">
        <v>165.32395832200001</v>
      </c>
      <c r="R58" s="30">
        <v>-12535.375024237999</v>
      </c>
      <c r="S58" s="30">
        <v>0</v>
      </c>
      <c r="T58" s="30">
        <v>0</v>
      </c>
      <c r="U58" s="30">
        <v>0</v>
      </c>
      <c r="V58" s="30">
        <v>0</v>
      </c>
    </row>
    <row r="59" spans="1:22" x14ac:dyDescent="0.35">
      <c r="A59" s="26">
        <v>56</v>
      </c>
      <c r="B59" s="27" t="s">
        <v>18</v>
      </c>
      <c r="C59" s="27" t="s">
        <v>42</v>
      </c>
      <c r="D59" s="27" t="s">
        <v>19</v>
      </c>
      <c r="E59" s="27" t="s">
        <v>20</v>
      </c>
      <c r="F59" s="28">
        <v>45400</v>
      </c>
      <c r="G59" s="34">
        <v>-100</v>
      </c>
      <c r="H59" s="27" t="s">
        <v>23</v>
      </c>
      <c r="I59" s="27" t="s">
        <v>44</v>
      </c>
      <c r="J59" s="27">
        <v>1</v>
      </c>
      <c r="K59" s="29">
        <v>45400.541666666664</v>
      </c>
      <c r="L59" s="29">
        <v>45400.583333333336</v>
      </c>
      <c r="M59" s="30">
        <v>6.7251596950000003</v>
      </c>
      <c r="N59" s="30">
        <v>0</v>
      </c>
      <c r="O59" s="30">
        <v>0</v>
      </c>
      <c r="P59" s="30">
        <v>4.6879743200000004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</row>
    <row r="60" spans="1:22" x14ac:dyDescent="0.35">
      <c r="A60" s="26">
        <v>57</v>
      </c>
      <c r="B60" s="27" t="s">
        <v>18</v>
      </c>
      <c r="C60" s="27" t="s">
        <v>42</v>
      </c>
      <c r="D60" s="27" t="s">
        <v>19</v>
      </c>
      <c r="E60" s="27" t="s">
        <v>20</v>
      </c>
      <c r="F60" s="28">
        <v>45400</v>
      </c>
      <c r="G60" s="34">
        <v>96</v>
      </c>
      <c r="H60" s="27" t="s">
        <v>23</v>
      </c>
      <c r="I60" s="27" t="s">
        <v>22</v>
      </c>
      <c r="J60" s="27">
        <v>1</v>
      </c>
      <c r="K60" s="29">
        <v>45400.413194444445</v>
      </c>
      <c r="L60" s="29">
        <v>45400.444444444445</v>
      </c>
      <c r="M60" s="30">
        <v>53.514062467000002</v>
      </c>
      <c r="N60" s="30">
        <v>481.02</v>
      </c>
      <c r="O60" s="30">
        <v>0</v>
      </c>
      <c r="P60" s="30">
        <v>-1601.020816276</v>
      </c>
      <c r="Q60" s="30">
        <v>25.853749960999998</v>
      </c>
      <c r="R60" s="30">
        <v>-1226.349822207</v>
      </c>
      <c r="S60" s="30">
        <v>0</v>
      </c>
      <c r="T60" s="30">
        <v>0</v>
      </c>
      <c r="U60" s="30">
        <v>0</v>
      </c>
      <c r="V60" s="30">
        <v>0</v>
      </c>
    </row>
    <row r="61" spans="1:22" x14ac:dyDescent="0.35">
      <c r="A61" s="26">
        <v>58</v>
      </c>
      <c r="B61" s="27" t="s">
        <v>18</v>
      </c>
      <c r="C61" s="27" t="s">
        <v>42</v>
      </c>
      <c r="D61" s="27" t="s">
        <v>19</v>
      </c>
      <c r="E61" s="27" t="s">
        <v>20</v>
      </c>
      <c r="F61" s="28">
        <v>45404</v>
      </c>
      <c r="G61" s="34">
        <v>133</v>
      </c>
      <c r="H61" s="27" t="s">
        <v>23</v>
      </c>
      <c r="I61" s="27" t="s">
        <v>22</v>
      </c>
      <c r="J61" s="27">
        <v>2</v>
      </c>
      <c r="K61" s="29">
        <v>45404.25</v>
      </c>
      <c r="L61" s="29">
        <v>45404.3125</v>
      </c>
      <c r="M61" s="30">
        <v>66.384895829000001</v>
      </c>
      <c r="N61" s="30">
        <v>3807.8050000019998</v>
      </c>
      <c r="O61" s="30">
        <v>0</v>
      </c>
      <c r="P61" s="30">
        <v>-2950.5541187570002</v>
      </c>
      <c r="Q61" s="30">
        <v>4.9999980000000003E-3</v>
      </c>
      <c r="R61" s="30">
        <v>-0.22223051099999999</v>
      </c>
      <c r="S61" s="30">
        <v>0</v>
      </c>
      <c r="T61" s="30">
        <v>0</v>
      </c>
      <c r="U61" s="30">
        <v>0</v>
      </c>
      <c r="V61" s="30">
        <v>0</v>
      </c>
    </row>
    <row r="62" spans="1:22" x14ac:dyDescent="0.35">
      <c r="A62" s="26">
        <v>59</v>
      </c>
      <c r="B62" s="27" t="s">
        <v>18</v>
      </c>
      <c r="C62" s="27" t="s">
        <v>42</v>
      </c>
      <c r="D62" s="27" t="s">
        <v>19</v>
      </c>
      <c r="E62" s="27" t="s">
        <v>48</v>
      </c>
      <c r="F62" s="28">
        <v>45402</v>
      </c>
      <c r="G62" s="34">
        <v>-230</v>
      </c>
      <c r="H62" s="27" t="s">
        <v>23</v>
      </c>
      <c r="I62" s="27" t="s">
        <v>44</v>
      </c>
      <c r="J62" s="27">
        <v>1</v>
      </c>
      <c r="K62" s="29">
        <v>45402.666666666664</v>
      </c>
      <c r="L62" s="29">
        <v>45402.697916666664</v>
      </c>
      <c r="M62" s="30">
        <v>-71.875</v>
      </c>
      <c r="N62" s="30">
        <v>0</v>
      </c>
      <c r="O62" s="30">
        <v>0</v>
      </c>
      <c r="P62" s="30">
        <v>-887.91646145799996</v>
      </c>
      <c r="Q62" s="30">
        <v>-69.479166667000001</v>
      </c>
      <c r="R62" s="30">
        <v>0</v>
      </c>
      <c r="S62" s="30">
        <v>-858.98135937899997</v>
      </c>
      <c r="T62" s="30">
        <v>0</v>
      </c>
      <c r="U62" s="30">
        <v>0</v>
      </c>
      <c r="V62" s="30">
        <v>0</v>
      </c>
    </row>
    <row r="63" spans="1:22" x14ac:dyDescent="0.35">
      <c r="A63" s="26">
        <v>60</v>
      </c>
      <c r="B63" s="27" t="s">
        <v>18</v>
      </c>
      <c r="C63" s="27" t="s">
        <v>42</v>
      </c>
      <c r="D63" s="27" t="s">
        <v>19</v>
      </c>
      <c r="E63" s="27" t="s">
        <v>48</v>
      </c>
      <c r="F63" s="28">
        <v>45402</v>
      </c>
      <c r="G63" s="34">
        <v>230</v>
      </c>
      <c r="H63" s="27" t="s">
        <v>23</v>
      </c>
      <c r="I63" s="27" t="s">
        <v>22</v>
      </c>
      <c r="J63" s="27">
        <v>4</v>
      </c>
      <c r="K63" s="29">
        <v>45402.5</v>
      </c>
      <c r="L63" s="29">
        <v>45402.666666666664</v>
      </c>
      <c r="M63" s="30">
        <v>912.812499968</v>
      </c>
      <c r="N63" s="30">
        <v>0</v>
      </c>
      <c r="O63" s="30">
        <v>0</v>
      </c>
      <c r="P63" s="30">
        <v>-32958.117661363001</v>
      </c>
      <c r="Q63" s="30">
        <v>912.812499968</v>
      </c>
      <c r="R63" s="30">
        <v>-32958.117661363001</v>
      </c>
      <c r="S63" s="30">
        <v>0</v>
      </c>
      <c r="T63" s="30">
        <v>0</v>
      </c>
      <c r="U63" s="30">
        <v>0</v>
      </c>
      <c r="V63" s="30">
        <v>0</v>
      </c>
    </row>
    <row r="64" spans="1:22" x14ac:dyDescent="0.35">
      <c r="A64" s="26">
        <v>61</v>
      </c>
      <c r="B64" s="27" t="s">
        <v>18</v>
      </c>
      <c r="C64" s="27" t="s">
        <v>49</v>
      </c>
      <c r="D64" s="27" t="s">
        <v>46</v>
      </c>
      <c r="E64" s="27" t="s">
        <v>53</v>
      </c>
      <c r="F64" s="28">
        <v>45385</v>
      </c>
      <c r="G64" s="34">
        <v>62</v>
      </c>
      <c r="H64" s="27" t="s">
        <v>23</v>
      </c>
      <c r="I64" s="27" t="s">
        <v>22</v>
      </c>
      <c r="J64" s="27">
        <v>10</v>
      </c>
      <c r="K64" s="29">
        <v>45385</v>
      </c>
      <c r="L64" s="29">
        <v>45385.416666666664</v>
      </c>
      <c r="M64" s="30">
        <v>-4.0390495850000097</v>
      </c>
      <c r="N64" s="30">
        <v>41281.560000035897</v>
      </c>
      <c r="O64" s="30">
        <v>0</v>
      </c>
      <c r="P64" s="30">
        <v>227.345647286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</row>
    <row r="65" spans="1:22" x14ac:dyDescent="0.35">
      <c r="A65" s="26">
        <v>62</v>
      </c>
      <c r="B65" s="27" t="s">
        <v>18</v>
      </c>
      <c r="C65" s="27" t="s">
        <v>49</v>
      </c>
      <c r="D65" s="27" t="s">
        <v>46</v>
      </c>
      <c r="E65" s="27" t="s">
        <v>53</v>
      </c>
      <c r="F65" s="28">
        <v>45388</v>
      </c>
      <c r="G65" s="34">
        <v>62</v>
      </c>
      <c r="H65" s="27" t="s">
        <v>23</v>
      </c>
      <c r="I65" s="27" t="s">
        <v>22</v>
      </c>
      <c r="J65" s="27">
        <v>1</v>
      </c>
      <c r="K65" s="29">
        <v>45388.958333333336</v>
      </c>
      <c r="L65" s="29">
        <v>45389</v>
      </c>
      <c r="M65" s="30">
        <v>16.786249995999999</v>
      </c>
      <c r="N65" s="30">
        <v>4508.8400000040001</v>
      </c>
      <c r="O65" s="30">
        <v>21360.099999996</v>
      </c>
      <c r="P65" s="30">
        <v>-539.61903489199995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</row>
    <row r="66" spans="1:22" x14ac:dyDescent="0.35">
      <c r="A66" s="26">
        <v>63</v>
      </c>
      <c r="B66" s="27" t="s">
        <v>18</v>
      </c>
      <c r="C66" s="27" t="s">
        <v>49</v>
      </c>
      <c r="D66" s="27" t="s">
        <v>46</v>
      </c>
      <c r="E66" s="27" t="s">
        <v>53</v>
      </c>
      <c r="F66" s="28">
        <v>45389</v>
      </c>
      <c r="G66" s="34">
        <v>62</v>
      </c>
      <c r="H66" s="27" t="s">
        <v>23</v>
      </c>
      <c r="I66" s="27" t="s">
        <v>22</v>
      </c>
      <c r="J66" s="27">
        <v>16</v>
      </c>
      <c r="K66" s="29">
        <v>45389.333333333336</v>
      </c>
      <c r="L66" s="29">
        <v>45390</v>
      </c>
      <c r="M66" s="30">
        <v>136.73697917699999</v>
      </c>
      <c r="N66" s="30">
        <v>64250.970000056797</v>
      </c>
      <c r="O66" s="30">
        <v>0</v>
      </c>
      <c r="P66" s="30">
        <v>-3590.7541594590002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</row>
    <row r="67" spans="1:22" x14ac:dyDescent="0.35">
      <c r="A67" s="26">
        <v>64</v>
      </c>
      <c r="B67" s="27" t="s">
        <v>18</v>
      </c>
      <c r="C67" s="27" t="s">
        <v>49</v>
      </c>
      <c r="D67" s="27" t="s">
        <v>46</v>
      </c>
      <c r="E67" s="27" t="s">
        <v>53</v>
      </c>
      <c r="F67" s="28">
        <v>45390</v>
      </c>
      <c r="G67" s="34">
        <v>62</v>
      </c>
      <c r="H67" s="27" t="s">
        <v>23</v>
      </c>
      <c r="I67" s="27" t="s">
        <v>22</v>
      </c>
      <c r="J67" s="27">
        <v>7</v>
      </c>
      <c r="K67" s="29">
        <v>45390</v>
      </c>
      <c r="L67" s="29">
        <v>45390.291666666664</v>
      </c>
      <c r="M67" s="30">
        <v>21.406770834</v>
      </c>
      <c r="N67" s="30">
        <v>31561.880000027999</v>
      </c>
      <c r="O67" s="30">
        <v>0</v>
      </c>
      <c r="P67" s="30">
        <v>-538.60437932100001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</row>
    <row r="68" spans="1:22" x14ac:dyDescent="0.35">
      <c r="A68" s="26">
        <v>65</v>
      </c>
      <c r="B68" s="27" t="s">
        <v>18</v>
      </c>
      <c r="C68" s="27" t="s">
        <v>49</v>
      </c>
      <c r="D68" s="27" t="s">
        <v>46</v>
      </c>
      <c r="E68" s="27" t="s">
        <v>53</v>
      </c>
      <c r="F68" s="28">
        <v>45391</v>
      </c>
      <c r="G68" s="34">
        <v>62</v>
      </c>
      <c r="H68" s="27" t="s">
        <v>23</v>
      </c>
      <c r="I68" s="27" t="s">
        <v>44</v>
      </c>
      <c r="J68" s="27">
        <v>2</v>
      </c>
      <c r="K68" s="29">
        <v>45391.75</v>
      </c>
      <c r="L68" s="29">
        <v>45391.833333333336</v>
      </c>
      <c r="M68" s="30">
        <v>-66.943750003999995</v>
      </c>
      <c r="N68" s="30">
        <v>0</v>
      </c>
      <c r="O68" s="30">
        <v>0</v>
      </c>
      <c r="P68" s="30">
        <v>2236.0636853589999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</row>
    <row r="69" spans="1:22" x14ac:dyDescent="0.35">
      <c r="A69" s="26">
        <v>66</v>
      </c>
      <c r="B69" s="27" t="s">
        <v>18</v>
      </c>
      <c r="C69" s="27" t="s">
        <v>49</v>
      </c>
      <c r="D69" s="27" t="s">
        <v>46</v>
      </c>
      <c r="E69" s="27" t="s">
        <v>53</v>
      </c>
      <c r="F69" s="28">
        <v>45391</v>
      </c>
      <c r="G69" s="34">
        <v>62</v>
      </c>
      <c r="H69" s="27" t="s">
        <v>23</v>
      </c>
      <c r="I69" s="27" t="s">
        <v>22</v>
      </c>
      <c r="J69" s="27">
        <v>10</v>
      </c>
      <c r="K69" s="29">
        <v>45391.34375</v>
      </c>
      <c r="L69" s="29">
        <v>45391.75</v>
      </c>
      <c r="M69" s="30">
        <v>43.978997292999999</v>
      </c>
      <c r="N69" s="30">
        <v>37050.832499967</v>
      </c>
      <c r="O69" s="30">
        <v>0</v>
      </c>
      <c r="P69" s="30">
        <v>2029.1289795780001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</row>
    <row r="70" spans="1:22" x14ac:dyDescent="0.35">
      <c r="A70" s="26">
        <v>67</v>
      </c>
      <c r="B70" s="27" t="s">
        <v>18</v>
      </c>
      <c r="C70" s="27" t="s">
        <v>49</v>
      </c>
      <c r="D70" s="27" t="s">
        <v>46</v>
      </c>
      <c r="E70" s="27" t="s">
        <v>53</v>
      </c>
      <c r="F70" s="28">
        <v>45392</v>
      </c>
      <c r="G70" s="34">
        <v>62</v>
      </c>
      <c r="H70" s="27" t="s">
        <v>23</v>
      </c>
      <c r="I70" s="27" t="s">
        <v>44</v>
      </c>
      <c r="J70" s="27">
        <v>14</v>
      </c>
      <c r="K70" s="29">
        <v>45392.28125</v>
      </c>
      <c r="L70" s="29">
        <v>45392.833333333336</v>
      </c>
      <c r="M70" s="30">
        <v>-26.119810957999999</v>
      </c>
      <c r="N70" s="30">
        <v>0</v>
      </c>
      <c r="O70" s="30">
        <v>0</v>
      </c>
      <c r="P70" s="30">
        <v>529.58256756499998</v>
      </c>
      <c r="Q70" s="30">
        <v>0</v>
      </c>
      <c r="R70" s="30">
        <v>0</v>
      </c>
      <c r="S70" s="30">
        <v>0</v>
      </c>
      <c r="T70" s="30">
        <v>0</v>
      </c>
      <c r="U70" s="30">
        <v>0</v>
      </c>
      <c r="V70" s="30">
        <v>0</v>
      </c>
    </row>
    <row r="71" spans="1:22" x14ac:dyDescent="0.35">
      <c r="A71" s="26">
        <v>68</v>
      </c>
      <c r="B71" s="27" t="s">
        <v>18</v>
      </c>
      <c r="C71" s="27" t="s">
        <v>49</v>
      </c>
      <c r="D71" s="27" t="s">
        <v>46</v>
      </c>
      <c r="E71" s="27" t="s">
        <v>53</v>
      </c>
      <c r="F71" s="28">
        <v>45392</v>
      </c>
      <c r="G71" s="34">
        <v>62</v>
      </c>
      <c r="H71" s="27" t="s">
        <v>23</v>
      </c>
      <c r="I71" s="27" t="s">
        <v>22</v>
      </c>
      <c r="J71" s="27">
        <v>11</v>
      </c>
      <c r="K71" s="29">
        <v>45392.291666666664</v>
      </c>
      <c r="L71" s="29">
        <v>45392.75</v>
      </c>
      <c r="M71" s="30">
        <v>12.809270830000001</v>
      </c>
      <c r="N71" s="30">
        <v>45312.099999960003</v>
      </c>
      <c r="O71" s="30">
        <v>0</v>
      </c>
      <c r="P71" s="30">
        <v>96.050724524000003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</row>
    <row r="72" spans="1:22" x14ac:dyDescent="0.35">
      <c r="A72" s="26">
        <v>69</v>
      </c>
      <c r="B72" s="27" t="s">
        <v>18</v>
      </c>
      <c r="C72" s="27" t="s">
        <v>49</v>
      </c>
      <c r="D72" s="27" t="s">
        <v>46</v>
      </c>
      <c r="E72" s="27" t="s">
        <v>53</v>
      </c>
      <c r="F72" s="28">
        <v>45409</v>
      </c>
      <c r="G72" s="34">
        <v>62</v>
      </c>
      <c r="H72" s="27" t="s">
        <v>23</v>
      </c>
      <c r="I72" s="27" t="s">
        <v>22</v>
      </c>
      <c r="J72" s="27">
        <v>8</v>
      </c>
      <c r="K72" s="29">
        <v>45409</v>
      </c>
      <c r="L72" s="29">
        <v>45409.333333333336</v>
      </c>
      <c r="M72" s="30">
        <v>-211.138750012</v>
      </c>
      <c r="N72" s="30">
        <v>0</v>
      </c>
      <c r="O72" s="30">
        <v>0</v>
      </c>
      <c r="P72" s="30">
        <v>5305.3676693489997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</row>
    <row r="73" spans="1:22" x14ac:dyDescent="0.35">
      <c r="A73" s="26">
        <v>70</v>
      </c>
      <c r="B73" s="27" t="s">
        <v>18</v>
      </c>
      <c r="C73" s="27" t="s">
        <v>49</v>
      </c>
      <c r="D73" s="27" t="s">
        <v>46</v>
      </c>
      <c r="E73" s="27" t="s">
        <v>25</v>
      </c>
      <c r="F73" s="28">
        <v>45383</v>
      </c>
      <c r="G73" s="34" t="s">
        <v>67</v>
      </c>
      <c r="H73" s="27" t="s">
        <v>21</v>
      </c>
      <c r="I73" s="27" t="s">
        <v>22</v>
      </c>
      <c r="J73" s="27">
        <v>8</v>
      </c>
      <c r="K73" s="29">
        <v>45383</v>
      </c>
      <c r="L73" s="29">
        <v>45383.333333333336</v>
      </c>
      <c r="M73" s="30">
        <v>103.408333332</v>
      </c>
      <c r="N73" s="30">
        <v>46530.875000031003</v>
      </c>
      <c r="O73" s="30">
        <v>0</v>
      </c>
      <c r="P73" s="30">
        <v>-3495.8981348570001</v>
      </c>
      <c r="Q73" s="30">
        <v>0.26250000000000001</v>
      </c>
      <c r="R73" s="30">
        <v>-10.073462175</v>
      </c>
      <c r="S73" s="30">
        <v>0</v>
      </c>
      <c r="T73" s="30">
        <v>0</v>
      </c>
      <c r="U73" s="30">
        <v>-19.921745517000002</v>
      </c>
      <c r="V73" s="30">
        <v>0</v>
      </c>
    </row>
    <row r="74" spans="1:22" x14ac:dyDescent="0.35">
      <c r="A74" s="26">
        <v>71</v>
      </c>
      <c r="B74" s="27" t="s">
        <v>18</v>
      </c>
      <c r="C74" s="27" t="s">
        <v>49</v>
      </c>
      <c r="D74" s="27" t="s">
        <v>46</v>
      </c>
      <c r="E74" s="27" t="s">
        <v>25</v>
      </c>
      <c r="F74" s="28">
        <v>45385</v>
      </c>
      <c r="G74" s="34">
        <v>35</v>
      </c>
      <c r="H74" s="27" t="s">
        <v>23</v>
      </c>
      <c r="I74" s="27" t="s">
        <v>22</v>
      </c>
      <c r="J74" s="27">
        <v>6</v>
      </c>
      <c r="K74" s="29">
        <v>45385.041666666664</v>
      </c>
      <c r="L74" s="29">
        <v>45385.291666666664</v>
      </c>
      <c r="M74" s="30">
        <v>26.250000003</v>
      </c>
      <c r="N74" s="30">
        <v>17151.309999977999</v>
      </c>
      <c r="O74" s="30">
        <v>0</v>
      </c>
      <c r="P74" s="30">
        <v>-682.00652924600001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</row>
    <row r="75" spans="1:22" x14ac:dyDescent="0.35">
      <c r="A75" s="26">
        <v>72</v>
      </c>
      <c r="B75" s="27" t="s">
        <v>18</v>
      </c>
      <c r="C75" s="27" t="s">
        <v>49</v>
      </c>
      <c r="D75" s="27" t="s">
        <v>46</v>
      </c>
      <c r="E75" s="27" t="s">
        <v>25</v>
      </c>
      <c r="F75" s="28">
        <v>45388</v>
      </c>
      <c r="G75" s="34">
        <v>-320</v>
      </c>
      <c r="H75" s="27" t="s">
        <v>23</v>
      </c>
      <c r="I75" s="27" t="s">
        <v>44</v>
      </c>
      <c r="J75" s="27">
        <v>8</v>
      </c>
      <c r="K75" s="29">
        <v>45388.072916666664</v>
      </c>
      <c r="L75" s="29">
        <v>45388.375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</row>
    <row r="76" spans="1:22" x14ac:dyDescent="0.35">
      <c r="A76" s="26">
        <v>73</v>
      </c>
      <c r="B76" s="27" t="s">
        <v>18</v>
      </c>
      <c r="C76" s="27" t="s">
        <v>49</v>
      </c>
      <c r="D76" s="27" t="s">
        <v>46</v>
      </c>
      <c r="E76" s="27" t="s">
        <v>25</v>
      </c>
      <c r="F76" s="28">
        <v>45389</v>
      </c>
      <c r="G76" s="34">
        <v>83</v>
      </c>
      <c r="H76" s="27" t="s">
        <v>23</v>
      </c>
      <c r="I76" s="27" t="s">
        <v>44</v>
      </c>
      <c r="J76" s="27">
        <v>21</v>
      </c>
      <c r="K76" s="29">
        <v>45389.114583333336</v>
      </c>
      <c r="L76" s="29">
        <v>45389.958333333336</v>
      </c>
      <c r="M76" s="30">
        <v>5.6328604259999997</v>
      </c>
      <c r="N76" s="30">
        <v>0</v>
      </c>
      <c r="O76" s="30">
        <v>0</v>
      </c>
      <c r="P76" s="30">
        <v>-170.725090709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</row>
    <row r="77" spans="1:22" x14ac:dyDescent="0.35">
      <c r="A77" s="26">
        <v>74</v>
      </c>
      <c r="B77" s="27" t="s">
        <v>18</v>
      </c>
      <c r="C77" s="27" t="s">
        <v>49</v>
      </c>
      <c r="D77" s="27" t="s">
        <v>46</v>
      </c>
      <c r="E77" s="27" t="s">
        <v>25</v>
      </c>
      <c r="F77" s="28">
        <v>45389</v>
      </c>
      <c r="G77" s="34">
        <v>83</v>
      </c>
      <c r="H77" s="27" t="s">
        <v>23</v>
      </c>
      <c r="I77" s="27" t="s">
        <v>22</v>
      </c>
      <c r="J77" s="27">
        <v>21</v>
      </c>
      <c r="K77" s="29">
        <v>45389.125</v>
      </c>
      <c r="L77" s="29">
        <v>45390</v>
      </c>
      <c r="M77" s="30">
        <v>13.739583340999999</v>
      </c>
      <c r="N77" s="30">
        <v>21383.599999980001</v>
      </c>
      <c r="O77" s="30">
        <v>0</v>
      </c>
      <c r="P77" s="30">
        <v>-418.20911104499999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</row>
    <row r="78" spans="1:22" x14ac:dyDescent="0.35">
      <c r="A78" s="26">
        <v>75</v>
      </c>
      <c r="B78" s="27" t="s">
        <v>18</v>
      </c>
      <c r="C78" s="27" t="s">
        <v>49</v>
      </c>
      <c r="D78" s="27" t="s">
        <v>46</v>
      </c>
      <c r="E78" s="27" t="s">
        <v>25</v>
      </c>
      <c r="F78" s="28">
        <v>45390</v>
      </c>
      <c r="G78" s="34">
        <v>-320</v>
      </c>
      <c r="H78" s="27" t="s">
        <v>23</v>
      </c>
      <c r="I78" s="27" t="s">
        <v>44</v>
      </c>
      <c r="J78" s="27">
        <v>1</v>
      </c>
      <c r="K78" s="29">
        <v>45390.996527777781</v>
      </c>
      <c r="L78" s="29">
        <v>45391</v>
      </c>
      <c r="M78" s="30">
        <v>-22.994791707000001</v>
      </c>
      <c r="N78" s="30">
        <v>0</v>
      </c>
      <c r="O78" s="30">
        <v>0</v>
      </c>
      <c r="P78" s="30">
        <v>711.36158744600004</v>
      </c>
      <c r="Q78" s="30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</row>
    <row r="79" spans="1:22" x14ac:dyDescent="0.35">
      <c r="A79" s="26">
        <v>76</v>
      </c>
      <c r="B79" s="27" t="s">
        <v>18</v>
      </c>
      <c r="C79" s="27" t="s">
        <v>49</v>
      </c>
      <c r="D79" s="27" t="s">
        <v>46</v>
      </c>
      <c r="E79" s="27" t="s">
        <v>25</v>
      </c>
      <c r="F79" s="28">
        <v>45390</v>
      </c>
      <c r="G79" s="34">
        <v>83</v>
      </c>
      <c r="H79" s="27" t="s">
        <v>21</v>
      </c>
      <c r="I79" s="27" t="s">
        <v>22</v>
      </c>
      <c r="J79" s="27">
        <v>5</v>
      </c>
      <c r="K79" s="29">
        <v>45390</v>
      </c>
      <c r="L79" s="29">
        <v>45390.208333333336</v>
      </c>
      <c r="M79" s="30">
        <v>60.192604164999999</v>
      </c>
      <c r="N79" s="30">
        <v>32897.84999997</v>
      </c>
      <c r="O79" s="30">
        <v>0</v>
      </c>
      <c r="P79" s="30">
        <v>-2090.3160384739999</v>
      </c>
      <c r="Q79" s="30">
        <v>0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</row>
    <row r="80" spans="1:22" x14ac:dyDescent="0.35">
      <c r="A80" s="26">
        <v>77</v>
      </c>
      <c r="B80" s="27" t="s">
        <v>18</v>
      </c>
      <c r="C80" s="27" t="s">
        <v>49</v>
      </c>
      <c r="D80" s="27" t="s">
        <v>46</v>
      </c>
      <c r="E80" s="27" t="s">
        <v>25</v>
      </c>
      <c r="F80" s="28">
        <v>45391</v>
      </c>
      <c r="G80" s="34">
        <v>-320</v>
      </c>
      <c r="H80" s="27" t="s">
        <v>23</v>
      </c>
      <c r="I80" s="27" t="s">
        <v>44</v>
      </c>
      <c r="J80" s="27">
        <v>5</v>
      </c>
      <c r="K80" s="29">
        <v>45391</v>
      </c>
      <c r="L80" s="29">
        <v>45391.197916666664</v>
      </c>
      <c r="M80" s="30">
        <v>-154.65104168799999</v>
      </c>
      <c r="N80" s="30">
        <v>0</v>
      </c>
      <c r="O80" s="30">
        <v>0</v>
      </c>
      <c r="P80" s="30">
        <v>4909.7614616609999</v>
      </c>
      <c r="Q80" s="30">
        <v>0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</row>
    <row r="81" spans="1:22" x14ac:dyDescent="0.35">
      <c r="A81" s="26">
        <v>78</v>
      </c>
      <c r="B81" s="27" t="s">
        <v>18</v>
      </c>
      <c r="C81" s="27" t="s">
        <v>49</v>
      </c>
      <c r="D81" s="27" t="s">
        <v>46</v>
      </c>
      <c r="E81" s="27" t="s">
        <v>25</v>
      </c>
      <c r="F81" s="28">
        <v>45391</v>
      </c>
      <c r="G81" s="34">
        <v>83</v>
      </c>
      <c r="H81" s="27" t="s">
        <v>21</v>
      </c>
      <c r="I81" s="27" t="s">
        <v>22</v>
      </c>
      <c r="J81" s="27">
        <v>1</v>
      </c>
      <c r="K81" s="29">
        <v>45391.989583333336</v>
      </c>
      <c r="L81" s="29">
        <v>45392</v>
      </c>
      <c r="M81" s="30">
        <v>46.739583304999996</v>
      </c>
      <c r="N81" s="30">
        <v>1069.1799999990001</v>
      </c>
      <c r="O81" s="30">
        <v>3000.48</v>
      </c>
      <c r="P81" s="30">
        <v>-1493.537305157</v>
      </c>
      <c r="Q81" s="30">
        <v>0</v>
      </c>
      <c r="R81" s="30">
        <v>0</v>
      </c>
      <c r="S81" s="30">
        <v>0</v>
      </c>
      <c r="T81" s="30">
        <v>0</v>
      </c>
      <c r="U81" s="30">
        <v>0</v>
      </c>
      <c r="V81" s="30">
        <v>0</v>
      </c>
    </row>
    <row r="82" spans="1:22" x14ac:dyDescent="0.35">
      <c r="A82" s="26">
        <v>79</v>
      </c>
      <c r="B82" s="27" t="s">
        <v>18</v>
      </c>
      <c r="C82" s="27" t="s">
        <v>49</v>
      </c>
      <c r="D82" s="27" t="s">
        <v>46</v>
      </c>
      <c r="E82" s="27" t="s">
        <v>25</v>
      </c>
      <c r="F82" s="28">
        <v>45392</v>
      </c>
      <c r="G82" s="34">
        <v>83</v>
      </c>
      <c r="H82" s="27" t="s">
        <v>21</v>
      </c>
      <c r="I82" s="27" t="s">
        <v>22</v>
      </c>
      <c r="J82" s="27">
        <v>4</v>
      </c>
      <c r="K82" s="29">
        <v>45392</v>
      </c>
      <c r="L82" s="29">
        <v>45392.166666666664</v>
      </c>
      <c r="M82" s="30">
        <v>8.1962499910000002</v>
      </c>
      <c r="N82" s="30">
        <v>17106.879999984001</v>
      </c>
      <c r="O82" s="30">
        <v>0</v>
      </c>
      <c r="P82" s="30">
        <v>-293.34236196799998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</row>
    <row r="83" spans="1:22" x14ac:dyDescent="0.35">
      <c r="A83" s="26">
        <v>80</v>
      </c>
      <c r="B83" s="27" t="s">
        <v>18</v>
      </c>
      <c r="C83" s="27" t="s">
        <v>49</v>
      </c>
      <c r="D83" s="27" t="s">
        <v>46</v>
      </c>
      <c r="E83" s="27" t="s">
        <v>25</v>
      </c>
      <c r="F83" s="28">
        <v>45393</v>
      </c>
      <c r="G83" s="34">
        <v>-320</v>
      </c>
      <c r="H83" s="27" t="s">
        <v>23</v>
      </c>
      <c r="I83" s="27" t="s">
        <v>44</v>
      </c>
      <c r="J83" s="27">
        <v>1</v>
      </c>
      <c r="K83" s="29">
        <v>45393.996527777781</v>
      </c>
      <c r="L83" s="29">
        <v>45394</v>
      </c>
      <c r="M83" s="30">
        <v>1.2281250079999999</v>
      </c>
      <c r="N83" s="30">
        <v>0</v>
      </c>
      <c r="O83" s="30">
        <v>0</v>
      </c>
      <c r="P83" s="30">
        <v>-60.391573518000001</v>
      </c>
      <c r="Q83" s="30">
        <v>0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</row>
    <row r="84" spans="1:22" x14ac:dyDescent="0.35">
      <c r="A84" s="26">
        <v>81</v>
      </c>
      <c r="B84" s="27" t="s">
        <v>18</v>
      </c>
      <c r="C84" s="27" t="s">
        <v>49</v>
      </c>
      <c r="D84" s="27" t="s">
        <v>46</v>
      </c>
      <c r="E84" s="27" t="s">
        <v>25</v>
      </c>
      <c r="F84" s="28">
        <v>45393</v>
      </c>
      <c r="G84" s="34">
        <v>83</v>
      </c>
      <c r="H84" s="27" t="s">
        <v>23</v>
      </c>
      <c r="I84" s="27" t="s">
        <v>22</v>
      </c>
      <c r="J84" s="27">
        <v>7</v>
      </c>
      <c r="K84" s="29">
        <v>45393</v>
      </c>
      <c r="L84" s="29">
        <v>45393.260416666664</v>
      </c>
      <c r="M84" s="30">
        <v>-59.366458340000001</v>
      </c>
      <c r="N84" s="30">
        <v>18751.799999988001</v>
      </c>
      <c r="O84" s="30">
        <v>0</v>
      </c>
      <c r="P84" s="30">
        <v>3494.326426354</v>
      </c>
      <c r="Q84" s="30">
        <v>0</v>
      </c>
      <c r="R84" s="30">
        <v>0</v>
      </c>
      <c r="S84" s="30">
        <v>0</v>
      </c>
      <c r="T84" s="30">
        <v>0</v>
      </c>
      <c r="U84" s="30">
        <v>0</v>
      </c>
      <c r="V84" s="30">
        <v>0</v>
      </c>
    </row>
    <row r="85" spans="1:22" x14ac:dyDescent="0.35">
      <c r="A85" s="26">
        <v>82</v>
      </c>
      <c r="B85" s="27" t="s">
        <v>18</v>
      </c>
      <c r="C85" s="27" t="s">
        <v>49</v>
      </c>
      <c r="D85" s="27" t="s">
        <v>46</v>
      </c>
      <c r="E85" s="27" t="s">
        <v>25</v>
      </c>
      <c r="F85" s="28">
        <v>45394</v>
      </c>
      <c r="G85" s="34">
        <v>-320</v>
      </c>
      <c r="H85" s="27" t="s">
        <v>23</v>
      </c>
      <c r="I85" s="27" t="s">
        <v>44</v>
      </c>
      <c r="J85" s="27">
        <v>7</v>
      </c>
      <c r="K85" s="29">
        <v>45394</v>
      </c>
      <c r="L85" s="29">
        <v>45394.291666666664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</row>
    <row r="86" spans="1:22" x14ac:dyDescent="0.35">
      <c r="A86" s="26">
        <v>83</v>
      </c>
      <c r="B86" s="27" t="s">
        <v>18</v>
      </c>
      <c r="C86" s="27" t="s">
        <v>49</v>
      </c>
      <c r="D86" s="27" t="s">
        <v>46</v>
      </c>
      <c r="E86" s="27" t="s">
        <v>25</v>
      </c>
      <c r="F86" s="28">
        <v>45394</v>
      </c>
      <c r="G86" s="34">
        <v>-320</v>
      </c>
      <c r="H86" s="27" t="s">
        <v>23</v>
      </c>
      <c r="I86" s="27" t="s">
        <v>22</v>
      </c>
      <c r="J86" s="27">
        <v>1</v>
      </c>
      <c r="K86" s="29">
        <v>45394.291666666664</v>
      </c>
      <c r="L86" s="29">
        <v>45394.333333333336</v>
      </c>
      <c r="M86" s="30">
        <v>-320.00000000400001</v>
      </c>
      <c r="N86" s="30">
        <v>0</v>
      </c>
      <c r="O86" s="30">
        <v>0</v>
      </c>
      <c r="P86" s="30">
        <v>10144.368800124999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</row>
    <row r="87" spans="1:22" x14ac:dyDescent="0.35">
      <c r="A87" s="26">
        <v>84</v>
      </c>
      <c r="B87" s="27" t="s">
        <v>18</v>
      </c>
      <c r="C87" s="27" t="s">
        <v>49</v>
      </c>
      <c r="D87" s="27" t="s">
        <v>46</v>
      </c>
      <c r="E87" s="27" t="s">
        <v>25</v>
      </c>
      <c r="F87" s="28">
        <v>45395</v>
      </c>
      <c r="G87" s="34">
        <v>-310</v>
      </c>
      <c r="H87" s="27" t="s">
        <v>23</v>
      </c>
      <c r="I87" s="27" t="s">
        <v>44</v>
      </c>
      <c r="J87" s="27">
        <v>15</v>
      </c>
      <c r="K87" s="29">
        <v>45395.090277777781</v>
      </c>
      <c r="L87" s="29">
        <v>45395.708333333336</v>
      </c>
      <c r="M87" s="30">
        <v>-183.20833816699999</v>
      </c>
      <c r="N87" s="30">
        <v>0</v>
      </c>
      <c r="O87" s="30">
        <v>0</v>
      </c>
      <c r="P87" s="30">
        <v>6781.7252667550001</v>
      </c>
      <c r="Q87" s="30">
        <v>0</v>
      </c>
      <c r="R87" s="30">
        <v>0</v>
      </c>
      <c r="S87" s="30">
        <v>0</v>
      </c>
      <c r="T87" s="30">
        <v>0</v>
      </c>
      <c r="U87" s="30">
        <v>0</v>
      </c>
      <c r="V87" s="30">
        <v>0</v>
      </c>
    </row>
    <row r="88" spans="1:22" x14ac:dyDescent="0.35">
      <c r="A88" s="26">
        <v>85</v>
      </c>
      <c r="B88" s="27" t="s">
        <v>18</v>
      </c>
      <c r="C88" s="27" t="s">
        <v>49</v>
      </c>
      <c r="D88" s="27" t="s">
        <v>46</v>
      </c>
      <c r="E88" s="27" t="s">
        <v>25</v>
      </c>
      <c r="F88" s="28">
        <v>45396</v>
      </c>
      <c r="G88" s="34">
        <v>-315</v>
      </c>
      <c r="H88" s="27" t="s">
        <v>23</v>
      </c>
      <c r="I88" s="27" t="s">
        <v>44</v>
      </c>
      <c r="J88" s="27">
        <v>24</v>
      </c>
      <c r="K88" s="29">
        <v>45396.03125</v>
      </c>
      <c r="L88" s="29">
        <v>45397</v>
      </c>
      <c r="M88" s="30">
        <v>-152.904166726</v>
      </c>
      <c r="N88" s="30">
        <v>0</v>
      </c>
      <c r="O88" s="30">
        <v>0</v>
      </c>
      <c r="P88" s="30">
        <v>5887.3639412840002</v>
      </c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30">
        <v>0</v>
      </c>
    </row>
    <row r="89" spans="1:22" x14ac:dyDescent="0.35">
      <c r="A89" s="26">
        <v>86</v>
      </c>
      <c r="B89" s="27" t="s">
        <v>18</v>
      </c>
      <c r="C89" s="27" t="s">
        <v>49</v>
      </c>
      <c r="D89" s="27" t="s">
        <v>46</v>
      </c>
      <c r="E89" s="27" t="s">
        <v>25</v>
      </c>
      <c r="F89" s="28">
        <v>45397</v>
      </c>
      <c r="G89" s="34">
        <v>-315</v>
      </c>
      <c r="H89" s="27" t="s">
        <v>23</v>
      </c>
      <c r="I89" s="27" t="s">
        <v>44</v>
      </c>
      <c r="J89" s="27">
        <v>7</v>
      </c>
      <c r="K89" s="29">
        <v>45397</v>
      </c>
      <c r="L89" s="29">
        <v>45397.291666666664</v>
      </c>
      <c r="M89" s="30">
        <v>-235.847916884</v>
      </c>
      <c r="N89" s="30">
        <v>0</v>
      </c>
      <c r="O89" s="30">
        <v>0</v>
      </c>
      <c r="P89" s="30">
        <v>7912.756432655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</row>
    <row r="90" spans="1:22" x14ac:dyDescent="0.35">
      <c r="A90" s="26">
        <v>87</v>
      </c>
      <c r="B90" s="27" t="s">
        <v>18</v>
      </c>
      <c r="C90" s="27" t="s">
        <v>49</v>
      </c>
      <c r="D90" s="27" t="s">
        <v>46</v>
      </c>
      <c r="E90" s="27" t="s">
        <v>25</v>
      </c>
      <c r="F90" s="28">
        <v>45398</v>
      </c>
      <c r="G90" s="34">
        <v>-300</v>
      </c>
      <c r="H90" s="27" t="s">
        <v>23</v>
      </c>
      <c r="I90" s="27" t="s">
        <v>44</v>
      </c>
      <c r="J90" s="27">
        <v>4</v>
      </c>
      <c r="K90" s="29">
        <v>45398.034722222219</v>
      </c>
      <c r="L90" s="29">
        <v>45398.197916666664</v>
      </c>
      <c r="M90" s="30">
        <v>-207.80000003200001</v>
      </c>
      <c r="N90" s="30">
        <v>0</v>
      </c>
      <c r="O90" s="30">
        <v>0</v>
      </c>
      <c r="P90" s="30">
        <v>5574.4268941319997</v>
      </c>
      <c r="Q90" s="30">
        <v>0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</row>
    <row r="91" spans="1:22" x14ac:dyDescent="0.35">
      <c r="A91" s="26">
        <v>88</v>
      </c>
      <c r="B91" s="27" t="s">
        <v>18</v>
      </c>
      <c r="C91" s="27" t="s">
        <v>49</v>
      </c>
      <c r="D91" s="27" t="s">
        <v>46</v>
      </c>
      <c r="E91" s="27" t="s">
        <v>25</v>
      </c>
      <c r="F91" s="28">
        <v>45399</v>
      </c>
      <c r="G91" s="34">
        <v>-310</v>
      </c>
      <c r="H91" s="27" t="s">
        <v>23</v>
      </c>
      <c r="I91" s="27" t="s">
        <v>44</v>
      </c>
      <c r="J91" s="27">
        <v>3</v>
      </c>
      <c r="K91" s="29">
        <v>45399.069444444445</v>
      </c>
      <c r="L91" s="29">
        <v>45399.15625</v>
      </c>
      <c r="M91" s="30">
        <v>-177.650000374</v>
      </c>
      <c r="N91" s="30">
        <v>0</v>
      </c>
      <c r="O91" s="30">
        <v>0</v>
      </c>
      <c r="P91" s="30">
        <v>5836.067609365</v>
      </c>
      <c r="Q91" s="30">
        <v>0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</row>
    <row r="92" spans="1:22" x14ac:dyDescent="0.35">
      <c r="A92" s="26">
        <v>89</v>
      </c>
      <c r="B92" s="27" t="s">
        <v>18</v>
      </c>
      <c r="C92" s="27" t="s">
        <v>49</v>
      </c>
      <c r="D92" s="27" t="s">
        <v>46</v>
      </c>
      <c r="E92" s="27" t="s">
        <v>25</v>
      </c>
      <c r="F92" s="28">
        <v>45400</v>
      </c>
      <c r="G92" s="34">
        <v>-310</v>
      </c>
      <c r="H92" s="27" t="s">
        <v>23</v>
      </c>
      <c r="I92" s="27" t="s">
        <v>44</v>
      </c>
      <c r="J92" s="27">
        <v>3</v>
      </c>
      <c r="K92" s="29">
        <v>45400.107638888891</v>
      </c>
      <c r="L92" s="29">
        <v>45400.197916666664</v>
      </c>
      <c r="M92" s="30">
        <v>-209.670833359</v>
      </c>
      <c r="N92" s="30">
        <v>0</v>
      </c>
      <c r="O92" s="30">
        <v>0</v>
      </c>
      <c r="P92" s="30">
        <v>9157.3966406580003</v>
      </c>
      <c r="Q92" s="30">
        <v>0</v>
      </c>
      <c r="R92" s="30">
        <v>0</v>
      </c>
      <c r="S92" s="30">
        <v>0</v>
      </c>
      <c r="T92" s="30">
        <v>0</v>
      </c>
      <c r="U92" s="30">
        <v>0</v>
      </c>
      <c r="V92" s="30">
        <v>0</v>
      </c>
    </row>
    <row r="93" spans="1:22" x14ac:dyDescent="0.35">
      <c r="A93" s="26">
        <v>90</v>
      </c>
      <c r="B93" s="27" t="s">
        <v>18</v>
      </c>
      <c r="C93" s="27" t="s">
        <v>49</v>
      </c>
      <c r="D93" s="27" t="s">
        <v>46</v>
      </c>
      <c r="E93" s="27" t="s">
        <v>25</v>
      </c>
      <c r="F93" s="28">
        <v>45401</v>
      </c>
      <c r="G93" s="34">
        <v>-310</v>
      </c>
      <c r="H93" s="27" t="s">
        <v>23</v>
      </c>
      <c r="I93" s="27" t="s">
        <v>44</v>
      </c>
      <c r="J93" s="27">
        <v>4</v>
      </c>
      <c r="K93" s="29">
        <v>45401.097222222219</v>
      </c>
      <c r="L93" s="29">
        <v>45401.239583333336</v>
      </c>
      <c r="M93" s="30">
        <v>-200.608335095</v>
      </c>
      <c r="N93" s="30">
        <v>0</v>
      </c>
      <c r="O93" s="30">
        <v>0</v>
      </c>
      <c r="P93" s="30">
        <v>6554.658764326</v>
      </c>
      <c r="Q93" s="30">
        <v>0</v>
      </c>
      <c r="R93" s="30">
        <v>0</v>
      </c>
      <c r="S93" s="30">
        <v>0</v>
      </c>
      <c r="T93" s="30">
        <v>0</v>
      </c>
      <c r="U93" s="30">
        <v>0</v>
      </c>
      <c r="V93" s="30">
        <v>0</v>
      </c>
    </row>
    <row r="94" spans="1:22" x14ac:dyDescent="0.35">
      <c r="A94" s="26">
        <v>91</v>
      </c>
      <c r="B94" s="27" t="s">
        <v>18</v>
      </c>
      <c r="C94" s="27" t="s">
        <v>49</v>
      </c>
      <c r="D94" s="27" t="s">
        <v>46</v>
      </c>
      <c r="E94" s="27" t="s">
        <v>25</v>
      </c>
      <c r="F94" s="28">
        <v>45401</v>
      </c>
      <c r="G94" s="34">
        <v>83</v>
      </c>
      <c r="H94" s="27" t="s">
        <v>23</v>
      </c>
      <c r="I94" s="27" t="s">
        <v>22</v>
      </c>
      <c r="J94" s="27">
        <v>1</v>
      </c>
      <c r="K94" s="29">
        <v>45401.916666666664</v>
      </c>
      <c r="L94" s="29">
        <v>45401.9375</v>
      </c>
      <c r="M94" s="30">
        <v>4.4791666680000004</v>
      </c>
      <c r="N94" s="30">
        <v>0</v>
      </c>
      <c r="O94" s="30">
        <v>0</v>
      </c>
      <c r="P94" s="30">
        <v>-148.949085462</v>
      </c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</row>
    <row r="95" spans="1:22" x14ac:dyDescent="0.35">
      <c r="A95" s="26">
        <v>92</v>
      </c>
      <c r="B95" s="27" t="s">
        <v>18</v>
      </c>
      <c r="C95" s="27" t="s">
        <v>49</v>
      </c>
      <c r="D95" s="27" t="s">
        <v>46</v>
      </c>
      <c r="E95" s="27" t="s">
        <v>25</v>
      </c>
      <c r="F95" s="28">
        <v>45403</v>
      </c>
      <c r="G95" s="34">
        <v>83</v>
      </c>
      <c r="H95" s="27" t="s">
        <v>21</v>
      </c>
      <c r="I95" s="27" t="s">
        <v>22</v>
      </c>
      <c r="J95" s="27">
        <v>6</v>
      </c>
      <c r="K95" s="29">
        <v>45403.083333333336</v>
      </c>
      <c r="L95" s="29">
        <v>45403.3125</v>
      </c>
      <c r="M95" s="30">
        <v>54.333333334999999</v>
      </c>
      <c r="N95" s="30">
        <v>11761.002500013001</v>
      </c>
      <c r="O95" s="30">
        <v>0</v>
      </c>
      <c r="P95" s="30">
        <v>-1415.9071962969999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</row>
    <row r="96" spans="1:22" x14ac:dyDescent="0.35">
      <c r="A96" s="26">
        <v>93</v>
      </c>
      <c r="B96" s="27" t="s">
        <v>18</v>
      </c>
      <c r="C96" s="27" t="s">
        <v>49</v>
      </c>
      <c r="D96" s="27" t="s">
        <v>46</v>
      </c>
      <c r="E96" s="27" t="s">
        <v>25</v>
      </c>
      <c r="F96" s="28">
        <v>45404</v>
      </c>
      <c r="G96" s="34">
        <v>83</v>
      </c>
      <c r="H96" s="27" t="s">
        <v>23</v>
      </c>
      <c r="I96" s="27" t="s">
        <v>22</v>
      </c>
      <c r="J96" s="27">
        <v>1</v>
      </c>
      <c r="K96" s="29">
        <v>45404.972222222219</v>
      </c>
      <c r="L96" s="29">
        <v>45405</v>
      </c>
      <c r="M96" s="30">
        <v>73.967187503000005</v>
      </c>
      <c r="N96" s="30">
        <v>5154</v>
      </c>
      <c r="O96" s="30">
        <v>0</v>
      </c>
      <c r="P96" s="30">
        <v>-2462.0077891609999</v>
      </c>
      <c r="Q96" s="30">
        <v>0</v>
      </c>
      <c r="R96" s="30">
        <v>0</v>
      </c>
      <c r="S96" s="30">
        <v>0</v>
      </c>
      <c r="T96" s="30">
        <v>0</v>
      </c>
      <c r="U96" s="30">
        <v>0</v>
      </c>
      <c r="V96" s="30">
        <v>0</v>
      </c>
    </row>
    <row r="97" spans="1:22" x14ac:dyDescent="0.35">
      <c r="A97" s="26">
        <v>94</v>
      </c>
      <c r="B97" s="27" t="s">
        <v>18</v>
      </c>
      <c r="C97" s="27" t="s">
        <v>49</v>
      </c>
      <c r="D97" s="27" t="s">
        <v>46</v>
      </c>
      <c r="E97" s="27" t="s">
        <v>25</v>
      </c>
      <c r="F97" s="28">
        <v>45405</v>
      </c>
      <c r="G97" s="34">
        <v>83</v>
      </c>
      <c r="H97" s="27" t="s">
        <v>21</v>
      </c>
      <c r="I97" s="27" t="s">
        <v>22</v>
      </c>
      <c r="J97" s="27">
        <v>7</v>
      </c>
      <c r="K97" s="29">
        <v>45405</v>
      </c>
      <c r="L97" s="29">
        <v>45405.291666666664</v>
      </c>
      <c r="M97" s="30">
        <v>-12.374375002000001</v>
      </c>
      <c r="N97" s="30">
        <v>8059.98</v>
      </c>
      <c r="O97" s="30">
        <v>0</v>
      </c>
      <c r="P97" s="30">
        <v>409.45628605000002</v>
      </c>
      <c r="Q97" s="30">
        <v>0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</row>
    <row r="98" spans="1:22" x14ac:dyDescent="0.35">
      <c r="A98" s="26">
        <v>95</v>
      </c>
      <c r="B98" s="27" t="s">
        <v>18</v>
      </c>
      <c r="C98" s="27" t="s">
        <v>49</v>
      </c>
      <c r="D98" s="27" t="s">
        <v>46</v>
      </c>
      <c r="E98" s="27" t="s">
        <v>25</v>
      </c>
      <c r="F98" s="28">
        <v>45406</v>
      </c>
      <c r="G98" s="34">
        <v>83</v>
      </c>
      <c r="H98" s="27" t="s">
        <v>23</v>
      </c>
      <c r="I98" s="27" t="s">
        <v>22</v>
      </c>
      <c r="J98" s="27">
        <v>7</v>
      </c>
      <c r="K98" s="29">
        <v>45406.010416666664</v>
      </c>
      <c r="L98" s="29">
        <v>45406.291666666664</v>
      </c>
      <c r="M98" s="30">
        <v>-1.98791667899999</v>
      </c>
      <c r="N98" s="30">
        <v>29854.809999984001</v>
      </c>
      <c r="O98" s="30">
        <v>0</v>
      </c>
      <c r="P98" s="30">
        <v>1321.0064996010001</v>
      </c>
      <c r="Q98" s="30">
        <v>0</v>
      </c>
      <c r="R98" s="30">
        <v>0</v>
      </c>
      <c r="S98" s="30">
        <v>0</v>
      </c>
      <c r="T98" s="30">
        <v>0</v>
      </c>
      <c r="U98" s="30">
        <v>0</v>
      </c>
      <c r="V98" s="30">
        <v>0</v>
      </c>
    </row>
    <row r="99" spans="1:22" x14ac:dyDescent="0.35">
      <c r="A99" s="26">
        <v>96</v>
      </c>
      <c r="B99" s="27" t="s">
        <v>18</v>
      </c>
      <c r="C99" s="27" t="s">
        <v>49</v>
      </c>
      <c r="D99" s="27" t="s">
        <v>46</v>
      </c>
      <c r="E99" s="27" t="s">
        <v>25</v>
      </c>
      <c r="F99" s="28">
        <v>45407</v>
      </c>
      <c r="G99" s="34">
        <v>83</v>
      </c>
      <c r="H99" s="27" t="s">
        <v>23</v>
      </c>
      <c r="I99" s="27" t="s">
        <v>22</v>
      </c>
      <c r="J99" s="27">
        <v>23</v>
      </c>
      <c r="K99" s="29">
        <v>45407.041666666664</v>
      </c>
      <c r="L99" s="29">
        <v>45408</v>
      </c>
      <c r="M99" s="30">
        <v>56.792083329</v>
      </c>
      <c r="N99" s="30">
        <v>46468.229999976102</v>
      </c>
      <c r="O99" s="30">
        <v>1421.28</v>
      </c>
      <c r="P99" s="30">
        <v>-2504.4442687199999</v>
      </c>
      <c r="Q99" s="30">
        <v>0</v>
      </c>
      <c r="R99" s="30">
        <v>0</v>
      </c>
      <c r="S99" s="30">
        <v>0</v>
      </c>
      <c r="T99" s="30">
        <v>0</v>
      </c>
      <c r="U99" s="30">
        <v>0</v>
      </c>
      <c r="V99" s="30">
        <v>0</v>
      </c>
    </row>
    <row r="100" spans="1:22" x14ac:dyDescent="0.35">
      <c r="A100" s="26">
        <v>97</v>
      </c>
      <c r="B100" s="27" t="s">
        <v>18</v>
      </c>
      <c r="C100" s="27" t="s">
        <v>49</v>
      </c>
      <c r="D100" s="27" t="s">
        <v>46</v>
      </c>
      <c r="E100" s="27" t="s">
        <v>25</v>
      </c>
      <c r="F100" s="28">
        <v>45408</v>
      </c>
      <c r="G100" s="34">
        <v>83</v>
      </c>
      <c r="H100" s="27" t="s">
        <v>23</v>
      </c>
      <c r="I100" s="27" t="s">
        <v>22</v>
      </c>
      <c r="J100" s="27">
        <v>7</v>
      </c>
      <c r="K100" s="29">
        <v>45408</v>
      </c>
      <c r="L100" s="29">
        <v>45408.291666666664</v>
      </c>
      <c r="M100" s="30">
        <v>37.750104172999997</v>
      </c>
      <c r="N100" s="30">
        <v>69743.469999972003</v>
      </c>
      <c r="O100" s="30">
        <v>0</v>
      </c>
      <c r="P100" s="30">
        <v>-1108.455499615</v>
      </c>
      <c r="Q100" s="30">
        <v>0</v>
      </c>
      <c r="R100" s="30">
        <v>0</v>
      </c>
      <c r="S100" s="30">
        <v>0</v>
      </c>
      <c r="T100" s="30">
        <v>0</v>
      </c>
      <c r="U100" s="30">
        <v>0</v>
      </c>
      <c r="V100" s="30">
        <v>0</v>
      </c>
    </row>
    <row r="101" spans="1:22" x14ac:dyDescent="0.35">
      <c r="A101" s="26">
        <v>98</v>
      </c>
      <c r="B101" s="27" t="s">
        <v>18</v>
      </c>
      <c r="C101" s="27" t="s">
        <v>49</v>
      </c>
      <c r="D101" s="27" t="s">
        <v>46</v>
      </c>
      <c r="E101" s="27" t="s">
        <v>25</v>
      </c>
      <c r="F101" s="28">
        <v>45409</v>
      </c>
      <c r="G101" s="34">
        <v>-310</v>
      </c>
      <c r="H101" s="27" t="s">
        <v>23</v>
      </c>
      <c r="I101" s="27" t="s">
        <v>44</v>
      </c>
      <c r="J101" s="27">
        <v>23</v>
      </c>
      <c r="K101" s="29">
        <v>45409.0625</v>
      </c>
      <c r="L101" s="29">
        <v>45410</v>
      </c>
      <c r="M101" s="30">
        <v>-132.86250014300001</v>
      </c>
      <c r="N101" s="30">
        <v>0</v>
      </c>
      <c r="O101" s="30">
        <v>0</v>
      </c>
      <c r="P101" s="30">
        <v>6131.0404443340003</v>
      </c>
      <c r="Q101" s="30">
        <v>0</v>
      </c>
      <c r="R101" s="30">
        <v>0</v>
      </c>
      <c r="S101" s="30">
        <v>0</v>
      </c>
      <c r="T101" s="30">
        <v>0</v>
      </c>
      <c r="U101" s="30">
        <v>0</v>
      </c>
      <c r="V101" s="30">
        <v>0</v>
      </c>
    </row>
    <row r="102" spans="1:22" x14ac:dyDescent="0.35">
      <c r="A102" s="26">
        <v>99</v>
      </c>
      <c r="B102" s="27" t="s">
        <v>18</v>
      </c>
      <c r="C102" s="27" t="s">
        <v>49</v>
      </c>
      <c r="D102" s="27" t="s">
        <v>46</v>
      </c>
      <c r="E102" s="27" t="s">
        <v>25</v>
      </c>
      <c r="F102" s="28">
        <v>45410</v>
      </c>
      <c r="G102" s="34">
        <v>-310</v>
      </c>
      <c r="H102" s="27" t="s">
        <v>23</v>
      </c>
      <c r="I102" s="27" t="s">
        <v>44</v>
      </c>
      <c r="J102" s="27">
        <v>7</v>
      </c>
      <c r="K102" s="29">
        <v>45410</v>
      </c>
      <c r="L102" s="29">
        <v>45410.291666666664</v>
      </c>
      <c r="M102" s="30">
        <v>-318.825000101</v>
      </c>
      <c r="N102" s="30">
        <v>0</v>
      </c>
      <c r="O102" s="30">
        <v>0</v>
      </c>
      <c r="P102" s="30">
        <v>14411.695349321</v>
      </c>
      <c r="Q102" s="30">
        <v>0</v>
      </c>
      <c r="R102" s="30">
        <v>0</v>
      </c>
      <c r="S102" s="30">
        <v>0</v>
      </c>
      <c r="T102" s="30">
        <v>0</v>
      </c>
      <c r="U102" s="30">
        <v>0</v>
      </c>
      <c r="V102" s="30">
        <v>0</v>
      </c>
    </row>
    <row r="103" spans="1:22" x14ac:dyDescent="0.35">
      <c r="A103" s="26">
        <v>100</v>
      </c>
      <c r="B103" s="27" t="s">
        <v>18</v>
      </c>
      <c r="C103" s="27" t="s">
        <v>49</v>
      </c>
      <c r="D103" s="27" t="s">
        <v>46</v>
      </c>
      <c r="E103" s="27" t="s">
        <v>25</v>
      </c>
      <c r="F103" s="28">
        <v>45410</v>
      </c>
      <c r="G103" s="34">
        <v>83</v>
      </c>
      <c r="H103" s="27" t="s">
        <v>23</v>
      </c>
      <c r="I103" s="27" t="s">
        <v>22</v>
      </c>
      <c r="J103" s="27">
        <v>3</v>
      </c>
      <c r="K103" s="29">
        <v>45410.90625</v>
      </c>
      <c r="L103" s="29">
        <v>45411</v>
      </c>
      <c r="M103" s="30">
        <v>13.779583326999999</v>
      </c>
      <c r="N103" s="30">
        <v>3865.5</v>
      </c>
      <c r="O103" s="30">
        <v>1285.920000009</v>
      </c>
      <c r="P103" s="30">
        <v>-510.202010965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</row>
    <row r="104" spans="1:22" x14ac:dyDescent="0.35">
      <c r="A104" s="26">
        <v>101</v>
      </c>
      <c r="B104" s="27" t="s">
        <v>18</v>
      </c>
      <c r="C104" s="27" t="s">
        <v>49</v>
      </c>
      <c r="D104" s="27" t="s">
        <v>46</v>
      </c>
      <c r="E104" s="27" t="s">
        <v>25</v>
      </c>
      <c r="F104" s="28">
        <v>45411</v>
      </c>
      <c r="G104" s="34">
        <v>83</v>
      </c>
      <c r="H104" s="27" t="s">
        <v>23</v>
      </c>
      <c r="I104" s="27" t="s">
        <v>44</v>
      </c>
      <c r="J104" s="27">
        <v>1</v>
      </c>
      <c r="K104" s="29">
        <v>45411.989583333336</v>
      </c>
      <c r="L104" s="29">
        <v>45412</v>
      </c>
      <c r="M104" s="30">
        <v>30.255392122</v>
      </c>
      <c r="N104" s="30">
        <v>0</v>
      </c>
      <c r="O104" s="30">
        <v>0</v>
      </c>
      <c r="P104" s="30">
        <v>-884.88383004699995</v>
      </c>
      <c r="Q104" s="30">
        <v>0</v>
      </c>
      <c r="R104" s="30">
        <v>0</v>
      </c>
      <c r="S104" s="30">
        <v>0</v>
      </c>
      <c r="T104" s="30">
        <v>0</v>
      </c>
      <c r="U104" s="30">
        <v>0</v>
      </c>
      <c r="V104" s="30">
        <v>0</v>
      </c>
    </row>
    <row r="105" spans="1:22" x14ac:dyDescent="0.35">
      <c r="A105" s="26">
        <v>102</v>
      </c>
      <c r="B105" s="27" t="s">
        <v>18</v>
      </c>
      <c r="C105" s="27" t="s">
        <v>49</v>
      </c>
      <c r="D105" s="27" t="s">
        <v>46</v>
      </c>
      <c r="E105" s="27" t="s">
        <v>25</v>
      </c>
      <c r="F105" s="28">
        <v>45411</v>
      </c>
      <c r="G105" s="34">
        <v>83</v>
      </c>
      <c r="H105" s="27" t="s">
        <v>23</v>
      </c>
      <c r="I105" s="27" t="s">
        <v>22</v>
      </c>
      <c r="J105" s="27">
        <v>24</v>
      </c>
      <c r="K105" s="29">
        <v>45411</v>
      </c>
      <c r="L105" s="29">
        <v>45412</v>
      </c>
      <c r="M105" s="30">
        <v>-170.435937513</v>
      </c>
      <c r="N105" s="30">
        <v>23850.950000003999</v>
      </c>
      <c r="O105" s="30">
        <v>0</v>
      </c>
      <c r="P105" s="30">
        <v>5323.2954252</v>
      </c>
      <c r="Q105" s="30">
        <v>0</v>
      </c>
      <c r="R105" s="30">
        <v>0</v>
      </c>
      <c r="S105" s="30">
        <v>0</v>
      </c>
      <c r="T105" s="30">
        <v>0</v>
      </c>
      <c r="U105" s="30">
        <v>0</v>
      </c>
      <c r="V105" s="30">
        <v>0</v>
      </c>
    </row>
    <row r="106" spans="1:22" x14ac:dyDescent="0.35">
      <c r="A106" s="26">
        <v>103</v>
      </c>
      <c r="B106" s="27" t="s">
        <v>18</v>
      </c>
      <c r="C106" s="27" t="s">
        <v>49</v>
      </c>
      <c r="D106" s="27" t="s">
        <v>46</v>
      </c>
      <c r="E106" s="27" t="s">
        <v>25</v>
      </c>
      <c r="F106" s="28">
        <v>45412</v>
      </c>
      <c r="G106" s="34">
        <v>-308</v>
      </c>
      <c r="H106" s="27" t="s">
        <v>23</v>
      </c>
      <c r="I106" s="27" t="s">
        <v>44</v>
      </c>
      <c r="J106" s="27">
        <v>1</v>
      </c>
      <c r="K106" s="29">
        <v>45412.958333333336</v>
      </c>
      <c r="L106" s="29">
        <v>45413</v>
      </c>
      <c r="M106" s="30">
        <v>-146.72500004899999</v>
      </c>
      <c r="N106" s="30">
        <v>0</v>
      </c>
      <c r="O106" s="30">
        <v>0</v>
      </c>
      <c r="P106" s="30">
        <v>7679.6248585980002</v>
      </c>
      <c r="Q106" s="30">
        <v>0</v>
      </c>
      <c r="R106" s="30">
        <v>0</v>
      </c>
      <c r="S106" s="30">
        <v>0</v>
      </c>
      <c r="T106" s="30">
        <v>0</v>
      </c>
      <c r="U106" s="30">
        <v>0</v>
      </c>
      <c r="V106" s="30">
        <v>0</v>
      </c>
    </row>
    <row r="107" spans="1:22" x14ac:dyDescent="0.35">
      <c r="A107" s="26">
        <v>104</v>
      </c>
      <c r="B107" s="27" t="s">
        <v>18</v>
      </c>
      <c r="C107" s="27" t="s">
        <v>49</v>
      </c>
      <c r="D107" s="27" t="s">
        <v>46</v>
      </c>
      <c r="E107" s="27" t="s">
        <v>25</v>
      </c>
      <c r="F107" s="28">
        <v>45412</v>
      </c>
      <c r="G107" s="34">
        <v>83</v>
      </c>
      <c r="H107" s="27" t="s">
        <v>23</v>
      </c>
      <c r="I107" s="27" t="s">
        <v>22</v>
      </c>
      <c r="J107" s="27">
        <v>7</v>
      </c>
      <c r="K107" s="29">
        <v>45412</v>
      </c>
      <c r="L107" s="29">
        <v>45412.291666666664</v>
      </c>
      <c r="M107" s="30">
        <v>149.063854155</v>
      </c>
      <c r="N107" s="30">
        <v>49675.779999959901</v>
      </c>
      <c r="O107" s="30">
        <v>0</v>
      </c>
      <c r="P107" s="30">
        <v>-4935.4152587620001</v>
      </c>
      <c r="Q107" s="30">
        <v>0</v>
      </c>
      <c r="R107" s="30">
        <v>0</v>
      </c>
      <c r="S107" s="30">
        <v>0</v>
      </c>
      <c r="T107" s="30">
        <v>0</v>
      </c>
      <c r="U107" s="30">
        <v>0</v>
      </c>
      <c r="V107" s="30">
        <v>0</v>
      </c>
    </row>
    <row r="108" spans="1:22" x14ac:dyDescent="0.35">
      <c r="A108" s="26">
        <v>105</v>
      </c>
      <c r="B108" s="27" t="s">
        <v>18</v>
      </c>
      <c r="C108" s="27" t="s">
        <v>49</v>
      </c>
      <c r="D108" s="27" t="s">
        <v>46</v>
      </c>
      <c r="E108" s="27" t="s">
        <v>41</v>
      </c>
      <c r="F108" s="28">
        <v>45383</v>
      </c>
      <c r="G108" s="34">
        <v>15</v>
      </c>
      <c r="H108" s="27" t="s">
        <v>23</v>
      </c>
      <c r="I108" s="27" t="s">
        <v>44</v>
      </c>
      <c r="J108" s="27">
        <v>8</v>
      </c>
      <c r="K108" s="29">
        <v>45383</v>
      </c>
      <c r="L108" s="29">
        <v>45383.333333333336</v>
      </c>
      <c r="M108" s="30">
        <v>0</v>
      </c>
      <c r="N108" s="30">
        <v>-5450.6687999999904</v>
      </c>
      <c r="O108" s="30">
        <v>0</v>
      </c>
      <c r="P108" s="30">
        <v>0</v>
      </c>
      <c r="Q108" s="30">
        <v>0</v>
      </c>
      <c r="R108" s="30">
        <v>0</v>
      </c>
      <c r="S108" s="30">
        <v>0</v>
      </c>
      <c r="T108" s="30">
        <v>0</v>
      </c>
      <c r="U108" s="30">
        <v>0</v>
      </c>
      <c r="V108" s="30">
        <v>0</v>
      </c>
    </row>
    <row r="109" spans="1:22" x14ac:dyDescent="0.35">
      <c r="A109" s="26">
        <v>106</v>
      </c>
      <c r="B109" s="27" t="s">
        <v>18</v>
      </c>
      <c r="C109" s="27" t="s">
        <v>49</v>
      </c>
      <c r="D109" s="27" t="s">
        <v>46</v>
      </c>
      <c r="E109" s="27" t="s">
        <v>41</v>
      </c>
      <c r="F109" s="28">
        <v>45383</v>
      </c>
      <c r="G109" s="34" t="s">
        <v>52</v>
      </c>
      <c r="H109" s="27" t="s">
        <v>23</v>
      </c>
      <c r="I109" s="27" t="s">
        <v>22</v>
      </c>
      <c r="J109" s="27">
        <v>24</v>
      </c>
      <c r="K109" s="29">
        <v>45383</v>
      </c>
      <c r="L109" s="29">
        <v>45384</v>
      </c>
      <c r="M109" s="30">
        <v>-0.88625000099999895</v>
      </c>
      <c r="N109" s="30">
        <v>31433.500000013999</v>
      </c>
      <c r="O109" s="30">
        <v>0</v>
      </c>
      <c r="P109" s="30">
        <v>-125.407656547</v>
      </c>
      <c r="Q109" s="30">
        <v>0</v>
      </c>
      <c r="R109" s="30">
        <v>0</v>
      </c>
      <c r="S109" s="30">
        <v>0</v>
      </c>
      <c r="T109" s="30">
        <v>0</v>
      </c>
      <c r="U109" s="30">
        <v>-19.838849026999998</v>
      </c>
      <c r="V109" s="30">
        <v>0</v>
      </c>
    </row>
    <row r="110" spans="1:22" x14ac:dyDescent="0.35">
      <c r="A110" s="26">
        <v>107</v>
      </c>
      <c r="B110" s="27" t="s">
        <v>18</v>
      </c>
      <c r="C110" s="27" t="s">
        <v>49</v>
      </c>
      <c r="D110" s="27" t="s">
        <v>46</v>
      </c>
      <c r="E110" s="27" t="s">
        <v>41</v>
      </c>
      <c r="F110" s="28">
        <v>45384</v>
      </c>
      <c r="G110" s="34" t="s">
        <v>75</v>
      </c>
      <c r="H110" s="27" t="s">
        <v>23</v>
      </c>
      <c r="I110" s="27" t="s">
        <v>22</v>
      </c>
      <c r="J110" s="27">
        <v>24</v>
      </c>
      <c r="K110" s="29">
        <v>45384</v>
      </c>
      <c r="L110" s="29">
        <v>45385</v>
      </c>
      <c r="M110" s="30">
        <v>18.063333344</v>
      </c>
      <c r="N110" s="30">
        <v>39052.8450000542</v>
      </c>
      <c r="O110" s="30">
        <v>0</v>
      </c>
      <c r="P110" s="30">
        <v>-546.56088736100003</v>
      </c>
      <c r="Q110" s="30">
        <v>0</v>
      </c>
      <c r="R110" s="30">
        <v>0</v>
      </c>
      <c r="S110" s="30">
        <v>0</v>
      </c>
      <c r="T110" s="30">
        <v>0</v>
      </c>
      <c r="U110" s="30">
        <v>0</v>
      </c>
      <c r="V110" s="30">
        <v>0</v>
      </c>
    </row>
    <row r="111" spans="1:22" x14ac:dyDescent="0.35">
      <c r="A111" s="26">
        <v>108</v>
      </c>
      <c r="B111" s="27" t="s">
        <v>18</v>
      </c>
      <c r="C111" s="27" t="s">
        <v>49</v>
      </c>
      <c r="D111" s="27" t="s">
        <v>46</v>
      </c>
      <c r="E111" s="27" t="s">
        <v>41</v>
      </c>
      <c r="F111" s="28">
        <v>45385</v>
      </c>
      <c r="G111" s="34">
        <v>45</v>
      </c>
      <c r="H111" s="27" t="s">
        <v>23</v>
      </c>
      <c r="I111" s="27" t="s">
        <v>44</v>
      </c>
      <c r="J111" s="27">
        <v>5</v>
      </c>
      <c r="K111" s="29">
        <v>45385.75</v>
      </c>
      <c r="L111" s="29">
        <v>45385.958333333336</v>
      </c>
      <c r="M111" s="30">
        <v>2.7116666669999998</v>
      </c>
      <c r="N111" s="30">
        <v>0</v>
      </c>
      <c r="O111" s="30">
        <v>0</v>
      </c>
      <c r="P111" s="30">
        <v>-101.24477467</v>
      </c>
      <c r="Q111" s="30">
        <v>0</v>
      </c>
      <c r="R111" s="30">
        <v>0</v>
      </c>
      <c r="S111" s="30">
        <v>0</v>
      </c>
      <c r="T111" s="30">
        <v>0</v>
      </c>
      <c r="U111" s="30">
        <v>0</v>
      </c>
      <c r="V111" s="30">
        <v>0</v>
      </c>
    </row>
    <row r="112" spans="1:22" x14ac:dyDescent="0.35">
      <c r="A112" s="26">
        <v>109</v>
      </c>
      <c r="B112" s="27" t="s">
        <v>18</v>
      </c>
      <c r="C112" s="27" t="s">
        <v>49</v>
      </c>
      <c r="D112" s="27" t="s">
        <v>46</v>
      </c>
      <c r="E112" s="27" t="s">
        <v>41</v>
      </c>
      <c r="F112" s="28">
        <v>45385</v>
      </c>
      <c r="G112" s="34" t="s">
        <v>68</v>
      </c>
      <c r="H112" s="27" t="s">
        <v>23</v>
      </c>
      <c r="I112" s="27" t="s">
        <v>22</v>
      </c>
      <c r="J112" s="27">
        <v>24</v>
      </c>
      <c r="K112" s="29">
        <v>45385</v>
      </c>
      <c r="L112" s="29">
        <v>45386</v>
      </c>
      <c r="M112" s="30">
        <v>12.846458327000001</v>
      </c>
      <c r="N112" s="30">
        <v>28085.487500043098</v>
      </c>
      <c r="O112" s="30">
        <v>0</v>
      </c>
      <c r="P112" s="30">
        <v>-373.45156101600003</v>
      </c>
      <c r="Q112" s="30">
        <v>0</v>
      </c>
      <c r="R112" s="30">
        <v>0</v>
      </c>
      <c r="S112" s="30">
        <v>0</v>
      </c>
      <c r="T112" s="30">
        <v>0</v>
      </c>
      <c r="U112" s="30">
        <v>-0.231540623</v>
      </c>
      <c r="V112" s="30">
        <v>0</v>
      </c>
    </row>
    <row r="113" spans="1:22" x14ac:dyDescent="0.35">
      <c r="A113" s="26">
        <v>110</v>
      </c>
      <c r="B113" s="27" t="s">
        <v>18</v>
      </c>
      <c r="C113" s="27" t="s">
        <v>49</v>
      </c>
      <c r="D113" s="27" t="s">
        <v>46</v>
      </c>
      <c r="E113" s="27" t="s">
        <v>41</v>
      </c>
      <c r="F113" s="28">
        <v>45386</v>
      </c>
      <c r="G113" s="34">
        <v>15</v>
      </c>
      <c r="H113" s="27" t="s">
        <v>23</v>
      </c>
      <c r="I113" s="27" t="s">
        <v>44</v>
      </c>
      <c r="J113" s="27">
        <v>16</v>
      </c>
      <c r="K113" s="29">
        <v>45386.305555555555</v>
      </c>
      <c r="L113" s="29">
        <v>45386.958333333336</v>
      </c>
      <c r="M113" s="30">
        <v>7.5839972229999999</v>
      </c>
      <c r="N113" s="30">
        <v>749.53666666799995</v>
      </c>
      <c r="O113" s="30">
        <v>0</v>
      </c>
      <c r="P113" s="30">
        <v>-609.67379420700001</v>
      </c>
      <c r="Q113" s="30">
        <v>0</v>
      </c>
      <c r="R113" s="30">
        <v>0</v>
      </c>
      <c r="S113" s="30">
        <v>0</v>
      </c>
      <c r="T113" s="30">
        <v>0</v>
      </c>
      <c r="U113" s="30">
        <v>0</v>
      </c>
      <c r="V113" s="30">
        <v>0</v>
      </c>
    </row>
    <row r="114" spans="1:22" x14ac:dyDescent="0.35">
      <c r="A114" s="26">
        <v>111</v>
      </c>
      <c r="B114" s="27" t="s">
        <v>18</v>
      </c>
      <c r="C114" s="27" t="s">
        <v>49</v>
      </c>
      <c r="D114" s="27" t="s">
        <v>46</v>
      </c>
      <c r="E114" s="27" t="s">
        <v>41</v>
      </c>
      <c r="F114" s="28">
        <v>45386</v>
      </c>
      <c r="G114" s="34" t="s">
        <v>52</v>
      </c>
      <c r="H114" s="27" t="s">
        <v>23</v>
      </c>
      <c r="I114" s="27" t="s">
        <v>22</v>
      </c>
      <c r="J114" s="27">
        <v>24</v>
      </c>
      <c r="K114" s="29">
        <v>45386</v>
      </c>
      <c r="L114" s="29">
        <v>45387</v>
      </c>
      <c r="M114" s="30">
        <v>0.45194444499999997</v>
      </c>
      <c r="N114" s="30">
        <v>6226.9200000359897</v>
      </c>
      <c r="O114" s="30">
        <v>0</v>
      </c>
      <c r="P114" s="30">
        <v>-28.766789873</v>
      </c>
      <c r="Q114" s="30">
        <v>0</v>
      </c>
      <c r="R114" s="30">
        <v>0</v>
      </c>
      <c r="S114" s="30">
        <v>0</v>
      </c>
      <c r="T114" s="30">
        <v>0</v>
      </c>
      <c r="U114" s="30">
        <v>0</v>
      </c>
      <c r="V114" s="30">
        <v>0</v>
      </c>
    </row>
    <row r="115" spans="1:22" x14ac:dyDescent="0.35">
      <c r="A115" s="26">
        <v>112</v>
      </c>
      <c r="B115" s="27" t="s">
        <v>18</v>
      </c>
      <c r="C115" s="27" t="s">
        <v>49</v>
      </c>
      <c r="D115" s="27" t="s">
        <v>46</v>
      </c>
      <c r="E115" s="27" t="s">
        <v>41</v>
      </c>
      <c r="F115" s="28">
        <v>45387</v>
      </c>
      <c r="G115" s="34" t="s">
        <v>52</v>
      </c>
      <c r="H115" s="27" t="s">
        <v>23</v>
      </c>
      <c r="I115" s="27" t="s">
        <v>44</v>
      </c>
      <c r="J115" s="27">
        <v>23</v>
      </c>
      <c r="K115" s="29">
        <v>45387</v>
      </c>
      <c r="L115" s="29">
        <v>45387.958333333336</v>
      </c>
      <c r="M115" s="30">
        <v>1.3558333339999999</v>
      </c>
      <c r="N115" s="30">
        <v>-13565.5236</v>
      </c>
      <c r="O115" s="30">
        <v>0</v>
      </c>
      <c r="P115" s="30">
        <v>-4.7788070999988698E-2</v>
      </c>
      <c r="Q115" s="30">
        <v>0</v>
      </c>
      <c r="R115" s="30">
        <v>0</v>
      </c>
      <c r="S115" s="30">
        <v>0</v>
      </c>
      <c r="T115" s="30">
        <v>0</v>
      </c>
      <c r="U115" s="30">
        <v>0</v>
      </c>
      <c r="V115" s="30">
        <v>0</v>
      </c>
    </row>
    <row r="116" spans="1:22" x14ac:dyDescent="0.35">
      <c r="A116" s="26">
        <v>113</v>
      </c>
      <c r="B116" s="27" t="s">
        <v>18</v>
      </c>
      <c r="C116" s="27" t="s">
        <v>49</v>
      </c>
      <c r="D116" s="27" t="s">
        <v>46</v>
      </c>
      <c r="E116" s="27" t="s">
        <v>41</v>
      </c>
      <c r="F116" s="28">
        <v>45387</v>
      </c>
      <c r="G116" s="34" t="s">
        <v>52</v>
      </c>
      <c r="H116" s="27" t="s">
        <v>23</v>
      </c>
      <c r="I116" s="27" t="s">
        <v>22</v>
      </c>
      <c r="J116" s="27">
        <v>11</v>
      </c>
      <c r="K116" s="29">
        <v>45387.548611111109</v>
      </c>
      <c r="L116" s="29">
        <v>45388</v>
      </c>
      <c r="M116" s="30">
        <v>0</v>
      </c>
      <c r="N116" s="30">
        <v>3427.8</v>
      </c>
      <c r="O116" s="30">
        <v>0</v>
      </c>
      <c r="P116" s="30">
        <v>0</v>
      </c>
      <c r="Q116" s="30">
        <v>0</v>
      </c>
      <c r="R116" s="30">
        <v>0</v>
      </c>
      <c r="S116" s="30">
        <v>0</v>
      </c>
      <c r="T116" s="30">
        <v>0</v>
      </c>
      <c r="U116" s="30">
        <v>0</v>
      </c>
      <c r="V116" s="30">
        <v>0</v>
      </c>
    </row>
    <row r="117" spans="1:22" x14ac:dyDescent="0.35">
      <c r="A117" s="26">
        <v>114</v>
      </c>
      <c r="B117" s="27" t="s">
        <v>18</v>
      </c>
      <c r="C117" s="27" t="s">
        <v>49</v>
      </c>
      <c r="D117" s="27" t="s">
        <v>46</v>
      </c>
      <c r="E117" s="27" t="s">
        <v>41</v>
      </c>
      <c r="F117" s="28">
        <v>45388</v>
      </c>
      <c r="G117" s="34">
        <v>15</v>
      </c>
      <c r="H117" s="27" t="s">
        <v>23</v>
      </c>
      <c r="I117" s="27" t="s">
        <v>44</v>
      </c>
      <c r="J117" s="27">
        <v>24</v>
      </c>
      <c r="K117" s="29">
        <v>45388</v>
      </c>
      <c r="L117" s="29">
        <v>45389</v>
      </c>
      <c r="M117" s="30">
        <v>2.033750001</v>
      </c>
      <c r="N117" s="30">
        <v>0</v>
      </c>
      <c r="O117" s="30">
        <v>0</v>
      </c>
      <c r="P117" s="30">
        <v>-76.037028149999998</v>
      </c>
      <c r="Q117" s="30">
        <v>0</v>
      </c>
      <c r="R117" s="30">
        <v>0</v>
      </c>
      <c r="S117" s="30">
        <v>0</v>
      </c>
      <c r="T117" s="30">
        <v>0</v>
      </c>
      <c r="U117" s="30">
        <v>0</v>
      </c>
      <c r="V117" s="30">
        <v>0</v>
      </c>
    </row>
    <row r="118" spans="1:22" x14ac:dyDescent="0.35">
      <c r="A118" s="26">
        <v>115</v>
      </c>
      <c r="B118" s="27" t="s">
        <v>18</v>
      </c>
      <c r="C118" s="27" t="s">
        <v>49</v>
      </c>
      <c r="D118" s="27" t="s">
        <v>46</v>
      </c>
      <c r="E118" s="27" t="s">
        <v>41</v>
      </c>
      <c r="F118" s="28">
        <v>45388</v>
      </c>
      <c r="G118" s="34" t="s">
        <v>52</v>
      </c>
      <c r="H118" s="27" t="s">
        <v>23</v>
      </c>
      <c r="I118" s="27" t="s">
        <v>22</v>
      </c>
      <c r="J118" s="27">
        <v>24</v>
      </c>
      <c r="K118" s="29">
        <v>45388</v>
      </c>
      <c r="L118" s="29">
        <v>45389</v>
      </c>
      <c r="M118" s="30">
        <v>-5.225416665</v>
      </c>
      <c r="N118" s="30">
        <v>14677.5200000279</v>
      </c>
      <c r="O118" s="30">
        <v>0</v>
      </c>
      <c r="P118" s="30">
        <v>-93.152347323000001</v>
      </c>
      <c r="Q118" s="30">
        <v>0</v>
      </c>
      <c r="R118" s="30">
        <v>0</v>
      </c>
      <c r="S118" s="30">
        <v>0</v>
      </c>
      <c r="T118" s="30">
        <v>0</v>
      </c>
      <c r="U118" s="30">
        <v>-254.898330429</v>
      </c>
      <c r="V118" s="30">
        <v>0</v>
      </c>
    </row>
    <row r="119" spans="1:22" x14ac:dyDescent="0.35">
      <c r="A119" s="26">
        <v>116</v>
      </c>
      <c r="B119" s="27" t="s">
        <v>18</v>
      </c>
      <c r="C119" s="27" t="s">
        <v>49</v>
      </c>
      <c r="D119" s="27" t="s">
        <v>46</v>
      </c>
      <c r="E119" s="27" t="s">
        <v>41</v>
      </c>
      <c r="F119" s="28">
        <v>45389</v>
      </c>
      <c r="G119" s="34">
        <v>15</v>
      </c>
      <c r="H119" s="27" t="s">
        <v>23</v>
      </c>
      <c r="I119" s="27" t="s">
        <v>44</v>
      </c>
      <c r="J119" s="27">
        <v>8</v>
      </c>
      <c r="K119" s="29">
        <v>45389</v>
      </c>
      <c r="L119" s="29">
        <v>45389.333333333336</v>
      </c>
      <c r="M119" s="30">
        <v>0.67791666699999997</v>
      </c>
      <c r="N119" s="30">
        <v>0</v>
      </c>
      <c r="O119" s="30">
        <v>0</v>
      </c>
      <c r="P119" s="30">
        <v>-14.382902025</v>
      </c>
      <c r="Q119" s="30">
        <v>0</v>
      </c>
      <c r="R119" s="30">
        <v>0</v>
      </c>
      <c r="S119" s="30">
        <v>0</v>
      </c>
      <c r="T119" s="30">
        <v>0</v>
      </c>
      <c r="U119" s="30">
        <v>0</v>
      </c>
      <c r="V119" s="30">
        <v>0</v>
      </c>
    </row>
    <row r="120" spans="1:22" x14ac:dyDescent="0.35">
      <c r="A120" s="26">
        <v>117</v>
      </c>
      <c r="B120" s="27" t="s">
        <v>18</v>
      </c>
      <c r="C120" s="27" t="s">
        <v>49</v>
      </c>
      <c r="D120" s="27" t="s">
        <v>46</v>
      </c>
      <c r="E120" s="27" t="s">
        <v>41</v>
      </c>
      <c r="F120" s="28">
        <v>45389</v>
      </c>
      <c r="G120" s="34">
        <v>15</v>
      </c>
      <c r="H120" s="27" t="s">
        <v>23</v>
      </c>
      <c r="I120" s="27" t="s">
        <v>22</v>
      </c>
      <c r="J120" s="27">
        <v>5</v>
      </c>
      <c r="K120" s="29">
        <v>45389.333333333336</v>
      </c>
      <c r="L120" s="29">
        <v>45389.510416666664</v>
      </c>
      <c r="M120" s="30">
        <v>-0.88500000099999998</v>
      </c>
      <c r="N120" s="30">
        <v>2835.4300000170001</v>
      </c>
      <c r="O120" s="30">
        <v>0</v>
      </c>
      <c r="P120" s="30">
        <v>-2.191414854</v>
      </c>
      <c r="Q120" s="30">
        <v>0</v>
      </c>
      <c r="R120" s="30">
        <v>0</v>
      </c>
      <c r="S120" s="30">
        <v>0</v>
      </c>
      <c r="T120" s="30">
        <v>0</v>
      </c>
      <c r="U120" s="30">
        <v>-9.0570590989999999</v>
      </c>
      <c r="V120" s="30">
        <v>0</v>
      </c>
    </row>
    <row r="121" spans="1:22" x14ac:dyDescent="0.35">
      <c r="A121" s="26">
        <v>118</v>
      </c>
      <c r="B121" s="27" t="s">
        <v>18</v>
      </c>
      <c r="C121" s="27" t="s">
        <v>49</v>
      </c>
      <c r="D121" s="27" t="s">
        <v>46</v>
      </c>
      <c r="E121" s="27" t="s">
        <v>41</v>
      </c>
      <c r="F121" s="28">
        <v>45390</v>
      </c>
      <c r="G121" s="34" t="s">
        <v>52</v>
      </c>
      <c r="H121" s="27" t="s">
        <v>23</v>
      </c>
      <c r="I121" s="27" t="s">
        <v>22</v>
      </c>
      <c r="J121" s="27">
        <v>24</v>
      </c>
      <c r="K121" s="29">
        <v>45390</v>
      </c>
      <c r="L121" s="29">
        <v>45391</v>
      </c>
      <c r="M121" s="30">
        <v>0.11083333499999901</v>
      </c>
      <c r="N121" s="30">
        <v>24518.1300000749</v>
      </c>
      <c r="O121" s="30">
        <v>126.12761904600001</v>
      </c>
      <c r="P121" s="30">
        <v>-105.797705419</v>
      </c>
      <c r="Q121" s="30">
        <v>8.3333332999999996E-2</v>
      </c>
      <c r="R121" s="30">
        <v>-0.60262083099999997</v>
      </c>
      <c r="S121" s="30">
        <v>0</v>
      </c>
      <c r="T121" s="30">
        <v>0</v>
      </c>
      <c r="U121" s="30">
        <v>-10.38698681</v>
      </c>
      <c r="V121" s="30">
        <v>0</v>
      </c>
    </row>
    <row r="122" spans="1:22" x14ac:dyDescent="0.35">
      <c r="A122" s="26">
        <v>119</v>
      </c>
      <c r="B122" s="27" t="s">
        <v>18</v>
      </c>
      <c r="C122" s="27" t="s">
        <v>49</v>
      </c>
      <c r="D122" s="27" t="s">
        <v>46</v>
      </c>
      <c r="E122" s="27" t="s">
        <v>41</v>
      </c>
      <c r="F122" s="28">
        <v>45391</v>
      </c>
      <c r="G122" s="34">
        <v>30</v>
      </c>
      <c r="H122" s="27" t="s">
        <v>23</v>
      </c>
      <c r="I122" s="27" t="s">
        <v>44</v>
      </c>
      <c r="J122" s="27">
        <v>8</v>
      </c>
      <c r="K122" s="29">
        <v>45391</v>
      </c>
      <c r="L122" s="29">
        <v>45391.333333333336</v>
      </c>
      <c r="M122" s="30">
        <v>2.7116666660000002</v>
      </c>
      <c r="N122" s="30">
        <v>0</v>
      </c>
      <c r="O122" s="30">
        <v>0</v>
      </c>
      <c r="P122" s="30">
        <v>-89.728778812000002</v>
      </c>
      <c r="Q122" s="30">
        <v>0</v>
      </c>
      <c r="R122" s="30">
        <v>0</v>
      </c>
      <c r="S122" s="30">
        <v>0</v>
      </c>
      <c r="T122" s="30">
        <v>0</v>
      </c>
      <c r="U122" s="30">
        <v>0</v>
      </c>
      <c r="V122" s="30">
        <v>0</v>
      </c>
    </row>
    <row r="123" spans="1:22" x14ac:dyDescent="0.35">
      <c r="A123" s="26">
        <v>120</v>
      </c>
      <c r="B123" s="27" t="s">
        <v>18</v>
      </c>
      <c r="C123" s="27" t="s">
        <v>49</v>
      </c>
      <c r="D123" s="27" t="s">
        <v>46</v>
      </c>
      <c r="E123" s="27" t="s">
        <v>41</v>
      </c>
      <c r="F123" s="28">
        <v>45391</v>
      </c>
      <c r="G123" s="34" t="s">
        <v>52</v>
      </c>
      <c r="H123" s="27" t="s">
        <v>23</v>
      </c>
      <c r="I123" s="27" t="s">
        <v>22</v>
      </c>
      <c r="J123" s="27">
        <v>24</v>
      </c>
      <c r="K123" s="29">
        <v>45391</v>
      </c>
      <c r="L123" s="29">
        <v>45392</v>
      </c>
      <c r="M123" s="30">
        <v>-4.4306250040000004</v>
      </c>
      <c r="N123" s="30">
        <v>28220.220000000099</v>
      </c>
      <c r="O123" s="30">
        <v>0</v>
      </c>
      <c r="P123" s="30">
        <v>40.889763043000002</v>
      </c>
      <c r="Q123" s="30">
        <v>0</v>
      </c>
      <c r="R123" s="30">
        <v>0</v>
      </c>
      <c r="S123" s="30">
        <v>0</v>
      </c>
      <c r="T123" s="30">
        <v>0</v>
      </c>
      <c r="U123" s="30">
        <v>-422.148627498</v>
      </c>
      <c r="V123" s="30">
        <v>0</v>
      </c>
    </row>
    <row r="124" spans="1:22" x14ac:dyDescent="0.35">
      <c r="A124" s="26">
        <v>121</v>
      </c>
      <c r="B124" s="27" t="s">
        <v>18</v>
      </c>
      <c r="C124" s="27" t="s">
        <v>49</v>
      </c>
      <c r="D124" s="27" t="s">
        <v>46</v>
      </c>
      <c r="E124" s="27" t="s">
        <v>41</v>
      </c>
      <c r="F124" s="28">
        <v>45392</v>
      </c>
      <c r="G124" s="34">
        <v>30</v>
      </c>
      <c r="H124" s="27" t="s">
        <v>23</v>
      </c>
      <c r="I124" s="27" t="s">
        <v>44</v>
      </c>
      <c r="J124" s="27">
        <v>24</v>
      </c>
      <c r="K124" s="29">
        <v>45392</v>
      </c>
      <c r="L124" s="29">
        <v>45393</v>
      </c>
      <c r="M124" s="30">
        <v>-0.337499997</v>
      </c>
      <c r="N124" s="30">
        <v>0</v>
      </c>
      <c r="O124" s="30">
        <v>0</v>
      </c>
      <c r="P124" s="30">
        <v>-45.892858811000004</v>
      </c>
      <c r="Q124" s="30">
        <v>0</v>
      </c>
      <c r="R124" s="30">
        <v>0</v>
      </c>
      <c r="S124" s="30">
        <v>0</v>
      </c>
      <c r="T124" s="30">
        <v>0</v>
      </c>
      <c r="U124" s="30">
        <v>0</v>
      </c>
      <c r="V124" s="30">
        <v>0</v>
      </c>
    </row>
    <row r="125" spans="1:22" x14ac:dyDescent="0.35">
      <c r="A125" s="26">
        <v>122</v>
      </c>
      <c r="B125" s="27" t="s">
        <v>18</v>
      </c>
      <c r="C125" s="27" t="s">
        <v>49</v>
      </c>
      <c r="D125" s="27" t="s">
        <v>46</v>
      </c>
      <c r="E125" s="27" t="s">
        <v>41</v>
      </c>
      <c r="F125" s="28">
        <v>45392</v>
      </c>
      <c r="G125" s="34">
        <v>15</v>
      </c>
      <c r="H125" s="27" t="s">
        <v>23</v>
      </c>
      <c r="I125" s="27" t="s">
        <v>22</v>
      </c>
      <c r="J125" s="27">
        <v>24</v>
      </c>
      <c r="K125" s="29">
        <v>45392</v>
      </c>
      <c r="L125" s="29">
        <v>45393</v>
      </c>
      <c r="M125" s="30">
        <v>-0.84666666999999995</v>
      </c>
      <c r="N125" s="30">
        <v>16221.1199999041</v>
      </c>
      <c r="O125" s="30">
        <v>0</v>
      </c>
      <c r="P125" s="30">
        <v>7.1163118440000002</v>
      </c>
      <c r="Q125" s="30">
        <v>0</v>
      </c>
      <c r="R125" s="30">
        <v>0</v>
      </c>
      <c r="S125" s="30">
        <v>0</v>
      </c>
      <c r="T125" s="30">
        <v>0</v>
      </c>
      <c r="U125" s="30">
        <v>-5.4324799800000001</v>
      </c>
      <c r="V125" s="30">
        <v>0</v>
      </c>
    </row>
    <row r="126" spans="1:22" x14ac:dyDescent="0.35">
      <c r="A126" s="26">
        <v>123</v>
      </c>
      <c r="B126" s="27" t="s">
        <v>18</v>
      </c>
      <c r="C126" s="27" t="s">
        <v>49</v>
      </c>
      <c r="D126" s="27" t="s">
        <v>46</v>
      </c>
      <c r="E126" s="27" t="s">
        <v>41</v>
      </c>
      <c r="F126" s="28">
        <v>45393</v>
      </c>
      <c r="G126" s="34">
        <v>30</v>
      </c>
      <c r="H126" s="27" t="s">
        <v>23</v>
      </c>
      <c r="I126" s="27" t="s">
        <v>44</v>
      </c>
      <c r="J126" s="27">
        <v>9</v>
      </c>
      <c r="K126" s="29">
        <v>45393</v>
      </c>
      <c r="L126" s="29">
        <v>45393.347222222219</v>
      </c>
      <c r="M126" s="30">
        <v>0</v>
      </c>
      <c r="N126" s="30">
        <v>0</v>
      </c>
      <c r="O126" s="30">
        <v>0</v>
      </c>
      <c r="P126" s="30">
        <v>0</v>
      </c>
      <c r="Q126" s="30">
        <v>0</v>
      </c>
      <c r="R126" s="30">
        <v>0</v>
      </c>
      <c r="S126" s="30">
        <v>0</v>
      </c>
      <c r="T126" s="30">
        <v>0</v>
      </c>
      <c r="U126" s="30">
        <v>0</v>
      </c>
      <c r="V126" s="30">
        <v>0</v>
      </c>
    </row>
    <row r="127" spans="1:22" x14ac:dyDescent="0.35">
      <c r="A127" s="26">
        <v>124</v>
      </c>
      <c r="B127" s="27" t="s">
        <v>18</v>
      </c>
      <c r="C127" s="27" t="s">
        <v>49</v>
      </c>
      <c r="D127" s="27" t="s">
        <v>46</v>
      </c>
      <c r="E127" s="27" t="s">
        <v>41</v>
      </c>
      <c r="F127" s="28">
        <v>45393</v>
      </c>
      <c r="G127" s="34" t="s">
        <v>59</v>
      </c>
      <c r="H127" s="27" t="s">
        <v>23</v>
      </c>
      <c r="I127" s="27" t="s">
        <v>22</v>
      </c>
      <c r="J127" s="27">
        <v>24</v>
      </c>
      <c r="K127" s="29">
        <v>45393</v>
      </c>
      <c r="L127" s="29">
        <v>45394</v>
      </c>
      <c r="M127" s="30">
        <v>18.216041659999998</v>
      </c>
      <c r="N127" s="30">
        <v>52823.160000051801</v>
      </c>
      <c r="O127" s="30">
        <v>0</v>
      </c>
      <c r="P127" s="30">
        <v>-986.68732784999997</v>
      </c>
      <c r="Q127" s="30">
        <v>0</v>
      </c>
      <c r="R127" s="30">
        <v>0</v>
      </c>
      <c r="S127" s="30">
        <v>0</v>
      </c>
      <c r="T127" s="30">
        <v>0</v>
      </c>
      <c r="U127" s="30">
        <v>0</v>
      </c>
      <c r="V127" s="30">
        <v>0</v>
      </c>
    </row>
    <row r="128" spans="1:22" x14ac:dyDescent="0.35">
      <c r="A128" s="26">
        <v>125</v>
      </c>
      <c r="B128" s="27" t="s">
        <v>18</v>
      </c>
      <c r="C128" s="27" t="s">
        <v>49</v>
      </c>
      <c r="D128" s="27" t="s">
        <v>46</v>
      </c>
      <c r="E128" s="27" t="s">
        <v>41</v>
      </c>
      <c r="F128" s="28">
        <v>45394</v>
      </c>
      <c r="G128" s="34">
        <v>15</v>
      </c>
      <c r="H128" s="27" t="s">
        <v>23</v>
      </c>
      <c r="I128" s="27" t="s">
        <v>44</v>
      </c>
      <c r="J128" s="27">
        <v>7</v>
      </c>
      <c r="K128" s="29">
        <v>45394</v>
      </c>
      <c r="L128" s="29">
        <v>45394.291666666664</v>
      </c>
      <c r="M128" s="30">
        <v>6.5556250020000002</v>
      </c>
      <c r="N128" s="30">
        <v>1366.622499999</v>
      </c>
      <c r="O128" s="30">
        <v>1766.2199999940001</v>
      </c>
      <c r="P128" s="30">
        <v>-371.35497734500001</v>
      </c>
      <c r="Q128" s="30">
        <v>0</v>
      </c>
      <c r="R128" s="30">
        <v>0</v>
      </c>
      <c r="S128" s="30">
        <v>0</v>
      </c>
      <c r="T128" s="30">
        <v>0</v>
      </c>
      <c r="U128" s="30">
        <v>0</v>
      </c>
      <c r="V128" s="30">
        <v>0</v>
      </c>
    </row>
    <row r="129" spans="1:22" x14ac:dyDescent="0.35">
      <c r="A129" s="26">
        <v>126</v>
      </c>
      <c r="B129" s="27" t="s">
        <v>18</v>
      </c>
      <c r="C129" s="27" t="s">
        <v>49</v>
      </c>
      <c r="D129" s="27" t="s">
        <v>46</v>
      </c>
      <c r="E129" s="27" t="s">
        <v>41</v>
      </c>
      <c r="F129" s="28">
        <v>45394</v>
      </c>
      <c r="G129" s="34" t="s">
        <v>52</v>
      </c>
      <c r="H129" s="27" t="s">
        <v>23</v>
      </c>
      <c r="I129" s="27" t="s">
        <v>22</v>
      </c>
      <c r="J129" s="27">
        <v>17</v>
      </c>
      <c r="K129" s="29">
        <v>45394.291666666664</v>
      </c>
      <c r="L129" s="29">
        <v>45395</v>
      </c>
      <c r="M129" s="30">
        <v>3.106249998</v>
      </c>
      <c r="N129" s="30">
        <v>18278.340000081</v>
      </c>
      <c r="O129" s="30">
        <v>883.10999999700005</v>
      </c>
      <c r="P129" s="30">
        <v>-186.96999915699999</v>
      </c>
      <c r="Q129" s="30">
        <v>0</v>
      </c>
      <c r="R129" s="30">
        <v>0</v>
      </c>
      <c r="S129" s="30">
        <v>0</v>
      </c>
      <c r="T129" s="30">
        <v>0</v>
      </c>
      <c r="U129" s="30">
        <v>-154.65378135</v>
      </c>
      <c r="V129" s="30">
        <v>0</v>
      </c>
    </row>
    <row r="130" spans="1:22" x14ac:dyDescent="0.35">
      <c r="A130" s="26">
        <v>127</v>
      </c>
      <c r="B130" s="27" t="s">
        <v>18</v>
      </c>
      <c r="C130" s="27" t="s">
        <v>49</v>
      </c>
      <c r="D130" s="27" t="s">
        <v>46</v>
      </c>
      <c r="E130" s="27" t="s">
        <v>41</v>
      </c>
      <c r="F130" s="28">
        <v>45395</v>
      </c>
      <c r="G130" s="34">
        <v>30</v>
      </c>
      <c r="H130" s="27" t="s">
        <v>23</v>
      </c>
      <c r="I130" s="27" t="s">
        <v>22</v>
      </c>
      <c r="J130" s="27">
        <v>24</v>
      </c>
      <c r="K130" s="29">
        <v>45395</v>
      </c>
      <c r="L130" s="29">
        <v>45396</v>
      </c>
      <c r="M130" s="30">
        <v>0.63500000099999998</v>
      </c>
      <c r="N130" s="30">
        <v>29970.3800000882</v>
      </c>
      <c r="O130" s="30">
        <v>0</v>
      </c>
      <c r="P130" s="30">
        <v>-19.754473264000001</v>
      </c>
      <c r="Q130" s="30">
        <v>0</v>
      </c>
      <c r="R130" s="30">
        <v>0</v>
      </c>
      <c r="S130" s="30">
        <v>0</v>
      </c>
      <c r="T130" s="30">
        <v>0</v>
      </c>
      <c r="U130" s="30">
        <v>-0.41041301899999999</v>
      </c>
      <c r="V130" s="30">
        <v>0</v>
      </c>
    </row>
    <row r="131" spans="1:22" x14ac:dyDescent="0.35">
      <c r="A131" s="26">
        <v>128</v>
      </c>
      <c r="B131" s="27" t="s">
        <v>18</v>
      </c>
      <c r="C131" s="27" t="s">
        <v>49</v>
      </c>
      <c r="D131" s="27" t="s">
        <v>46</v>
      </c>
      <c r="E131" s="27" t="s">
        <v>41</v>
      </c>
      <c r="F131" s="28">
        <v>45396</v>
      </c>
      <c r="G131" s="34">
        <v>30</v>
      </c>
      <c r="H131" s="27" t="s">
        <v>23</v>
      </c>
      <c r="I131" s="27" t="s">
        <v>22</v>
      </c>
      <c r="J131" s="27">
        <v>24</v>
      </c>
      <c r="K131" s="29">
        <v>45396</v>
      </c>
      <c r="L131" s="29">
        <v>45397</v>
      </c>
      <c r="M131" s="30">
        <v>8.8691666639999998</v>
      </c>
      <c r="N131" s="30">
        <v>32354.385000090198</v>
      </c>
      <c r="O131" s="30">
        <v>0</v>
      </c>
      <c r="P131" s="30">
        <v>-377.944278258</v>
      </c>
      <c r="Q131" s="30">
        <v>0</v>
      </c>
      <c r="R131" s="30">
        <v>0</v>
      </c>
      <c r="S131" s="30">
        <v>0</v>
      </c>
      <c r="T131" s="30">
        <v>0</v>
      </c>
      <c r="U131" s="30">
        <v>-9.9592878139999996</v>
      </c>
      <c r="V131" s="30">
        <v>0</v>
      </c>
    </row>
    <row r="132" spans="1:22" x14ac:dyDescent="0.35">
      <c r="A132" s="26">
        <v>129</v>
      </c>
      <c r="B132" s="27" t="s">
        <v>18</v>
      </c>
      <c r="C132" s="27" t="s">
        <v>49</v>
      </c>
      <c r="D132" s="27" t="s">
        <v>46</v>
      </c>
      <c r="E132" s="27" t="s">
        <v>41</v>
      </c>
      <c r="F132" s="28">
        <v>45397</v>
      </c>
      <c r="G132" s="34" t="s">
        <v>59</v>
      </c>
      <c r="H132" s="27" t="s">
        <v>23</v>
      </c>
      <c r="I132" s="27" t="s">
        <v>22</v>
      </c>
      <c r="J132" s="27">
        <v>24</v>
      </c>
      <c r="K132" s="29">
        <v>45397</v>
      </c>
      <c r="L132" s="29">
        <v>45398</v>
      </c>
      <c r="M132" s="30">
        <v>6.7622916660000003</v>
      </c>
      <c r="N132" s="30">
        <v>34908.577500045103</v>
      </c>
      <c r="O132" s="30">
        <v>2649.3400000080001</v>
      </c>
      <c r="P132" s="30">
        <v>-962.612356191</v>
      </c>
      <c r="Q132" s="30">
        <v>0</v>
      </c>
      <c r="R132" s="30">
        <v>0</v>
      </c>
      <c r="S132" s="30">
        <v>0</v>
      </c>
      <c r="T132" s="30">
        <v>0</v>
      </c>
      <c r="U132" s="30">
        <v>-330.94697144700001</v>
      </c>
      <c r="V132" s="30">
        <v>0</v>
      </c>
    </row>
    <row r="133" spans="1:22" x14ac:dyDescent="0.35">
      <c r="A133" s="26">
        <v>130</v>
      </c>
      <c r="B133" s="27" t="s">
        <v>18</v>
      </c>
      <c r="C133" s="27" t="s">
        <v>49</v>
      </c>
      <c r="D133" s="27" t="s">
        <v>46</v>
      </c>
      <c r="E133" s="27" t="s">
        <v>41</v>
      </c>
      <c r="F133" s="28">
        <v>45398</v>
      </c>
      <c r="G133" s="34">
        <v>15</v>
      </c>
      <c r="H133" s="27" t="s">
        <v>23</v>
      </c>
      <c r="I133" s="27" t="s">
        <v>22</v>
      </c>
      <c r="J133" s="27">
        <v>24</v>
      </c>
      <c r="K133" s="29">
        <v>45398</v>
      </c>
      <c r="L133" s="29">
        <v>45399</v>
      </c>
      <c r="M133" s="30">
        <v>1.5874999940000001</v>
      </c>
      <c r="N133" s="30">
        <v>28825.910000172102</v>
      </c>
      <c r="O133" s="30">
        <v>0</v>
      </c>
      <c r="P133" s="30">
        <v>-38.206569139999999</v>
      </c>
      <c r="Q133" s="30">
        <v>0</v>
      </c>
      <c r="R133" s="30">
        <v>0</v>
      </c>
      <c r="S133" s="30">
        <v>0</v>
      </c>
      <c r="T133" s="30">
        <v>0</v>
      </c>
      <c r="U133" s="30">
        <v>-577.94480277600098</v>
      </c>
      <c r="V133" s="30">
        <v>0</v>
      </c>
    </row>
    <row r="134" spans="1:22" x14ac:dyDescent="0.35">
      <c r="A134" s="26">
        <v>131</v>
      </c>
      <c r="B134" s="27" t="s">
        <v>18</v>
      </c>
      <c r="C134" s="27" t="s">
        <v>49</v>
      </c>
      <c r="D134" s="27" t="s">
        <v>46</v>
      </c>
      <c r="E134" s="27" t="s">
        <v>41</v>
      </c>
      <c r="F134" s="28">
        <v>45399</v>
      </c>
      <c r="G134" s="34">
        <v>15</v>
      </c>
      <c r="H134" s="27" t="s">
        <v>23</v>
      </c>
      <c r="I134" s="27" t="s">
        <v>22</v>
      </c>
      <c r="J134" s="27">
        <v>24</v>
      </c>
      <c r="K134" s="29">
        <v>45399</v>
      </c>
      <c r="L134" s="29">
        <v>45400</v>
      </c>
      <c r="M134" s="30">
        <v>0.63499999799999995</v>
      </c>
      <c r="N134" s="30">
        <v>26735.520000167999</v>
      </c>
      <c r="O134" s="30">
        <v>0</v>
      </c>
      <c r="P134" s="30">
        <v>-8.8568042879999993</v>
      </c>
      <c r="Q134" s="30">
        <v>0</v>
      </c>
      <c r="R134" s="30">
        <v>0</v>
      </c>
      <c r="S134" s="30">
        <v>0</v>
      </c>
      <c r="T134" s="30">
        <v>0</v>
      </c>
      <c r="U134" s="30">
        <v>-6.2733116000000005E-2</v>
      </c>
      <c r="V134" s="30">
        <v>0</v>
      </c>
    </row>
    <row r="135" spans="1:22" x14ac:dyDescent="0.35">
      <c r="A135" s="26">
        <v>132</v>
      </c>
      <c r="B135" s="27" t="s">
        <v>18</v>
      </c>
      <c r="C135" s="27" t="s">
        <v>49</v>
      </c>
      <c r="D135" s="27" t="s">
        <v>46</v>
      </c>
      <c r="E135" s="27" t="s">
        <v>41</v>
      </c>
      <c r="F135" s="28">
        <v>45400</v>
      </c>
      <c r="G135" s="34">
        <v>15</v>
      </c>
      <c r="H135" s="27" t="s">
        <v>23</v>
      </c>
      <c r="I135" s="27" t="s">
        <v>22</v>
      </c>
      <c r="J135" s="27">
        <v>24</v>
      </c>
      <c r="K135" s="29">
        <v>45400</v>
      </c>
      <c r="L135" s="29">
        <v>45401</v>
      </c>
      <c r="M135" s="30">
        <v>-2.116666666</v>
      </c>
      <c r="N135" s="30">
        <v>25194.779999999701</v>
      </c>
      <c r="O135" s="30">
        <v>0</v>
      </c>
      <c r="P135" s="30">
        <v>-2.46623545200001</v>
      </c>
      <c r="Q135" s="30">
        <v>0</v>
      </c>
      <c r="R135" s="30">
        <v>0</v>
      </c>
      <c r="S135" s="30">
        <v>0</v>
      </c>
      <c r="T135" s="30">
        <v>0</v>
      </c>
      <c r="U135" s="30">
        <v>-39.765872387000002</v>
      </c>
      <c r="V135" s="30">
        <v>0</v>
      </c>
    </row>
    <row r="136" spans="1:22" x14ac:dyDescent="0.35">
      <c r="A136" s="26">
        <v>133</v>
      </c>
      <c r="B136" s="27" t="s">
        <v>18</v>
      </c>
      <c r="C136" s="27" t="s">
        <v>49</v>
      </c>
      <c r="D136" s="27" t="s">
        <v>46</v>
      </c>
      <c r="E136" s="27" t="s">
        <v>41</v>
      </c>
      <c r="F136" s="28">
        <v>45401</v>
      </c>
      <c r="G136" s="34">
        <v>15</v>
      </c>
      <c r="H136" s="27" t="s">
        <v>23</v>
      </c>
      <c r="I136" s="27" t="s">
        <v>22</v>
      </c>
      <c r="J136" s="27">
        <v>24</v>
      </c>
      <c r="K136" s="29">
        <v>45401</v>
      </c>
      <c r="L136" s="29">
        <v>45402</v>
      </c>
      <c r="M136" s="30">
        <v>0.63499998400000002</v>
      </c>
      <c r="N136" s="30">
        <v>19774.199999879998</v>
      </c>
      <c r="O136" s="30">
        <v>0</v>
      </c>
      <c r="P136" s="30">
        <v>-17.882305949999999</v>
      </c>
      <c r="Q136" s="30">
        <v>0</v>
      </c>
      <c r="R136" s="30">
        <v>0</v>
      </c>
      <c r="S136" s="30">
        <v>0</v>
      </c>
      <c r="T136" s="30">
        <v>0</v>
      </c>
      <c r="U136" s="30">
        <v>-6.419836192</v>
      </c>
      <c r="V136" s="30">
        <v>0</v>
      </c>
    </row>
    <row r="137" spans="1:22" x14ac:dyDescent="0.35">
      <c r="A137" s="26">
        <v>134</v>
      </c>
      <c r="B137" s="27" t="s">
        <v>18</v>
      </c>
      <c r="C137" s="27" t="s">
        <v>49</v>
      </c>
      <c r="D137" s="27" t="s">
        <v>46</v>
      </c>
      <c r="E137" s="27" t="s">
        <v>41</v>
      </c>
      <c r="F137" s="28">
        <v>45402</v>
      </c>
      <c r="G137" s="34">
        <v>15</v>
      </c>
      <c r="H137" s="27" t="s">
        <v>23</v>
      </c>
      <c r="I137" s="27" t="s">
        <v>22</v>
      </c>
      <c r="J137" s="27">
        <v>24</v>
      </c>
      <c r="K137" s="29">
        <v>45402</v>
      </c>
      <c r="L137" s="29">
        <v>45403</v>
      </c>
      <c r="M137" s="30">
        <v>-2.2224999950000002</v>
      </c>
      <c r="N137" s="30">
        <v>21556.589999867901</v>
      </c>
      <c r="O137" s="30">
        <v>0</v>
      </c>
      <c r="P137" s="30">
        <v>20.046791950999999</v>
      </c>
      <c r="Q137" s="30">
        <v>0</v>
      </c>
      <c r="R137" s="30">
        <v>0</v>
      </c>
      <c r="S137" s="30">
        <v>0</v>
      </c>
      <c r="T137" s="30">
        <v>0</v>
      </c>
      <c r="U137" s="30">
        <v>-449.890073067</v>
      </c>
      <c r="V137" s="30">
        <v>0</v>
      </c>
    </row>
    <row r="138" spans="1:22" x14ac:dyDescent="0.35">
      <c r="A138" s="26">
        <v>135</v>
      </c>
      <c r="B138" s="27" t="s">
        <v>18</v>
      </c>
      <c r="C138" s="27" t="s">
        <v>49</v>
      </c>
      <c r="D138" s="27" t="s">
        <v>46</v>
      </c>
      <c r="E138" s="27" t="s">
        <v>41</v>
      </c>
      <c r="F138" s="28">
        <v>45403</v>
      </c>
      <c r="G138" s="34">
        <v>15</v>
      </c>
      <c r="H138" s="27" t="s">
        <v>23</v>
      </c>
      <c r="I138" s="27" t="s">
        <v>44</v>
      </c>
      <c r="J138" s="27">
        <v>8</v>
      </c>
      <c r="K138" s="29">
        <v>45403.666666666664</v>
      </c>
      <c r="L138" s="29">
        <v>45404</v>
      </c>
      <c r="M138" s="30">
        <v>0.482772229</v>
      </c>
      <c r="N138" s="30">
        <v>0</v>
      </c>
      <c r="O138" s="30">
        <v>0</v>
      </c>
      <c r="P138" s="30">
        <v>-0.34615086900000003</v>
      </c>
      <c r="Q138" s="30">
        <v>0</v>
      </c>
      <c r="R138" s="30">
        <v>0</v>
      </c>
      <c r="S138" s="30">
        <v>0</v>
      </c>
      <c r="T138" s="30">
        <v>0</v>
      </c>
      <c r="U138" s="30">
        <v>0</v>
      </c>
      <c r="V138" s="30">
        <v>0</v>
      </c>
    </row>
    <row r="139" spans="1:22" x14ac:dyDescent="0.35">
      <c r="A139" s="26">
        <v>136</v>
      </c>
      <c r="B139" s="27" t="s">
        <v>18</v>
      </c>
      <c r="C139" s="27" t="s">
        <v>49</v>
      </c>
      <c r="D139" s="27" t="s">
        <v>46</v>
      </c>
      <c r="E139" s="27" t="s">
        <v>41</v>
      </c>
      <c r="F139" s="28">
        <v>45403</v>
      </c>
      <c r="G139" s="34">
        <v>15</v>
      </c>
      <c r="H139" s="27" t="s">
        <v>23</v>
      </c>
      <c r="I139" s="27" t="s">
        <v>22</v>
      </c>
      <c r="J139" s="27">
        <v>24</v>
      </c>
      <c r="K139" s="29">
        <v>45403</v>
      </c>
      <c r="L139" s="29">
        <v>45404</v>
      </c>
      <c r="M139" s="30">
        <v>0.105833331</v>
      </c>
      <c r="N139" s="30">
        <v>15024.289999908</v>
      </c>
      <c r="O139" s="30">
        <v>0</v>
      </c>
      <c r="P139" s="30">
        <v>-5.6002985780000003</v>
      </c>
      <c r="Q139" s="30">
        <v>0</v>
      </c>
      <c r="R139" s="30">
        <v>0</v>
      </c>
      <c r="S139" s="30">
        <v>0</v>
      </c>
      <c r="T139" s="30">
        <v>0</v>
      </c>
      <c r="U139" s="30">
        <v>-447.10431202199999</v>
      </c>
      <c r="V139" s="30">
        <v>0</v>
      </c>
    </row>
    <row r="140" spans="1:22" x14ac:dyDescent="0.35">
      <c r="A140" s="26">
        <v>137</v>
      </c>
      <c r="B140" s="27" t="s">
        <v>18</v>
      </c>
      <c r="C140" s="27" t="s">
        <v>49</v>
      </c>
      <c r="D140" s="27" t="s">
        <v>46</v>
      </c>
      <c r="E140" s="27" t="s">
        <v>41</v>
      </c>
      <c r="F140" s="28">
        <v>45404</v>
      </c>
      <c r="G140" s="34">
        <v>15</v>
      </c>
      <c r="H140" s="27" t="s">
        <v>23</v>
      </c>
      <c r="I140" s="27" t="s">
        <v>44</v>
      </c>
      <c r="J140" s="27">
        <v>7</v>
      </c>
      <c r="K140" s="29">
        <v>45404</v>
      </c>
      <c r="L140" s="29">
        <v>45404.267361111109</v>
      </c>
      <c r="M140" s="30">
        <v>0</v>
      </c>
      <c r="N140" s="30">
        <v>0</v>
      </c>
      <c r="O140" s="30">
        <v>0</v>
      </c>
      <c r="P140" s="30">
        <v>0</v>
      </c>
      <c r="Q140" s="30">
        <v>0</v>
      </c>
      <c r="R140" s="30">
        <v>0</v>
      </c>
      <c r="S140" s="30">
        <v>0</v>
      </c>
      <c r="T140" s="30">
        <v>0</v>
      </c>
      <c r="U140" s="30">
        <v>0</v>
      </c>
      <c r="V140" s="30">
        <v>0</v>
      </c>
    </row>
    <row r="141" spans="1:22" x14ac:dyDescent="0.35">
      <c r="A141" s="26">
        <v>138</v>
      </c>
      <c r="B141" s="27" t="s">
        <v>18</v>
      </c>
      <c r="C141" s="27" t="s">
        <v>49</v>
      </c>
      <c r="D141" s="27" t="s">
        <v>46</v>
      </c>
      <c r="E141" s="27" t="s">
        <v>41</v>
      </c>
      <c r="F141" s="28">
        <v>45404</v>
      </c>
      <c r="G141" s="34" t="s">
        <v>52</v>
      </c>
      <c r="H141" s="27" t="s">
        <v>23</v>
      </c>
      <c r="I141" s="27" t="s">
        <v>22</v>
      </c>
      <c r="J141" s="27">
        <v>24</v>
      </c>
      <c r="K141" s="29">
        <v>45404</v>
      </c>
      <c r="L141" s="29">
        <v>45405</v>
      </c>
      <c r="M141" s="30">
        <v>5.4116666650000003</v>
      </c>
      <c r="N141" s="30">
        <v>18617.004999905901</v>
      </c>
      <c r="O141" s="30">
        <v>0</v>
      </c>
      <c r="P141" s="30">
        <v>-236.59164764100001</v>
      </c>
      <c r="Q141" s="30">
        <v>0</v>
      </c>
      <c r="R141" s="30">
        <v>0</v>
      </c>
      <c r="S141" s="30">
        <v>0</v>
      </c>
      <c r="T141" s="30">
        <v>0</v>
      </c>
      <c r="U141" s="30">
        <v>0</v>
      </c>
      <c r="V141" s="30">
        <v>0</v>
      </c>
    </row>
    <row r="142" spans="1:22" x14ac:dyDescent="0.35">
      <c r="A142" s="26">
        <v>139</v>
      </c>
      <c r="B142" s="27" t="s">
        <v>18</v>
      </c>
      <c r="C142" s="27" t="s">
        <v>49</v>
      </c>
      <c r="D142" s="27" t="s">
        <v>46</v>
      </c>
      <c r="E142" s="27" t="s">
        <v>41</v>
      </c>
      <c r="F142" s="28">
        <v>45405</v>
      </c>
      <c r="G142" s="34" t="s">
        <v>52</v>
      </c>
      <c r="H142" s="27" t="s">
        <v>23</v>
      </c>
      <c r="I142" s="27" t="s">
        <v>22</v>
      </c>
      <c r="J142" s="27">
        <v>24</v>
      </c>
      <c r="K142" s="29">
        <v>45405</v>
      </c>
      <c r="L142" s="29">
        <v>45406</v>
      </c>
      <c r="M142" s="30">
        <v>6.3612499979999999</v>
      </c>
      <c r="N142" s="30">
        <v>28319.105000052001</v>
      </c>
      <c r="O142" s="30">
        <v>0</v>
      </c>
      <c r="P142" s="30">
        <v>-35.155935306000003</v>
      </c>
      <c r="Q142" s="30">
        <v>0</v>
      </c>
      <c r="R142" s="30">
        <v>0</v>
      </c>
      <c r="S142" s="30">
        <v>0</v>
      </c>
      <c r="T142" s="30">
        <v>0</v>
      </c>
      <c r="U142" s="30">
        <v>-4.814426879</v>
      </c>
      <c r="V142" s="30">
        <v>0</v>
      </c>
    </row>
    <row r="143" spans="1:22" x14ac:dyDescent="0.35">
      <c r="A143" s="26">
        <v>140</v>
      </c>
      <c r="B143" s="27" t="s">
        <v>18</v>
      </c>
      <c r="C143" s="27" t="s">
        <v>49</v>
      </c>
      <c r="D143" s="27" t="s">
        <v>46</v>
      </c>
      <c r="E143" s="27" t="s">
        <v>41</v>
      </c>
      <c r="F143" s="28">
        <v>45406</v>
      </c>
      <c r="G143" s="34" t="s">
        <v>52</v>
      </c>
      <c r="H143" s="27" t="s">
        <v>23</v>
      </c>
      <c r="I143" s="27" t="s">
        <v>22</v>
      </c>
      <c r="J143" s="27">
        <v>24</v>
      </c>
      <c r="K143" s="29">
        <v>45406</v>
      </c>
      <c r="L143" s="29">
        <v>45407</v>
      </c>
      <c r="M143" s="30">
        <v>8.6281249970000005</v>
      </c>
      <c r="N143" s="30">
        <v>20265.3825</v>
      </c>
      <c r="O143" s="30">
        <v>0</v>
      </c>
      <c r="P143" s="30">
        <v>-1192.156620711</v>
      </c>
      <c r="Q143" s="30">
        <v>0</v>
      </c>
      <c r="R143" s="30">
        <v>0</v>
      </c>
      <c r="S143" s="30">
        <v>0</v>
      </c>
      <c r="T143" s="30">
        <v>0</v>
      </c>
      <c r="U143" s="30">
        <v>-352.06794816899998</v>
      </c>
      <c r="V143" s="30">
        <v>0</v>
      </c>
    </row>
    <row r="144" spans="1:22" x14ac:dyDescent="0.35">
      <c r="A144" s="26">
        <v>141</v>
      </c>
      <c r="B144" s="27" t="s">
        <v>18</v>
      </c>
      <c r="C144" s="27" t="s">
        <v>49</v>
      </c>
      <c r="D144" s="27" t="s">
        <v>46</v>
      </c>
      <c r="E144" s="27" t="s">
        <v>41</v>
      </c>
      <c r="F144" s="28">
        <v>45407</v>
      </c>
      <c r="G144" s="34" t="s">
        <v>52</v>
      </c>
      <c r="H144" s="27" t="s">
        <v>23</v>
      </c>
      <c r="I144" s="27" t="s">
        <v>22</v>
      </c>
      <c r="J144" s="27">
        <v>24</v>
      </c>
      <c r="K144" s="29">
        <v>45407</v>
      </c>
      <c r="L144" s="29">
        <v>45408</v>
      </c>
      <c r="M144" s="30">
        <v>15.026875004000001</v>
      </c>
      <c r="N144" s="30">
        <v>19758.069999936099</v>
      </c>
      <c r="O144" s="30">
        <v>0</v>
      </c>
      <c r="P144" s="30">
        <v>-330.89340930399999</v>
      </c>
      <c r="Q144" s="30">
        <v>0</v>
      </c>
      <c r="R144" s="30">
        <v>0</v>
      </c>
      <c r="S144" s="30">
        <v>0</v>
      </c>
      <c r="T144" s="30">
        <v>0</v>
      </c>
      <c r="U144" s="30">
        <v>-71.338860796000006</v>
      </c>
      <c r="V144" s="30">
        <v>0</v>
      </c>
    </row>
    <row r="145" spans="1:22" x14ac:dyDescent="0.35">
      <c r="A145" s="26">
        <v>142</v>
      </c>
      <c r="B145" s="27" t="s">
        <v>18</v>
      </c>
      <c r="C145" s="27" t="s">
        <v>49</v>
      </c>
      <c r="D145" s="27" t="s">
        <v>46</v>
      </c>
      <c r="E145" s="27" t="s">
        <v>41</v>
      </c>
      <c r="F145" s="28">
        <v>45408</v>
      </c>
      <c r="G145" s="34" t="s">
        <v>52</v>
      </c>
      <c r="H145" s="27" t="s">
        <v>23</v>
      </c>
      <c r="I145" s="27" t="s">
        <v>22</v>
      </c>
      <c r="J145" s="27">
        <v>24</v>
      </c>
      <c r="K145" s="29">
        <v>45408</v>
      </c>
      <c r="L145" s="29">
        <v>45409</v>
      </c>
      <c r="M145" s="30">
        <v>5.8587499970000003</v>
      </c>
      <c r="N145" s="30">
        <v>22054.469999892</v>
      </c>
      <c r="O145" s="30">
        <v>0</v>
      </c>
      <c r="P145" s="30">
        <v>-129.64972089599999</v>
      </c>
      <c r="Q145" s="30">
        <v>0</v>
      </c>
      <c r="R145" s="30">
        <v>0</v>
      </c>
      <c r="S145" s="30">
        <v>0</v>
      </c>
      <c r="T145" s="30">
        <v>0</v>
      </c>
      <c r="U145" s="30">
        <v>-67.853083221000105</v>
      </c>
      <c r="V145" s="30">
        <v>0</v>
      </c>
    </row>
    <row r="146" spans="1:22" x14ac:dyDescent="0.35">
      <c r="A146" s="26">
        <v>143</v>
      </c>
      <c r="B146" s="27" t="s">
        <v>18</v>
      </c>
      <c r="C146" s="27" t="s">
        <v>49</v>
      </c>
      <c r="D146" s="27" t="s">
        <v>46</v>
      </c>
      <c r="E146" s="27" t="s">
        <v>41</v>
      </c>
      <c r="F146" s="28">
        <v>45409</v>
      </c>
      <c r="G146" s="34" t="s">
        <v>52</v>
      </c>
      <c r="H146" s="27" t="s">
        <v>23</v>
      </c>
      <c r="I146" s="27" t="s">
        <v>22</v>
      </c>
      <c r="J146" s="27">
        <v>24</v>
      </c>
      <c r="K146" s="29">
        <v>45409</v>
      </c>
      <c r="L146" s="29">
        <v>45410</v>
      </c>
      <c r="M146" s="30">
        <v>-0.95250000000000001</v>
      </c>
      <c r="N146" s="30">
        <v>22973.429999939999</v>
      </c>
      <c r="O146" s="30">
        <v>0</v>
      </c>
      <c r="P146" s="30">
        <v>7.4784110070000001</v>
      </c>
      <c r="Q146" s="30">
        <v>0</v>
      </c>
      <c r="R146" s="30">
        <v>0</v>
      </c>
      <c r="S146" s="30">
        <v>0</v>
      </c>
      <c r="T146" s="30">
        <v>0</v>
      </c>
      <c r="U146" s="30">
        <v>-1261.8631550069999</v>
      </c>
      <c r="V146" s="30">
        <v>0</v>
      </c>
    </row>
    <row r="147" spans="1:22" x14ac:dyDescent="0.35">
      <c r="A147" s="26">
        <v>144</v>
      </c>
      <c r="B147" s="27" t="s">
        <v>18</v>
      </c>
      <c r="C147" s="27" t="s">
        <v>49</v>
      </c>
      <c r="D147" s="27" t="s">
        <v>46</v>
      </c>
      <c r="E147" s="27" t="s">
        <v>41</v>
      </c>
      <c r="F147" s="28">
        <v>45410</v>
      </c>
      <c r="G147" s="34" t="s">
        <v>52</v>
      </c>
      <c r="H147" s="27" t="s">
        <v>23</v>
      </c>
      <c r="I147" s="27" t="s">
        <v>22</v>
      </c>
      <c r="J147" s="27">
        <v>24</v>
      </c>
      <c r="K147" s="29">
        <v>45410</v>
      </c>
      <c r="L147" s="29">
        <v>45411</v>
      </c>
      <c r="M147" s="30">
        <v>9.2122916640000003</v>
      </c>
      <c r="N147" s="30">
        <v>34460.187499892898</v>
      </c>
      <c r="O147" s="30">
        <v>0</v>
      </c>
      <c r="P147" s="30">
        <v>418.98440920100001</v>
      </c>
      <c r="Q147" s="30">
        <v>1.291666668</v>
      </c>
      <c r="R147" s="30">
        <v>29.864367939000001</v>
      </c>
      <c r="S147" s="30">
        <v>0</v>
      </c>
      <c r="T147" s="30">
        <v>0</v>
      </c>
      <c r="U147" s="30">
        <v>-1340.308342517</v>
      </c>
      <c r="V147" s="30">
        <v>0</v>
      </c>
    </row>
    <row r="148" spans="1:22" x14ac:dyDescent="0.35">
      <c r="A148" s="26">
        <v>145</v>
      </c>
      <c r="B148" s="27" t="s">
        <v>18</v>
      </c>
      <c r="C148" s="27" t="s">
        <v>49</v>
      </c>
      <c r="D148" s="27" t="s">
        <v>46</v>
      </c>
      <c r="E148" s="27" t="s">
        <v>41</v>
      </c>
      <c r="F148" s="28">
        <v>45411</v>
      </c>
      <c r="G148" s="34">
        <v>15</v>
      </c>
      <c r="H148" s="27" t="s">
        <v>23</v>
      </c>
      <c r="I148" s="27" t="s">
        <v>44</v>
      </c>
      <c r="J148" s="27">
        <v>7</v>
      </c>
      <c r="K148" s="29">
        <v>45411</v>
      </c>
      <c r="L148" s="29">
        <v>45411.291666666664</v>
      </c>
      <c r="M148" s="30">
        <v>1.3558333339999999</v>
      </c>
      <c r="N148" s="30">
        <v>0</v>
      </c>
      <c r="O148" s="30">
        <v>0</v>
      </c>
      <c r="P148" s="30">
        <v>-43.345644256999996</v>
      </c>
      <c r="Q148" s="30">
        <v>0</v>
      </c>
      <c r="R148" s="30">
        <v>0</v>
      </c>
      <c r="S148" s="30">
        <v>0</v>
      </c>
      <c r="T148" s="30">
        <v>0</v>
      </c>
      <c r="U148" s="30">
        <v>0</v>
      </c>
      <c r="V148" s="30">
        <v>0</v>
      </c>
    </row>
    <row r="149" spans="1:22" x14ac:dyDescent="0.35">
      <c r="A149" s="26">
        <v>146</v>
      </c>
      <c r="B149" s="27" t="s">
        <v>18</v>
      </c>
      <c r="C149" s="27" t="s">
        <v>49</v>
      </c>
      <c r="D149" s="27" t="s">
        <v>46</v>
      </c>
      <c r="E149" s="27" t="s">
        <v>41</v>
      </c>
      <c r="F149" s="28">
        <v>45411</v>
      </c>
      <c r="G149" s="34">
        <v>15</v>
      </c>
      <c r="H149" s="27" t="s">
        <v>23</v>
      </c>
      <c r="I149" s="27" t="s">
        <v>22</v>
      </c>
      <c r="J149" s="27">
        <v>24</v>
      </c>
      <c r="K149" s="29">
        <v>45411</v>
      </c>
      <c r="L149" s="29">
        <v>45412</v>
      </c>
      <c r="M149" s="30">
        <v>-1.2699999980000001</v>
      </c>
      <c r="N149" s="30">
        <v>8463.8400000000092</v>
      </c>
      <c r="O149" s="30">
        <v>0</v>
      </c>
      <c r="P149" s="30">
        <v>8.464584382</v>
      </c>
      <c r="Q149" s="30">
        <v>0</v>
      </c>
      <c r="R149" s="30">
        <v>0</v>
      </c>
      <c r="S149" s="30">
        <v>0</v>
      </c>
      <c r="T149" s="30">
        <v>0</v>
      </c>
      <c r="U149" s="30">
        <v>-387.07277847</v>
      </c>
      <c r="V149" s="30">
        <v>0</v>
      </c>
    </row>
    <row r="150" spans="1:22" x14ac:dyDescent="0.35">
      <c r="A150" s="26">
        <v>147</v>
      </c>
      <c r="B150" s="27" t="s">
        <v>18</v>
      </c>
      <c r="C150" s="27" t="s">
        <v>49</v>
      </c>
      <c r="D150" s="27" t="s">
        <v>46</v>
      </c>
      <c r="E150" s="27" t="s">
        <v>41</v>
      </c>
      <c r="F150" s="28">
        <v>45412</v>
      </c>
      <c r="G150" s="34" t="s">
        <v>52</v>
      </c>
      <c r="H150" s="27" t="s">
        <v>23</v>
      </c>
      <c r="I150" s="27" t="s">
        <v>22</v>
      </c>
      <c r="J150" s="27">
        <v>24</v>
      </c>
      <c r="K150" s="29">
        <v>45412</v>
      </c>
      <c r="L150" s="29">
        <v>45413</v>
      </c>
      <c r="M150" s="30">
        <v>1.531666666</v>
      </c>
      <c r="N150" s="30">
        <v>29051.899999943998</v>
      </c>
      <c r="O150" s="30">
        <v>0</v>
      </c>
      <c r="P150" s="30">
        <v>-76.581105273000006</v>
      </c>
      <c r="Q150" s="30">
        <v>0.45833333300000001</v>
      </c>
      <c r="R150" s="30">
        <v>-3.7456941650000002</v>
      </c>
      <c r="S150" s="30">
        <v>0</v>
      </c>
      <c r="T150" s="30">
        <v>0</v>
      </c>
      <c r="U150" s="30">
        <v>-374.62209784700002</v>
      </c>
      <c r="V150" s="30">
        <v>0</v>
      </c>
    </row>
    <row r="151" spans="1:22" x14ac:dyDescent="0.35">
      <c r="A151" s="26">
        <v>148</v>
      </c>
      <c r="B151" s="27" t="s">
        <v>18</v>
      </c>
      <c r="C151" s="27" t="s">
        <v>49</v>
      </c>
      <c r="D151" s="27" t="s">
        <v>46</v>
      </c>
      <c r="E151" s="27" t="s">
        <v>51</v>
      </c>
      <c r="F151" s="28">
        <v>45383</v>
      </c>
      <c r="G151" s="34" t="s">
        <v>76</v>
      </c>
      <c r="H151" s="27" t="s">
        <v>23</v>
      </c>
      <c r="I151" s="27" t="s">
        <v>44</v>
      </c>
      <c r="J151" s="27">
        <v>18</v>
      </c>
      <c r="K151" s="29">
        <v>45383.25</v>
      </c>
      <c r="L151" s="29">
        <v>45384</v>
      </c>
      <c r="M151" s="30">
        <v>1.321258866</v>
      </c>
      <c r="N151" s="30">
        <v>0</v>
      </c>
      <c r="O151" s="30">
        <v>0</v>
      </c>
      <c r="P151" s="30">
        <v>-41.725814995999997</v>
      </c>
      <c r="Q151" s="30">
        <v>0</v>
      </c>
      <c r="R151" s="30">
        <v>0</v>
      </c>
      <c r="S151" s="30">
        <v>0</v>
      </c>
      <c r="T151" s="30">
        <v>0</v>
      </c>
      <c r="U151" s="30">
        <v>0</v>
      </c>
      <c r="V151" s="30">
        <v>0</v>
      </c>
    </row>
    <row r="152" spans="1:22" x14ac:dyDescent="0.35">
      <c r="A152" s="26">
        <v>149</v>
      </c>
      <c r="B152" s="27" t="s">
        <v>18</v>
      </c>
      <c r="C152" s="27" t="s">
        <v>49</v>
      </c>
      <c r="D152" s="27" t="s">
        <v>46</v>
      </c>
      <c r="E152" s="27" t="s">
        <v>51</v>
      </c>
      <c r="F152" s="28">
        <v>45383</v>
      </c>
      <c r="G152" s="34" t="s">
        <v>69</v>
      </c>
      <c r="H152" s="27" t="s">
        <v>23</v>
      </c>
      <c r="I152" s="27" t="s">
        <v>22</v>
      </c>
      <c r="J152" s="27">
        <v>20</v>
      </c>
      <c r="K152" s="29">
        <v>45383</v>
      </c>
      <c r="L152" s="29">
        <v>45383.833333333336</v>
      </c>
      <c r="M152" s="30">
        <v>5.57125</v>
      </c>
      <c r="N152" s="30">
        <v>7518.1600000079998</v>
      </c>
      <c r="O152" s="30">
        <v>0</v>
      </c>
      <c r="P152" s="30">
        <v>-233.389470206</v>
      </c>
      <c r="Q152" s="30">
        <v>0</v>
      </c>
      <c r="R152" s="30">
        <v>0</v>
      </c>
      <c r="S152" s="30">
        <v>0</v>
      </c>
      <c r="T152" s="30">
        <v>0</v>
      </c>
      <c r="U152" s="30">
        <v>0</v>
      </c>
      <c r="V152" s="30">
        <v>0</v>
      </c>
    </row>
    <row r="153" spans="1:22" x14ac:dyDescent="0.35">
      <c r="A153" s="26">
        <v>150</v>
      </c>
      <c r="B153" s="27" t="s">
        <v>18</v>
      </c>
      <c r="C153" s="27" t="s">
        <v>49</v>
      </c>
      <c r="D153" s="27" t="s">
        <v>46</v>
      </c>
      <c r="E153" s="27" t="s">
        <v>51</v>
      </c>
      <c r="F153" s="28">
        <v>45384</v>
      </c>
      <c r="G153" s="34">
        <v>20</v>
      </c>
      <c r="H153" s="27" t="s">
        <v>21</v>
      </c>
      <c r="I153" s="27" t="s">
        <v>44</v>
      </c>
      <c r="J153" s="27">
        <v>1</v>
      </c>
      <c r="K153" s="29">
        <v>45384.25</v>
      </c>
      <c r="L153" s="29">
        <v>45384.291666666664</v>
      </c>
      <c r="M153" s="30">
        <v>2.5462500010000002</v>
      </c>
      <c r="N153" s="30">
        <v>0</v>
      </c>
      <c r="O153" s="30">
        <v>0</v>
      </c>
      <c r="P153" s="30">
        <v>-125.844001284</v>
      </c>
      <c r="Q153" s="30">
        <v>0</v>
      </c>
      <c r="R153" s="30">
        <v>0</v>
      </c>
      <c r="S153" s="30">
        <v>0</v>
      </c>
      <c r="T153" s="30">
        <v>0</v>
      </c>
      <c r="U153" s="30">
        <v>0</v>
      </c>
      <c r="V153" s="30">
        <v>0</v>
      </c>
    </row>
    <row r="154" spans="1:22" x14ac:dyDescent="0.35">
      <c r="A154" s="26">
        <v>151</v>
      </c>
      <c r="B154" s="27" t="s">
        <v>18</v>
      </c>
      <c r="C154" s="27" t="s">
        <v>49</v>
      </c>
      <c r="D154" s="27" t="s">
        <v>46</v>
      </c>
      <c r="E154" s="27" t="s">
        <v>51</v>
      </c>
      <c r="F154" s="28">
        <v>45384</v>
      </c>
      <c r="G154" s="34" t="s">
        <v>76</v>
      </c>
      <c r="H154" s="27" t="s">
        <v>21</v>
      </c>
      <c r="I154" s="27" t="s">
        <v>22</v>
      </c>
      <c r="J154" s="27">
        <v>24</v>
      </c>
      <c r="K154" s="29">
        <v>45384</v>
      </c>
      <c r="L154" s="29">
        <v>45385</v>
      </c>
      <c r="M154" s="30">
        <v>35.593333330999997</v>
      </c>
      <c r="N154" s="30">
        <v>26645.157500031</v>
      </c>
      <c r="O154" s="30">
        <v>0</v>
      </c>
      <c r="P154" s="30">
        <v>-1088.1698509150001</v>
      </c>
      <c r="Q154" s="30">
        <v>0</v>
      </c>
      <c r="R154" s="30">
        <v>0</v>
      </c>
      <c r="S154" s="30">
        <v>0</v>
      </c>
      <c r="T154" s="30">
        <v>0</v>
      </c>
      <c r="U154" s="30">
        <v>0</v>
      </c>
      <c r="V154" s="30">
        <v>0</v>
      </c>
    </row>
    <row r="155" spans="1:22" x14ac:dyDescent="0.35">
      <c r="A155" s="26">
        <v>152</v>
      </c>
      <c r="B155" s="27" t="s">
        <v>18</v>
      </c>
      <c r="C155" s="27" t="s">
        <v>49</v>
      </c>
      <c r="D155" s="27" t="s">
        <v>46</v>
      </c>
      <c r="E155" s="27" t="s">
        <v>51</v>
      </c>
      <c r="F155" s="28">
        <v>45385</v>
      </c>
      <c r="G155" s="34">
        <v>20</v>
      </c>
      <c r="H155" s="27" t="s">
        <v>23</v>
      </c>
      <c r="I155" s="27" t="s">
        <v>22</v>
      </c>
      <c r="J155" s="27">
        <v>24</v>
      </c>
      <c r="K155" s="29">
        <v>45385</v>
      </c>
      <c r="L155" s="29">
        <v>45386</v>
      </c>
      <c r="M155" s="30">
        <v>15.000000003</v>
      </c>
      <c r="N155" s="30">
        <v>-1901.5425</v>
      </c>
      <c r="O155" s="30">
        <v>0</v>
      </c>
      <c r="P155" s="30">
        <v>-595.599733453</v>
      </c>
      <c r="Q155" s="30">
        <v>0</v>
      </c>
      <c r="R155" s="30">
        <v>0</v>
      </c>
      <c r="S155" s="30">
        <v>0</v>
      </c>
      <c r="T155" s="30">
        <v>0</v>
      </c>
      <c r="U155" s="30">
        <v>0</v>
      </c>
      <c r="V155" s="30">
        <v>0</v>
      </c>
    </row>
    <row r="156" spans="1:22" x14ac:dyDescent="0.35">
      <c r="A156" s="26">
        <v>153</v>
      </c>
      <c r="B156" s="27" t="s">
        <v>18</v>
      </c>
      <c r="C156" s="27" t="s">
        <v>49</v>
      </c>
      <c r="D156" s="27" t="s">
        <v>46</v>
      </c>
      <c r="E156" s="27" t="s">
        <v>51</v>
      </c>
      <c r="F156" s="28">
        <v>45386</v>
      </c>
      <c r="G156" s="34">
        <v>20</v>
      </c>
      <c r="H156" s="27" t="s">
        <v>23</v>
      </c>
      <c r="I156" s="27" t="s">
        <v>44</v>
      </c>
      <c r="J156" s="27">
        <v>1</v>
      </c>
      <c r="K156" s="29">
        <v>45386.291666666664</v>
      </c>
      <c r="L156" s="29">
        <v>45386.333333333336</v>
      </c>
      <c r="M156" s="30">
        <v>14.984583327999999</v>
      </c>
      <c r="N156" s="30">
        <v>0</v>
      </c>
      <c r="O156" s="30">
        <v>0</v>
      </c>
      <c r="P156" s="30">
        <v>-905.69884838099995</v>
      </c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</row>
    <row r="157" spans="1:22" x14ac:dyDescent="0.35">
      <c r="A157" s="26">
        <v>154</v>
      </c>
      <c r="B157" s="27" t="s">
        <v>18</v>
      </c>
      <c r="C157" s="27" t="s">
        <v>49</v>
      </c>
      <c r="D157" s="27" t="s">
        <v>46</v>
      </c>
      <c r="E157" s="27" t="s">
        <v>51</v>
      </c>
      <c r="F157" s="28">
        <v>45386</v>
      </c>
      <c r="G157" s="34">
        <v>20</v>
      </c>
      <c r="H157" s="27" t="s">
        <v>23</v>
      </c>
      <c r="I157" s="27" t="s">
        <v>22</v>
      </c>
      <c r="J157" s="27">
        <v>24</v>
      </c>
      <c r="K157" s="29">
        <v>45386</v>
      </c>
      <c r="L157" s="29">
        <v>45387</v>
      </c>
      <c r="M157" s="30">
        <v>-47.002291685000003</v>
      </c>
      <c r="N157" s="30">
        <v>-860.92</v>
      </c>
      <c r="O157" s="30">
        <v>0</v>
      </c>
      <c r="P157" s="30">
        <v>-277.36089740699799</v>
      </c>
      <c r="Q157" s="30">
        <v>0</v>
      </c>
      <c r="R157" s="30">
        <v>0</v>
      </c>
      <c r="S157" s="30">
        <v>0</v>
      </c>
      <c r="T157" s="30">
        <v>0</v>
      </c>
      <c r="U157" s="30">
        <v>0</v>
      </c>
      <c r="V157" s="30">
        <v>0</v>
      </c>
    </row>
    <row r="158" spans="1:22" x14ac:dyDescent="0.35">
      <c r="A158" s="26">
        <v>155</v>
      </c>
      <c r="B158" s="27" t="s">
        <v>18</v>
      </c>
      <c r="C158" s="27" t="s">
        <v>49</v>
      </c>
      <c r="D158" s="27" t="s">
        <v>46</v>
      </c>
      <c r="E158" s="27" t="s">
        <v>51</v>
      </c>
      <c r="F158" s="28">
        <v>45387</v>
      </c>
      <c r="G158" s="34">
        <v>20</v>
      </c>
      <c r="H158" s="27" t="s">
        <v>23</v>
      </c>
      <c r="I158" s="27" t="s">
        <v>44</v>
      </c>
      <c r="J158" s="27">
        <v>11</v>
      </c>
      <c r="K158" s="29">
        <v>45387.25</v>
      </c>
      <c r="L158" s="29">
        <v>45387.708333333336</v>
      </c>
      <c r="M158" s="30">
        <v>-5.583749998</v>
      </c>
      <c r="N158" s="30">
        <v>0</v>
      </c>
      <c r="O158" s="30">
        <v>0</v>
      </c>
      <c r="P158" s="30">
        <v>-120.306237794</v>
      </c>
      <c r="Q158" s="30">
        <v>0</v>
      </c>
      <c r="R158" s="30">
        <v>0</v>
      </c>
      <c r="S158" s="30">
        <v>0</v>
      </c>
      <c r="T158" s="30">
        <v>0</v>
      </c>
      <c r="U158" s="30">
        <v>0</v>
      </c>
      <c r="V158" s="30">
        <v>0</v>
      </c>
    </row>
    <row r="159" spans="1:22" x14ac:dyDescent="0.35">
      <c r="A159" s="26">
        <v>156</v>
      </c>
      <c r="B159" s="27" t="s">
        <v>18</v>
      </c>
      <c r="C159" s="27" t="s">
        <v>49</v>
      </c>
      <c r="D159" s="27" t="s">
        <v>46</v>
      </c>
      <c r="E159" s="27" t="s">
        <v>51</v>
      </c>
      <c r="F159" s="28">
        <v>45387</v>
      </c>
      <c r="G159" s="34" t="s">
        <v>77</v>
      </c>
      <c r="H159" s="27" t="s">
        <v>23</v>
      </c>
      <c r="I159" s="27" t="s">
        <v>22</v>
      </c>
      <c r="J159" s="27">
        <v>24</v>
      </c>
      <c r="K159" s="29">
        <v>45387</v>
      </c>
      <c r="L159" s="29">
        <v>45388</v>
      </c>
      <c r="M159" s="30">
        <v>-36.712107385000003</v>
      </c>
      <c r="N159" s="30">
        <v>-656.12750000100004</v>
      </c>
      <c r="O159" s="30">
        <v>0</v>
      </c>
      <c r="P159" s="30">
        <v>748.18516781300002</v>
      </c>
      <c r="Q159" s="30">
        <v>0</v>
      </c>
      <c r="R159" s="30">
        <v>0</v>
      </c>
      <c r="S159" s="30">
        <v>0</v>
      </c>
      <c r="T159" s="30">
        <v>0</v>
      </c>
      <c r="U159" s="30">
        <v>0</v>
      </c>
      <c r="V159" s="30">
        <v>0</v>
      </c>
    </row>
    <row r="160" spans="1:22" x14ac:dyDescent="0.35">
      <c r="A160" s="26">
        <v>157</v>
      </c>
      <c r="B160" s="27" t="s">
        <v>18</v>
      </c>
      <c r="C160" s="27" t="s">
        <v>49</v>
      </c>
      <c r="D160" s="27" t="s">
        <v>46</v>
      </c>
      <c r="E160" s="27" t="s">
        <v>51</v>
      </c>
      <c r="F160" s="28">
        <v>45388</v>
      </c>
      <c r="G160" s="34">
        <v>20</v>
      </c>
      <c r="H160" s="27" t="s">
        <v>23</v>
      </c>
      <c r="I160" s="27" t="s">
        <v>22</v>
      </c>
      <c r="J160" s="27">
        <v>24</v>
      </c>
      <c r="K160" s="29">
        <v>45388</v>
      </c>
      <c r="L160" s="29">
        <v>45389</v>
      </c>
      <c r="M160" s="30">
        <v>-29.423333340999999</v>
      </c>
      <c r="N160" s="30">
        <v>0</v>
      </c>
      <c r="O160" s="30">
        <v>0</v>
      </c>
      <c r="P160" s="30">
        <v>1390.3868716320001</v>
      </c>
      <c r="Q160" s="30">
        <v>0</v>
      </c>
      <c r="R160" s="30">
        <v>0</v>
      </c>
      <c r="S160" s="30">
        <v>0</v>
      </c>
      <c r="T160" s="30">
        <v>0</v>
      </c>
      <c r="U160" s="30">
        <v>0</v>
      </c>
      <c r="V160" s="30">
        <v>0</v>
      </c>
    </row>
    <row r="161" spans="1:22" x14ac:dyDescent="0.35">
      <c r="A161" s="26">
        <v>158</v>
      </c>
      <c r="B161" s="27" t="s">
        <v>18</v>
      </c>
      <c r="C161" s="27" t="s">
        <v>49</v>
      </c>
      <c r="D161" s="27" t="s">
        <v>46</v>
      </c>
      <c r="E161" s="27" t="s">
        <v>51</v>
      </c>
      <c r="F161" s="28">
        <v>45389</v>
      </c>
      <c r="G161" s="34" t="s">
        <v>69</v>
      </c>
      <c r="H161" s="27" t="s">
        <v>21</v>
      </c>
      <c r="I161" s="27" t="s">
        <v>22</v>
      </c>
      <c r="J161" s="27">
        <v>24</v>
      </c>
      <c r="K161" s="29">
        <v>45389</v>
      </c>
      <c r="L161" s="29">
        <v>45390</v>
      </c>
      <c r="M161" s="30">
        <v>0</v>
      </c>
      <c r="N161" s="30">
        <v>80904.699999915101</v>
      </c>
      <c r="O161" s="30">
        <v>5482.9600001100098</v>
      </c>
      <c r="P161" s="30">
        <v>0</v>
      </c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30">
        <v>0</v>
      </c>
    </row>
    <row r="162" spans="1:22" x14ac:dyDescent="0.35">
      <c r="A162" s="26">
        <v>159</v>
      </c>
      <c r="B162" s="27" t="s">
        <v>18</v>
      </c>
      <c r="C162" s="27" t="s">
        <v>49</v>
      </c>
      <c r="D162" s="27" t="s">
        <v>46</v>
      </c>
      <c r="E162" s="27" t="s">
        <v>51</v>
      </c>
      <c r="F162" s="28">
        <v>45390</v>
      </c>
      <c r="G162" s="34" t="s">
        <v>69</v>
      </c>
      <c r="H162" s="27" t="s">
        <v>21</v>
      </c>
      <c r="I162" s="27" t="s">
        <v>22</v>
      </c>
      <c r="J162" s="27">
        <v>24</v>
      </c>
      <c r="K162" s="29">
        <v>45390</v>
      </c>
      <c r="L162" s="29">
        <v>45391</v>
      </c>
      <c r="M162" s="30">
        <v>19.467708319</v>
      </c>
      <c r="N162" s="30">
        <v>29829.767499968999</v>
      </c>
      <c r="O162" s="30">
        <v>5482.9599999960001</v>
      </c>
      <c r="P162" s="30">
        <v>-1128.7537231220001</v>
      </c>
      <c r="Q162" s="30">
        <v>0</v>
      </c>
      <c r="R162" s="30">
        <v>0</v>
      </c>
      <c r="S162" s="30">
        <v>0</v>
      </c>
      <c r="T162" s="30">
        <v>0</v>
      </c>
      <c r="U162" s="30">
        <v>0</v>
      </c>
      <c r="V162" s="30">
        <v>0</v>
      </c>
    </row>
    <row r="163" spans="1:22" x14ac:dyDescent="0.35">
      <c r="A163" s="26">
        <v>160</v>
      </c>
      <c r="B163" s="27" t="s">
        <v>18</v>
      </c>
      <c r="C163" s="27" t="s">
        <v>49</v>
      </c>
      <c r="D163" s="27" t="s">
        <v>46</v>
      </c>
      <c r="E163" s="27" t="s">
        <v>51</v>
      </c>
      <c r="F163" s="28">
        <v>45391</v>
      </c>
      <c r="G163" s="34">
        <v>20</v>
      </c>
      <c r="H163" s="27" t="s">
        <v>23</v>
      </c>
      <c r="I163" s="27" t="s">
        <v>44</v>
      </c>
      <c r="J163" s="27">
        <v>1</v>
      </c>
      <c r="K163" s="29">
        <v>45391.791666666664</v>
      </c>
      <c r="L163" s="29">
        <v>45391.833333333336</v>
      </c>
      <c r="M163" s="30">
        <v>0</v>
      </c>
      <c r="N163" s="30">
        <v>0</v>
      </c>
      <c r="O163" s="30">
        <v>0</v>
      </c>
      <c r="P163" s="30">
        <v>0</v>
      </c>
      <c r="Q163" s="30">
        <v>0</v>
      </c>
      <c r="R163" s="30">
        <v>0</v>
      </c>
      <c r="S163" s="30">
        <v>0</v>
      </c>
      <c r="T163" s="30">
        <v>0</v>
      </c>
      <c r="U163" s="30">
        <v>0</v>
      </c>
      <c r="V163" s="30">
        <v>0</v>
      </c>
    </row>
    <row r="164" spans="1:22" x14ac:dyDescent="0.35">
      <c r="A164" s="26">
        <v>161</v>
      </c>
      <c r="B164" s="27" t="s">
        <v>18</v>
      </c>
      <c r="C164" s="27" t="s">
        <v>49</v>
      </c>
      <c r="D164" s="27" t="s">
        <v>46</v>
      </c>
      <c r="E164" s="27" t="s">
        <v>51</v>
      </c>
      <c r="F164" s="28">
        <v>45391</v>
      </c>
      <c r="G164" s="34" t="s">
        <v>69</v>
      </c>
      <c r="H164" s="27" t="s">
        <v>21</v>
      </c>
      <c r="I164" s="27" t="s">
        <v>22</v>
      </c>
      <c r="J164" s="27">
        <v>24</v>
      </c>
      <c r="K164" s="29">
        <v>45391</v>
      </c>
      <c r="L164" s="29">
        <v>45392</v>
      </c>
      <c r="M164" s="30">
        <v>-0.233333337000002</v>
      </c>
      <c r="N164" s="30">
        <v>70509.637499999706</v>
      </c>
      <c r="O164" s="30">
        <v>5534.1100000619999</v>
      </c>
      <c r="P164" s="30">
        <v>244.323319798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0</v>
      </c>
    </row>
    <row r="165" spans="1:22" x14ac:dyDescent="0.35">
      <c r="A165" s="26">
        <v>162</v>
      </c>
      <c r="B165" s="27" t="s">
        <v>18</v>
      </c>
      <c r="C165" s="27" t="s">
        <v>49</v>
      </c>
      <c r="D165" s="27" t="s">
        <v>46</v>
      </c>
      <c r="E165" s="27" t="s">
        <v>51</v>
      </c>
      <c r="F165" s="28">
        <v>45392</v>
      </c>
      <c r="G165" s="34">
        <v>20</v>
      </c>
      <c r="H165" s="27" t="s">
        <v>23</v>
      </c>
      <c r="I165" s="27" t="s">
        <v>44</v>
      </c>
      <c r="J165" s="27">
        <v>5</v>
      </c>
      <c r="K165" s="29">
        <v>45392.666666666664</v>
      </c>
      <c r="L165" s="29">
        <v>45392.875</v>
      </c>
      <c r="M165" s="30">
        <v>7.9216666690000004</v>
      </c>
      <c r="N165" s="30">
        <v>0</v>
      </c>
      <c r="O165" s="30">
        <v>0</v>
      </c>
      <c r="P165" s="30">
        <v>-428.95695153899999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30">
        <v>0</v>
      </c>
    </row>
    <row r="166" spans="1:22" x14ac:dyDescent="0.35">
      <c r="A166" s="26">
        <v>163</v>
      </c>
      <c r="B166" s="27" t="s">
        <v>18</v>
      </c>
      <c r="C166" s="27" t="s">
        <v>49</v>
      </c>
      <c r="D166" s="27" t="s">
        <v>46</v>
      </c>
      <c r="E166" s="27" t="s">
        <v>51</v>
      </c>
      <c r="F166" s="28">
        <v>45392</v>
      </c>
      <c r="G166" s="34" t="s">
        <v>69</v>
      </c>
      <c r="H166" s="27" t="s">
        <v>23</v>
      </c>
      <c r="I166" s="27" t="s">
        <v>22</v>
      </c>
      <c r="J166" s="27">
        <v>24</v>
      </c>
      <c r="K166" s="29">
        <v>45392</v>
      </c>
      <c r="L166" s="29">
        <v>45393</v>
      </c>
      <c r="M166" s="30">
        <v>4.8814200010000004</v>
      </c>
      <c r="N166" s="30">
        <v>52750.600000031802</v>
      </c>
      <c r="O166" s="30">
        <v>0</v>
      </c>
      <c r="P166" s="30">
        <v>-340.58532129999998</v>
      </c>
      <c r="Q166" s="30">
        <v>0</v>
      </c>
      <c r="R166" s="30">
        <v>0</v>
      </c>
      <c r="S166" s="30">
        <v>0</v>
      </c>
      <c r="T166" s="30">
        <v>0</v>
      </c>
      <c r="U166" s="30">
        <v>0</v>
      </c>
      <c r="V166" s="30">
        <v>0</v>
      </c>
    </row>
    <row r="167" spans="1:22" x14ac:dyDescent="0.35">
      <c r="A167" s="26">
        <v>164</v>
      </c>
      <c r="B167" s="27" t="s">
        <v>18</v>
      </c>
      <c r="C167" s="27" t="s">
        <v>49</v>
      </c>
      <c r="D167" s="27" t="s">
        <v>46</v>
      </c>
      <c r="E167" s="27" t="s">
        <v>51</v>
      </c>
      <c r="F167" s="28">
        <v>45393</v>
      </c>
      <c r="G167" s="34" t="s">
        <v>69</v>
      </c>
      <c r="H167" s="27" t="s">
        <v>23</v>
      </c>
      <c r="I167" s="27" t="s">
        <v>22</v>
      </c>
      <c r="J167" s="27">
        <v>24</v>
      </c>
      <c r="K167" s="29">
        <v>45393</v>
      </c>
      <c r="L167" s="29">
        <v>45394</v>
      </c>
      <c r="M167" s="30">
        <v>18.174166670999998</v>
      </c>
      <c r="N167" s="30">
        <v>8723.0025000090009</v>
      </c>
      <c r="O167" s="30">
        <v>5593.7899999889996</v>
      </c>
      <c r="P167" s="30">
        <v>-2140.7201976460001</v>
      </c>
      <c r="Q167" s="30">
        <v>0</v>
      </c>
      <c r="R167" s="30">
        <v>0</v>
      </c>
      <c r="S167" s="30">
        <v>0</v>
      </c>
      <c r="T167" s="30">
        <v>0</v>
      </c>
      <c r="U167" s="30">
        <v>0</v>
      </c>
      <c r="V167" s="30">
        <v>0</v>
      </c>
    </row>
    <row r="168" spans="1:22" x14ac:dyDescent="0.35">
      <c r="A168" s="26">
        <v>165</v>
      </c>
      <c r="B168" s="27" t="s">
        <v>18</v>
      </c>
      <c r="C168" s="27" t="s">
        <v>49</v>
      </c>
      <c r="D168" s="27" t="s">
        <v>46</v>
      </c>
      <c r="E168" s="27" t="s">
        <v>51</v>
      </c>
      <c r="F168" s="28">
        <v>45394</v>
      </c>
      <c r="G168" s="34" t="s">
        <v>69</v>
      </c>
      <c r="H168" s="27" t="s">
        <v>21</v>
      </c>
      <c r="I168" s="27" t="s">
        <v>22</v>
      </c>
      <c r="J168" s="27">
        <v>24</v>
      </c>
      <c r="K168" s="29">
        <v>45394</v>
      </c>
      <c r="L168" s="29">
        <v>45395</v>
      </c>
      <c r="M168" s="30">
        <v>170.451249993</v>
      </c>
      <c r="N168" s="30">
        <v>77323.600000079998</v>
      </c>
      <c r="O168" s="30">
        <v>0</v>
      </c>
      <c r="P168" s="30">
        <v>-2648.1307534779999</v>
      </c>
      <c r="Q168" s="30">
        <v>0</v>
      </c>
      <c r="R168" s="30">
        <v>0</v>
      </c>
      <c r="S168" s="30">
        <v>0</v>
      </c>
      <c r="T168" s="30">
        <v>0</v>
      </c>
      <c r="U168" s="30">
        <v>0</v>
      </c>
      <c r="V168" s="30">
        <v>0</v>
      </c>
    </row>
    <row r="169" spans="1:22" x14ac:dyDescent="0.35">
      <c r="A169" s="26">
        <v>166</v>
      </c>
      <c r="B169" s="27" t="s">
        <v>18</v>
      </c>
      <c r="C169" s="27" t="s">
        <v>49</v>
      </c>
      <c r="D169" s="27" t="s">
        <v>46</v>
      </c>
      <c r="E169" s="27" t="s">
        <v>51</v>
      </c>
      <c r="F169" s="28">
        <v>45395</v>
      </c>
      <c r="G169" s="34" t="s">
        <v>69</v>
      </c>
      <c r="H169" s="27" t="s">
        <v>21</v>
      </c>
      <c r="I169" s="27" t="s">
        <v>22</v>
      </c>
      <c r="J169" s="27">
        <v>24</v>
      </c>
      <c r="K169" s="29">
        <v>45395</v>
      </c>
      <c r="L169" s="29">
        <v>45396</v>
      </c>
      <c r="M169" s="30">
        <v>9.3083333330000002</v>
      </c>
      <c r="N169" s="30">
        <v>30800.880000000001</v>
      </c>
      <c r="O169" s="30">
        <v>0</v>
      </c>
      <c r="P169" s="30">
        <v>-812.02897324900005</v>
      </c>
      <c r="Q169" s="30">
        <v>0</v>
      </c>
      <c r="R169" s="30">
        <v>0</v>
      </c>
      <c r="S169" s="30">
        <v>0</v>
      </c>
      <c r="T169" s="30">
        <v>0</v>
      </c>
      <c r="U169" s="30">
        <v>0</v>
      </c>
      <c r="V169" s="30">
        <v>0</v>
      </c>
    </row>
    <row r="170" spans="1:22" x14ac:dyDescent="0.35">
      <c r="A170" s="26">
        <v>167</v>
      </c>
      <c r="B170" s="27" t="s">
        <v>18</v>
      </c>
      <c r="C170" s="27" t="s">
        <v>49</v>
      </c>
      <c r="D170" s="27" t="s">
        <v>46</v>
      </c>
      <c r="E170" s="27" t="s">
        <v>51</v>
      </c>
      <c r="F170" s="28">
        <v>45396</v>
      </c>
      <c r="G170" s="34">
        <v>20</v>
      </c>
      <c r="H170" s="27" t="s">
        <v>23</v>
      </c>
      <c r="I170" s="27" t="s">
        <v>22</v>
      </c>
      <c r="J170" s="27">
        <v>24</v>
      </c>
      <c r="K170" s="29">
        <v>45396</v>
      </c>
      <c r="L170" s="29">
        <v>45397</v>
      </c>
      <c r="M170" s="30">
        <v>57.473333330999999</v>
      </c>
      <c r="N170" s="30">
        <v>26554.0799999521</v>
      </c>
      <c r="O170" s="30">
        <v>0</v>
      </c>
      <c r="P170" s="30">
        <v>-3188.7465072650002</v>
      </c>
      <c r="Q170" s="30">
        <v>0</v>
      </c>
      <c r="R170" s="30">
        <v>0</v>
      </c>
      <c r="S170" s="30">
        <v>0</v>
      </c>
      <c r="T170" s="30">
        <v>0</v>
      </c>
      <c r="U170" s="30">
        <v>0</v>
      </c>
      <c r="V170" s="30">
        <v>0</v>
      </c>
    </row>
    <row r="171" spans="1:22" x14ac:dyDescent="0.35">
      <c r="A171" s="26">
        <v>168</v>
      </c>
      <c r="B171" s="27" t="s">
        <v>18</v>
      </c>
      <c r="C171" s="27" t="s">
        <v>49</v>
      </c>
      <c r="D171" s="27" t="s">
        <v>46</v>
      </c>
      <c r="E171" s="27" t="s">
        <v>51</v>
      </c>
      <c r="F171" s="28">
        <v>45397</v>
      </c>
      <c r="G171" s="34">
        <v>20</v>
      </c>
      <c r="H171" s="27" t="s">
        <v>23</v>
      </c>
      <c r="I171" s="27" t="s">
        <v>22</v>
      </c>
      <c r="J171" s="27">
        <v>8</v>
      </c>
      <c r="K171" s="29">
        <v>45397</v>
      </c>
      <c r="L171" s="29">
        <v>45397.333333333336</v>
      </c>
      <c r="M171" s="30">
        <v>-4.7816666669999996</v>
      </c>
      <c r="N171" s="30">
        <v>0</v>
      </c>
      <c r="O171" s="30">
        <v>0</v>
      </c>
      <c r="P171" s="30">
        <v>248.00927794500001</v>
      </c>
      <c r="Q171" s="30">
        <v>0</v>
      </c>
      <c r="R171" s="30">
        <v>0</v>
      </c>
      <c r="S171" s="30">
        <v>0</v>
      </c>
      <c r="T171" s="30">
        <v>0</v>
      </c>
      <c r="U171" s="30">
        <v>0</v>
      </c>
      <c r="V171" s="30">
        <v>0</v>
      </c>
    </row>
    <row r="172" spans="1:22" x14ac:dyDescent="0.35">
      <c r="A172" s="26">
        <v>169</v>
      </c>
      <c r="B172" s="27" t="s">
        <v>18</v>
      </c>
      <c r="C172" s="27" t="s">
        <v>49</v>
      </c>
      <c r="D172" s="27" t="s">
        <v>46</v>
      </c>
      <c r="E172" s="27" t="s">
        <v>51</v>
      </c>
      <c r="F172" s="28">
        <v>45402</v>
      </c>
      <c r="G172" s="34">
        <v>20</v>
      </c>
      <c r="H172" s="27" t="s">
        <v>23</v>
      </c>
      <c r="I172" s="27" t="s">
        <v>22</v>
      </c>
      <c r="J172" s="27">
        <v>14</v>
      </c>
      <c r="K172" s="29">
        <v>45402.4375</v>
      </c>
      <c r="L172" s="29">
        <v>45403</v>
      </c>
      <c r="M172" s="30">
        <v>12.550000002000001</v>
      </c>
      <c r="N172" s="30">
        <v>20075.547500001001</v>
      </c>
      <c r="O172" s="30">
        <v>0</v>
      </c>
      <c r="P172" s="30">
        <v>340.75727218100002</v>
      </c>
      <c r="Q172" s="30">
        <v>0</v>
      </c>
      <c r="R172" s="30">
        <v>0</v>
      </c>
      <c r="S172" s="30">
        <v>0</v>
      </c>
      <c r="T172" s="30">
        <v>0</v>
      </c>
      <c r="U172" s="30">
        <v>0</v>
      </c>
      <c r="V172" s="30">
        <v>0</v>
      </c>
    </row>
    <row r="173" spans="1:22" x14ac:dyDescent="0.35">
      <c r="A173" s="26">
        <v>170</v>
      </c>
      <c r="B173" s="27" t="s">
        <v>18</v>
      </c>
      <c r="C173" s="27" t="s">
        <v>49</v>
      </c>
      <c r="D173" s="27" t="s">
        <v>46</v>
      </c>
      <c r="E173" s="27" t="s">
        <v>51</v>
      </c>
      <c r="F173" s="28">
        <v>45403</v>
      </c>
      <c r="G173" s="34">
        <v>20</v>
      </c>
      <c r="H173" s="27" t="s">
        <v>23</v>
      </c>
      <c r="I173" s="27" t="s">
        <v>22</v>
      </c>
      <c r="J173" s="27">
        <v>24</v>
      </c>
      <c r="K173" s="29">
        <v>45403</v>
      </c>
      <c r="L173" s="29">
        <v>45404</v>
      </c>
      <c r="M173" s="30">
        <v>1.666666666</v>
      </c>
      <c r="N173" s="30">
        <v>30102.12</v>
      </c>
      <c r="O173" s="30">
        <v>0</v>
      </c>
      <c r="P173" s="30">
        <v>27.674272904999999</v>
      </c>
      <c r="Q173" s="30">
        <v>0</v>
      </c>
      <c r="R173" s="30">
        <v>0</v>
      </c>
      <c r="S173" s="30">
        <v>0</v>
      </c>
      <c r="T173" s="30">
        <v>0</v>
      </c>
      <c r="U173" s="30">
        <v>0</v>
      </c>
      <c r="V173" s="30">
        <v>0</v>
      </c>
    </row>
    <row r="174" spans="1:22" x14ac:dyDescent="0.35">
      <c r="A174" s="26">
        <v>171</v>
      </c>
      <c r="B174" s="27" t="s">
        <v>18</v>
      </c>
      <c r="C174" s="27" t="s">
        <v>49</v>
      </c>
      <c r="D174" s="27" t="s">
        <v>46</v>
      </c>
      <c r="E174" s="27" t="s">
        <v>51</v>
      </c>
      <c r="F174" s="28">
        <v>45404</v>
      </c>
      <c r="G174" s="34">
        <v>20</v>
      </c>
      <c r="H174" s="27" t="s">
        <v>21</v>
      </c>
      <c r="I174" s="27" t="s">
        <v>22</v>
      </c>
      <c r="J174" s="27">
        <v>24</v>
      </c>
      <c r="K174" s="29">
        <v>45404</v>
      </c>
      <c r="L174" s="29">
        <v>45405</v>
      </c>
      <c r="M174" s="30">
        <v>10.986458334</v>
      </c>
      <c r="N174" s="30">
        <v>-616.56500000100004</v>
      </c>
      <c r="O174" s="30">
        <v>0</v>
      </c>
      <c r="P174" s="30">
        <v>-356.23975003499999</v>
      </c>
      <c r="Q174" s="30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0</v>
      </c>
    </row>
    <row r="175" spans="1:22" x14ac:dyDescent="0.35">
      <c r="A175" s="26">
        <v>172</v>
      </c>
      <c r="B175" s="27" t="s">
        <v>18</v>
      </c>
      <c r="C175" s="27" t="s">
        <v>49</v>
      </c>
      <c r="D175" s="27" t="s">
        <v>46</v>
      </c>
      <c r="E175" s="27" t="s">
        <v>51</v>
      </c>
      <c r="F175" s="28">
        <v>45405</v>
      </c>
      <c r="G175" s="34">
        <v>20</v>
      </c>
      <c r="H175" s="27" t="s">
        <v>21</v>
      </c>
      <c r="I175" s="27" t="s">
        <v>22</v>
      </c>
      <c r="J175" s="27">
        <v>8</v>
      </c>
      <c r="K175" s="29">
        <v>45405</v>
      </c>
      <c r="L175" s="29">
        <v>45405.333333333336</v>
      </c>
      <c r="M175" s="30">
        <v>0.121875</v>
      </c>
      <c r="N175" s="30">
        <v>0</v>
      </c>
      <c r="O175" s="30">
        <v>0</v>
      </c>
      <c r="P175" s="30">
        <v>-4.2931412919999996</v>
      </c>
      <c r="Q175" s="30">
        <v>0</v>
      </c>
      <c r="R175" s="30">
        <v>0</v>
      </c>
      <c r="S175" s="30">
        <v>0</v>
      </c>
      <c r="T175" s="30">
        <v>0</v>
      </c>
      <c r="U175" s="30">
        <v>0</v>
      </c>
      <c r="V175" s="30">
        <v>0</v>
      </c>
    </row>
    <row r="176" spans="1:22" x14ac:dyDescent="0.35">
      <c r="A176" s="26">
        <v>173</v>
      </c>
      <c r="B176" s="27" t="s">
        <v>18</v>
      </c>
      <c r="C176" s="27" t="s">
        <v>49</v>
      </c>
      <c r="D176" s="27" t="s">
        <v>46</v>
      </c>
      <c r="E176" s="27" t="s">
        <v>51</v>
      </c>
      <c r="F176" s="28">
        <v>45406</v>
      </c>
      <c r="G176" s="34">
        <v>20</v>
      </c>
      <c r="H176" s="27" t="s">
        <v>21</v>
      </c>
      <c r="I176" s="27" t="s">
        <v>22</v>
      </c>
      <c r="J176" s="27">
        <v>7</v>
      </c>
      <c r="K176" s="29">
        <v>45406.020833333336</v>
      </c>
      <c r="L176" s="29">
        <v>45406.291666666664</v>
      </c>
      <c r="M176" s="30">
        <v>5.0000000010000001</v>
      </c>
      <c r="N176" s="30">
        <v>0</v>
      </c>
      <c r="O176" s="30">
        <v>0</v>
      </c>
      <c r="P176" s="30">
        <v>-178.63941670200001</v>
      </c>
      <c r="Q176" s="30">
        <v>0</v>
      </c>
      <c r="R176" s="30">
        <v>0</v>
      </c>
      <c r="S176" s="30">
        <v>0</v>
      </c>
      <c r="T176" s="30">
        <v>0</v>
      </c>
      <c r="U176" s="30">
        <v>0</v>
      </c>
      <c r="V176" s="30">
        <v>0</v>
      </c>
    </row>
    <row r="177" spans="1:22" x14ac:dyDescent="0.35">
      <c r="A177" s="26">
        <v>174</v>
      </c>
      <c r="B177" s="27" t="s">
        <v>18</v>
      </c>
      <c r="C177" s="27" t="s">
        <v>49</v>
      </c>
      <c r="D177" s="27" t="s">
        <v>46</v>
      </c>
      <c r="E177" s="27" t="s">
        <v>51</v>
      </c>
      <c r="F177" s="28">
        <v>45412</v>
      </c>
      <c r="G177" s="34">
        <v>20</v>
      </c>
      <c r="H177" s="27" t="s">
        <v>23</v>
      </c>
      <c r="I177" s="27" t="s">
        <v>22</v>
      </c>
      <c r="J177" s="27">
        <v>6</v>
      </c>
      <c r="K177" s="29">
        <v>45412.065972222219</v>
      </c>
      <c r="L177" s="29">
        <v>45412.291666666664</v>
      </c>
      <c r="M177" s="30">
        <v>-8.1799999939999992</v>
      </c>
      <c r="N177" s="30">
        <v>-1009.745833335</v>
      </c>
      <c r="O177" s="30">
        <v>0</v>
      </c>
      <c r="P177" s="30">
        <v>423.04765934400001</v>
      </c>
      <c r="Q177" s="30">
        <v>0</v>
      </c>
      <c r="R177" s="30">
        <v>0</v>
      </c>
      <c r="S177" s="30">
        <v>0</v>
      </c>
      <c r="T177" s="30">
        <v>0</v>
      </c>
      <c r="U177" s="30">
        <v>0</v>
      </c>
      <c r="V177" s="30">
        <v>0</v>
      </c>
    </row>
    <row r="178" spans="1:22" x14ac:dyDescent="0.35">
      <c r="A178" s="26">
        <v>175</v>
      </c>
      <c r="B178" s="27" t="s">
        <v>18</v>
      </c>
      <c r="C178" s="27" t="s">
        <v>49</v>
      </c>
      <c r="D178" s="27" t="s">
        <v>46</v>
      </c>
      <c r="E178" s="27" t="s">
        <v>48</v>
      </c>
      <c r="F178" s="28">
        <v>45383</v>
      </c>
      <c r="G178" s="34">
        <v>49</v>
      </c>
      <c r="H178" s="27" t="s">
        <v>23</v>
      </c>
      <c r="I178" s="27" t="s">
        <v>44</v>
      </c>
      <c r="J178" s="27">
        <v>8</v>
      </c>
      <c r="K178" s="29">
        <v>45383</v>
      </c>
      <c r="L178" s="29">
        <v>45383.333333333336</v>
      </c>
      <c r="M178" s="30">
        <v>-43.342535707000003</v>
      </c>
      <c r="N178" s="30">
        <v>-14226.947399999999</v>
      </c>
      <c r="O178" s="30">
        <v>0</v>
      </c>
      <c r="P178" s="30">
        <v>826.44624331499995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</row>
    <row r="179" spans="1:22" x14ac:dyDescent="0.35">
      <c r="A179" s="26">
        <v>176</v>
      </c>
      <c r="B179" s="27" t="s">
        <v>18</v>
      </c>
      <c r="C179" s="27" t="s">
        <v>49</v>
      </c>
      <c r="D179" s="27" t="s">
        <v>46</v>
      </c>
      <c r="E179" s="27" t="s">
        <v>48</v>
      </c>
      <c r="F179" s="28">
        <v>45384</v>
      </c>
      <c r="G179" s="34">
        <v>98</v>
      </c>
      <c r="H179" s="27" t="s">
        <v>23</v>
      </c>
      <c r="I179" s="27" t="s">
        <v>44</v>
      </c>
      <c r="J179" s="27">
        <v>6</v>
      </c>
      <c r="K179" s="29">
        <v>45384.09375</v>
      </c>
      <c r="L179" s="29">
        <v>45384.333333333336</v>
      </c>
      <c r="M179" s="30">
        <v>-32.371454069000002</v>
      </c>
      <c r="N179" s="30">
        <v>-25044.0864</v>
      </c>
      <c r="O179" s="30">
        <v>0</v>
      </c>
      <c r="P179" s="30">
        <v>745.48809298200001</v>
      </c>
      <c r="Q179" s="30">
        <v>0</v>
      </c>
      <c r="R179" s="30">
        <v>0</v>
      </c>
      <c r="S179" s="30">
        <v>0</v>
      </c>
      <c r="T179" s="30">
        <v>0</v>
      </c>
      <c r="U179" s="30">
        <v>0</v>
      </c>
      <c r="V179" s="30">
        <v>0</v>
      </c>
    </row>
    <row r="180" spans="1:22" x14ac:dyDescent="0.35">
      <c r="A180" s="26">
        <v>177</v>
      </c>
      <c r="B180" s="27" t="s">
        <v>18</v>
      </c>
      <c r="C180" s="27" t="s">
        <v>49</v>
      </c>
      <c r="D180" s="27" t="s">
        <v>46</v>
      </c>
      <c r="E180" s="27" t="s">
        <v>48</v>
      </c>
      <c r="F180" s="28">
        <v>45384</v>
      </c>
      <c r="G180" s="34">
        <v>62</v>
      </c>
      <c r="H180" s="27" t="s">
        <v>23</v>
      </c>
      <c r="I180" s="27" t="s">
        <v>22</v>
      </c>
      <c r="J180" s="27">
        <v>2</v>
      </c>
      <c r="K180" s="29">
        <v>45384.916666666664</v>
      </c>
      <c r="L180" s="29">
        <v>45385</v>
      </c>
      <c r="M180" s="30">
        <v>45.577753483000002</v>
      </c>
      <c r="N180" s="30">
        <v>9209.4</v>
      </c>
      <c r="O180" s="30">
        <v>23781.889999992</v>
      </c>
      <c r="P180" s="30">
        <v>-1426.1705012269999</v>
      </c>
      <c r="Q180" s="30">
        <v>0</v>
      </c>
      <c r="R180" s="30">
        <v>0</v>
      </c>
      <c r="S180" s="30">
        <v>0</v>
      </c>
      <c r="T180" s="30">
        <v>0</v>
      </c>
      <c r="U180" s="30">
        <v>0</v>
      </c>
      <c r="V180" s="30">
        <v>0</v>
      </c>
    </row>
    <row r="181" spans="1:22" x14ac:dyDescent="0.35">
      <c r="A181" s="26">
        <v>178</v>
      </c>
      <c r="B181" s="27" t="s">
        <v>18</v>
      </c>
      <c r="C181" s="27" t="s">
        <v>49</v>
      </c>
      <c r="D181" s="27" t="s">
        <v>46</v>
      </c>
      <c r="E181" s="27" t="s">
        <v>48</v>
      </c>
      <c r="F181" s="28">
        <v>45385</v>
      </c>
      <c r="G181" s="34">
        <v>62</v>
      </c>
      <c r="H181" s="27" t="s">
        <v>23</v>
      </c>
      <c r="I181" s="27" t="s">
        <v>44</v>
      </c>
      <c r="J181" s="27">
        <v>8</v>
      </c>
      <c r="K181" s="29">
        <v>45385</v>
      </c>
      <c r="L181" s="29">
        <v>45385.333333333336</v>
      </c>
      <c r="M181" s="30">
        <v>4.1570309369999903</v>
      </c>
      <c r="N181" s="30">
        <v>0</v>
      </c>
      <c r="O181" s="30">
        <v>0</v>
      </c>
      <c r="P181" s="30">
        <v>-36.339171210000202</v>
      </c>
      <c r="Q181" s="30">
        <v>0</v>
      </c>
      <c r="R181" s="30">
        <v>0</v>
      </c>
      <c r="S181" s="30">
        <v>0</v>
      </c>
      <c r="T181" s="30">
        <v>0</v>
      </c>
      <c r="U181" s="30">
        <v>0</v>
      </c>
      <c r="V181" s="30">
        <v>0</v>
      </c>
    </row>
    <row r="182" spans="1:22" x14ac:dyDescent="0.35">
      <c r="A182" s="26">
        <v>179</v>
      </c>
      <c r="B182" s="27" t="s">
        <v>18</v>
      </c>
      <c r="C182" s="27" t="s">
        <v>49</v>
      </c>
      <c r="D182" s="27" t="s">
        <v>46</v>
      </c>
      <c r="E182" s="27" t="s">
        <v>48</v>
      </c>
      <c r="F182" s="28">
        <v>45387</v>
      </c>
      <c r="G182" s="34">
        <v>65</v>
      </c>
      <c r="H182" s="27" t="s">
        <v>23</v>
      </c>
      <c r="I182" s="27" t="s">
        <v>22</v>
      </c>
      <c r="J182" s="27">
        <v>1</v>
      </c>
      <c r="K182" s="29">
        <v>45387.979166666664</v>
      </c>
      <c r="L182" s="29">
        <v>45388</v>
      </c>
      <c r="M182" s="30">
        <v>6.4328124960000004</v>
      </c>
      <c r="N182" s="30">
        <v>2428.480000002</v>
      </c>
      <c r="O182" s="30">
        <v>22042.489999998001</v>
      </c>
      <c r="P182" s="30">
        <v>-171.13338254300001</v>
      </c>
      <c r="Q182" s="30">
        <v>0</v>
      </c>
      <c r="R182" s="30">
        <v>0</v>
      </c>
      <c r="S182" s="30">
        <v>0</v>
      </c>
      <c r="T182" s="30">
        <v>0</v>
      </c>
      <c r="U182" s="30">
        <v>0</v>
      </c>
      <c r="V182" s="30">
        <v>0</v>
      </c>
    </row>
    <row r="183" spans="1:22" x14ac:dyDescent="0.35">
      <c r="A183" s="26">
        <v>180</v>
      </c>
      <c r="B183" s="27" t="s">
        <v>18</v>
      </c>
      <c r="C183" s="27" t="s">
        <v>49</v>
      </c>
      <c r="D183" s="27" t="s">
        <v>46</v>
      </c>
      <c r="E183" s="27" t="s">
        <v>48</v>
      </c>
      <c r="F183" s="28">
        <v>45388</v>
      </c>
      <c r="G183" s="34" t="s">
        <v>63</v>
      </c>
      <c r="H183" s="27" t="s">
        <v>23</v>
      </c>
      <c r="I183" s="27" t="s">
        <v>22</v>
      </c>
      <c r="J183" s="27">
        <v>24</v>
      </c>
      <c r="K183" s="29">
        <v>45388</v>
      </c>
      <c r="L183" s="29">
        <v>45389</v>
      </c>
      <c r="M183" s="30">
        <v>-72.510000001999998</v>
      </c>
      <c r="N183" s="30">
        <v>45647.330000004004</v>
      </c>
      <c r="O183" s="30">
        <v>21360.099999996</v>
      </c>
      <c r="P183" s="30">
        <v>2612.460095637</v>
      </c>
      <c r="Q183" s="30">
        <v>0</v>
      </c>
      <c r="R183" s="30">
        <v>0</v>
      </c>
      <c r="S183" s="30">
        <v>0</v>
      </c>
      <c r="T183" s="30">
        <v>0</v>
      </c>
      <c r="U183" s="30">
        <v>0</v>
      </c>
      <c r="V183" s="30">
        <v>0</v>
      </c>
    </row>
    <row r="184" spans="1:22" x14ac:dyDescent="0.35">
      <c r="A184" s="26">
        <v>181</v>
      </c>
      <c r="B184" s="27" t="s">
        <v>18</v>
      </c>
      <c r="C184" s="27" t="s">
        <v>49</v>
      </c>
      <c r="D184" s="27" t="s">
        <v>46</v>
      </c>
      <c r="E184" s="27" t="s">
        <v>48</v>
      </c>
      <c r="F184" s="28">
        <v>45389</v>
      </c>
      <c r="G184" s="34">
        <v>62</v>
      </c>
      <c r="H184" s="27" t="s">
        <v>23</v>
      </c>
      <c r="I184" s="27" t="s">
        <v>44</v>
      </c>
      <c r="J184" s="27">
        <v>6</v>
      </c>
      <c r="K184" s="29">
        <v>45389.75</v>
      </c>
      <c r="L184" s="29">
        <v>45390</v>
      </c>
      <c r="M184" s="30">
        <v>-173.65447916900001</v>
      </c>
      <c r="N184" s="30">
        <v>0</v>
      </c>
      <c r="O184" s="30">
        <v>0</v>
      </c>
      <c r="P184" s="30">
        <v>4709.5006139220004</v>
      </c>
      <c r="Q184" s="30">
        <v>0</v>
      </c>
      <c r="R184" s="30">
        <v>0</v>
      </c>
      <c r="S184" s="30">
        <v>0</v>
      </c>
      <c r="T184" s="30">
        <v>0</v>
      </c>
      <c r="U184" s="30">
        <v>0</v>
      </c>
      <c r="V184" s="30">
        <v>0</v>
      </c>
    </row>
    <row r="185" spans="1:22" x14ac:dyDescent="0.35">
      <c r="A185" s="26">
        <v>182</v>
      </c>
      <c r="B185" s="27" t="s">
        <v>18</v>
      </c>
      <c r="C185" s="27" t="s">
        <v>49</v>
      </c>
      <c r="D185" s="27" t="s">
        <v>46</v>
      </c>
      <c r="E185" s="27" t="s">
        <v>48</v>
      </c>
      <c r="F185" s="28">
        <v>45389</v>
      </c>
      <c r="G185" s="34">
        <v>62</v>
      </c>
      <c r="H185" s="27" t="s">
        <v>23</v>
      </c>
      <c r="I185" s="27" t="s">
        <v>22</v>
      </c>
      <c r="J185" s="27">
        <v>10</v>
      </c>
      <c r="K185" s="29">
        <v>45389.333333333336</v>
      </c>
      <c r="L185" s="29">
        <v>45389.75</v>
      </c>
      <c r="M185" s="30">
        <v>-2.3637845780000002</v>
      </c>
      <c r="N185" s="30">
        <v>45438.800000039897</v>
      </c>
      <c r="O185" s="30">
        <v>0</v>
      </c>
      <c r="P185" s="30">
        <v>-23.066593952000002</v>
      </c>
      <c r="Q185" s="30">
        <v>0</v>
      </c>
      <c r="R185" s="30">
        <v>0</v>
      </c>
      <c r="S185" s="30">
        <v>0</v>
      </c>
      <c r="T185" s="30">
        <v>0</v>
      </c>
      <c r="U185" s="30">
        <v>0</v>
      </c>
      <c r="V185" s="30">
        <v>0</v>
      </c>
    </row>
    <row r="186" spans="1:22" x14ac:dyDescent="0.35">
      <c r="A186" s="26">
        <v>183</v>
      </c>
      <c r="B186" s="27" t="s">
        <v>18</v>
      </c>
      <c r="C186" s="27" t="s">
        <v>49</v>
      </c>
      <c r="D186" s="27" t="s">
        <v>46</v>
      </c>
      <c r="E186" s="27" t="s">
        <v>48</v>
      </c>
      <c r="F186" s="28">
        <v>45390</v>
      </c>
      <c r="G186" s="34">
        <v>62</v>
      </c>
      <c r="H186" s="27" t="s">
        <v>23</v>
      </c>
      <c r="I186" s="27" t="s">
        <v>44</v>
      </c>
      <c r="J186" s="27">
        <v>7</v>
      </c>
      <c r="K186" s="29">
        <v>45390</v>
      </c>
      <c r="L186" s="29">
        <v>45390.291666666664</v>
      </c>
      <c r="M186" s="30">
        <v>56.443229160999998</v>
      </c>
      <c r="N186" s="30">
        <v>0</v>
      </c>
      <c r="O186" s="30">
        <v>0</v>
      </c>
      <c r="P186" s="30">
        <v>-1872.4500929769999</v>
      </c>
      <c r="Q186" s="30">
        <v>0</v>
      </c>
      <c r="R186" s="30">
        <v>0</v>
      </c>
      <c r="S186" s="30">
        <v>0</v>
      </c>
      <c r="T186" s="30">
        <v>0</v>
      </c>
      <c r="U186" s="30">
        <v>0</v>
      </c>
      <c r="V186" s="30">
        <v>0</v>
      </c>
    </row>
    <row r="187" spans="1:22" x14ac:dyDescent="0.35">
      <c r="A187" s="26">
        <v>184</v>
      </c>
      <c r="B187" s="27" t="s">
        <v>18</v>
      </c>
      <c r="C187" s="27" t="s">
        <v>49</v>
      </c>
      <c r="D187" s="27" t="s">
        <v>46</v>
      </c>
      <c r="E187" s="27" t="s">
        <v>48</v>
      </c>
      <c r="F187" s="28">
        <v>45391</v>
      </c>
      <c r="G187" s="34">
        <v>62</v>
      </c>
      <c r="H187" s="27" t="s">
        <v>23</v>
      </c>
      <c r="I187" s="27" t="s">
        <v>44</v>
      </c>
      <c r="J187" s="27">
        <v>2</v>
      </c>
      <c r="K187" s="29">
        <v>45391.75</v>
      </c>
      <c r="L187" s="29">
        <v>45391.833333333336</v>
      </c>
      <c r="M187" s="30">
        <v>-60.080416667000001</v>
      </c>
      <c r="N187" s="30">
        <v>0</v>
      </c>
      <c r="O187" s="30">
        <v>0</v>
      </c>
      <c r="P187" s="30">
        <v>2011.847473413</v>
      </c>
      <c r="Q187" s="30">
        <v>0</v>
      </c>
      <c r="R187" s="30">
        <v>0</v>
      </c>
      <c r="S187" s="30">
        <v>0</v>
      </c>
      <c r="T187" s="30">
        <v>0</v>
      </c>
      <c r="U187" s="30">
        <v>0</v>
      </c>
      <c r="V187" s="30">
        <v>0</v>
      </c>
    </row>
    <row r="188" spans="1:22" x14ac:dyDescent="0.35">
      <c r="A188" s="26">
        <v>185</v>
      </c>
      <c r="B188" s="27" t="s">
        <v>18</v>
      </c>
      <c r="C188" s="27" t="s">
        <v>49</v>
      </c>
      <c r="D188" s="27" t="s">
        <v>46</v>
      </c>
      <c r="E188" s="27" t="s">
        <v>48</v>
      </c>
      <c r="F188" s="28">
        <v>45391</v>
      </c>
      <c r="G188" s="34">
        <v>62</v>
      </c>
      <c r="H188" s="27" t="s">
        <v>23</v>
      </c>
      <c r="I188" s="27" t="s">
        <v>22</v>
      </c>
      <c r="J188" s="27">
        <v>10</v>
      </c>
      <c r="K188" s="29">
        <v>45391.34375</v>
      </c>
      <c r="L188" s="29">
        <v>45391.75</v>
      </c>
      <c r="M188" s="30">
        <v>44.102617082999998</v>
      </c>
      <c r="N188" s="30">
        <v>37339.912499967002</v>
      </c>
      <c r="O188" s="30">
        <v>0</v>
      </c>
      <c r="P188" s="30">
        <v>2026.940282542</v>
      </c>
      <c r="Q188" s="30">
        <v>0</v>
      </c>
      <c r="R188" s="30">
        <v>0</v>
      </c>
      <c r="S188" s="30">
        <v>0</v>
      </c>
      <c r="T188" s="30">
        <v>0</v>
      </c>
      <c r="U188" s="30">
        <v>0</v>
      </c>
      <c r="V188" s="30">
        <v>0</v>
      </c>
    </row>
    <row r="189" spans="1:22" x14ac:dyDescent="0.35">
      <c r="A189" s="26">
        <v>186</v>
      </c>
      <c r="B189" s="27" t="s">
        <v>18</v>
      </c>
      <c r="C189" s="27" t="s">
        <v>49</v>
      </c>
      <c r="D189" s="27" t="s">
        <v>46</v>
      </c>
      <c r="E189" s="27" t="s">
        <v>48</v>
      </c>
      <c r="F189" s="28">
        <v>45392</v>
      </c>
      <c r="G189" s="34">
        <v>62</v>
      </c>
      <c r="H189" s="27" t="s">
        <v>23</v>
      </c>
      <c r="I189" s="27" t="s">
        <v>44</v>
      </c>
      <c r="J189" s="27">
        <v>14</v>
      </c>
      <c r="K189" s="29">
        <v>45392.28125</v>
      </c>
      <c r="L189" s="29">
        <v>45392.833333333336</v>
      </c>
      <c r="M189" s="30">
        <v>-10.046169436</v>
      </c>
      <c r="N189" s="30">
        <v>0</v>
      </c>
      <c r="O189" s="30">
        <v>0</v>
      </c>
      <c r="P189" s="30">
        <v>303.268422079</v>
      </c>
      <c r="Q189" s="30">
        <v>0</v>
      </c>
      <c r="R189" s="30">
        <v>0</v>
      </c>
      <c r="S189" s="30">
        <v>0</v>
      </c>
      <c r="T189" s="30">
        <v>0</v>
      </c>
      <c r="U189" s="30">
        <v>0</v>
      </c>
      <c r="V189" s="30">
        <v>0</v>
      </c>
    </row>
    <row r="190" spans="1:22" x14ac:dyDescent="0.35">
      <c r="A190" s="26">
        <v>187</v>
      </c>
      <c r="B190" s="27" t="s">
        <v>18</v>
      </c>
      <c r="C190" s="27" t="s">
        <v>49</v>
      </c>
      <c r="D190" s="27" t="s">
        <v>46</v>
      </c>
      <c r="E190" s="27" t="s">
        <v>48</v>
      </c>
      <c r="F190" s="28">
        <v>45392</v>
      </c>
      <c r="G190" s="34">
        <v>62</v>
      </c>
      <c r="H190" s="27" t="s">
        <v>23</v>
      </c>
      <c r="I190" s="27" t="s">
        <v>22</v>
      </c>
      <c r="J190" s="27">
        <v>10</v>
      </c>
      <c r="K190" s="29">
        <v>45392.333333333336</v>
      </c>
      <c r="L190" s="29">
        <v>45392.75</v>
      </c>
      <c r="M190" s="30">
        <v>-49.378437501000001</v>
      </c>
      <c r="N190" s="30">
        <v>45665.700000000099</v>
      </c>
      <c r="O190" s="30">
        <v>0</v>
      </c>
      <c r="P190" s="30">
        <v>1373.2064405240001</v>
      </c>
      <c r="Q190" s="30">
        <v>0</v>
      </c>
      <c r="R190" s="30">
        <v>0</v>
      </c>
      <c r="S190" s="30">
        <v>0</v>
      </c>
      <c r="T190" s="30">
        <v>0</v>
      </c>
      <c r="U190" s="30">
        <v>0</v>
      </c>
      <c r="V190" s="30">
        <v>0</v>
      </c>
    </row>
    <row r="191" spans="1:22" x14ac:dyDescent="0.35">
      <c r="A191" s="26">
        <v>188</v>
      </c>
      <c r="B191" s="27" t="s">
        <v>18</v>
      </c>
      <c r="C191" s="27" t="s">
        <v>49</v>
      </c>
      <c r="D191" s="27" t="s">
        <v>46</v>
      </c>
      <c r="E191" s="27" t="s">
        <v>48</v>
      </c>
      <c r="F191" s="28">
        <v>45393</v>
      </c>
      <c r="G191" s="34">
        <v>62</v>
      </c>
      <c r="H191" s="27" t="s">
        <v>23</v>
      </c>
      <c r="I191" s="27" t="s">
        <v>22</v>
      </c>
      <c r="J191" s="27">
        <v>10</v>
      </c>
      <c r="K191" s="29">
        <v>45393.336805555555</v>
      </c>
      <c r="L191" s="29">
        <v>45393.75</v>
      </c>
      <c r="M191" s="30">
        <v>83.324895839999996</v>
      </c>
      <c r="N191" s="30">
        <v>38745.217499967002</v>
      </c>
      <c r="O191" s="30">
        <v>0</v>
      </c>
      <c r="P191" s="30">
        <v>2664.4517763089998</v>
      </c>
      <c r="Q191" s="30">
        <v>0</v>
      </c>
      <c r="R191" s="30">
        <v>0</v>
      </c>
      <c r="S191" s="30">
        <v>0</v>
      </c>
      <c r="T191" s="30">
        <v>0</v>
      </c>
      <c r="U191" s="30">
        <v>0</v>
      </c>
      <c r="V191" s="30">
        <v>0</v>
      </c>
    </row>
    <row r="192" spans="1:22" x14ac:dyDescent="0.35">
      <c r="A192" s="26">
        <v>189</v>
      </c>
      <c r="B192" s="27" t="s">
        <v>18</v>
      </c>
      <c r="C192" s="27" t="s">
        <v>49</v>
      </c>
      <c r="D192" s="27" t="s">
        <v>46</v>
      </c>
      <c r="E192" s="27" t="s">
        <v>48</v>
      </c>
      <c r="F192" s="28">
        <v>45396</v>
      </c>
      <c r="G192" s="34">
        <v>48.95</v>
      </c>
      <c r="H192" s="27" t="s">
        <v>23</v>
      </c>
      <c r="I192" s="27" t="s">
        <v>44</v>
      </c>
      <c r="J192" s="27">
        <v>2</v>
      </c>
      <c r="K192" s="29">
        <v>45396.9375</v>
      </c>
      <c r="L192" s="29">
        <v>45397</v>
      </c>
      <c r="M192" s="30">
        <v>-38.292708333999997</v>
      </c>
      <c r="N192" s="30">
        <v>-2046.009</v>
      </c>
      <c r="O192" s="30">
        <v>183.70210526400001</v>
      </c>
      <c r="P192" s="30">
        <v>1174.9836785299999</v>
      </c>
      <c r="Q192" s="30">
        <v>0</v>
      </c>
      <c r="R192" s="30">
        <v>0</v>
      </c>
      <c r="S192" s="30">
        <v>0</v>
      </c>
      <c r="T192" s="30">
        <v>0</v>
      </c>
      <c r="U192" s="30">
        <v>0</v>
      </c>
      <c r="V192" s="30">
        <v>0</v>
      </c>
    </row>
    <row r="193" spans="1:22" x14ac:dyDescent="0.35">
      <c r="A193" s="26">
        <v>190</v>
      </c>
      <c r="B193" s="27" t="s">
        <v>18</v>
      </c>
      <c r="C193" s="27" t="s">
        <v>49</v>
      </c>
      <c r="D193" s="27" t="s">
        <v>46</v>
      </c>
      <c r="E193" s="27" t="s">
        <v>48</v>
      </c>
      <c r="F193" s="28">
        <v>45397</v>
      </c>
      <c r="G193" s="34" t="s">
        <v>78</v>
      </c>
      <c r="H193" s="27" t="s">
        <v>23</v>
      </c>
      <c r="I193" s="27" t="s">
        <v>44</v>
      </c>
      <c r="J193" s="27">
        <v>7</v>
      </c>
      <c r="K193" s="29">
        <v>45397</v>
      </c>
      <c r="L193" s="29">
        <v>45397.291666666664</v>
      </c>
      <c r="M193" s="30">
        <v>52.064783577</v>
      </c>
      <c r="N193" s="30">
        <v>-6778.583233333</v>
      </c>
      <c r="O193" s="30">
        <v>0</v>
      </c>
      <c r="P193" s="30">
        <v>-1464.455390505</v>
      </c>
      <c r="Q193" s="30">
        <v>0</v>
      </c>
      <c r="R193" s="30">
        <v>0</v>
      </c>
      <c r="S193" s="30">
        <v>0</v>
      </c>
      <c r="T193" s="30">
        <v>0</v>
      </c>
      <c r="U193" s="30">
        <v>0</v>
      </c>
      <c r="V193" s="30">
        <v>0</v>
      </c>
    </row>
    <row r="194" spans="1:22" x14ac:dyDescent="0.35">
      <c r="A194" s="26">
        <v>191</v>
      </c>
      <c r="B194" s="27" t="s">
        <v>18</v>
      </c>
      <c r="C194" s="27" t="s">
        <v>49</v>
      </c>
      <c r="D194" s="27" t="s">
        <v>46</v>
      </c>
      <c r="E194" s="27" t="s">
        <v>48</v>
      </c>
      <c r="F194" s="28">
        <v>45406</v>
      </c>
      <c r="G194" s="34">
        <v>65</v>
      </c>
      <c r="H194" s="27" t="s">
        <v>23</v>
      </c>
      <c r="I194" s="27" t="s">
        <v>22</v>
      </c>
      <c r="J194" s="27">
        <v>22</v>
      </c>
      <c r="K194" s="29">
        <v>45406.114583333336</v>
      </c>
      <c r="L194" s="29">
        <v>45407</v>
      </c>
      <c r="M194" s="30">
        <v>26.601875</v>
      </c>
      <c r="N194" s="30">
        <v>32294.85</v>
      </c>
      <c r="O194" s="30">
        <v>42943.760000028</v>
      </c>
      <c r="P194" s="30">
        <v>-4104.8109344149998</v>
      </c>
      <c r="Q194" s="30">
        <v>0</v>
      </c>
      <c r="R194" s="30">
        <v>0</v>
      </c>
      <c r="S194" s="30">
        <v>0</v>
      </c>
      <c r="T194" s="30">
        <v>0</v>
      </c>
      <c r="U194" s="30">
        <v>0</v>
      </c>
      <c r="V194" s="30">
        <v>0</v>
      </c>
    </row>
    <row r="195" spans="1:22" x14ac:dyDescent="0.35">
      <c r="A195" s="26">
        <v>192</v>
      </c>
      <c r="B195" s="27" t="s">
        <v>18</v>
      </c>
      <c r="C195" s="27" t="s">
        <v>49</v>
      </c>
      <c r="D195" s="27" t="s">
        <v>46</v>
      </c>
      <c r="E195" s="27" t="s">
        <v>48</v>
      </c>
      <c r="F195" s="28">
        <v>45407</v>
      </c>
      <c r="G195" s="34">
        <v>65</v>
      </c>
      <c r="H195" s="27" t="s">
        <v>23</v>
      </c>
      <c r="I195" s="27" t="s">
        <v>22</v>
      </c>
      <c r="J195" s="27">
        <v>24</v>
      </c>
      <c r="K195" s="29">
        <v>45407</v>
      </c>
      <c r="L195" s="29">
        <v>45408</v>
      </c>
      <c r="M195" s="30">
        <v>57.057187511000002</v>
      </c>
      <c r="N195" s="30">
        <v>36213.760000032002</v>
      </c>
      <c r="O195" s="30">
        <v>21273.579999996</v>
      </c>
      <c r="P195" s="30">
        <v>-2084.2645553140001</v>
      </c>
      <c r="Q195" s="30">
        <v>0</v>
      </c>
      <c r="R195" s="30">
        <v>0</v>
      </c>
      <c r="S195" s="30">
        <v>0</v>
      </c>
      <c r="T195" s="30">
        <v>0</v>
      </c>
      <c r="U195" s="30">
        <v>0</v>
      </c>
      <c r="V195" s="30">
        <v>0</v>
      </c>
    </row>
    <row r="196" spans="1:22" x14ac:dyDescent="0.35">
      <c r="A196" s="26">
        <v>193</v>
      </c>
      <c r="B196" s="27" t="s">
        <v>18</v>
      </c>
      <c r="C196" s="27" t="s">
        <v>49</v>
      </c>
      <c r="D196" s="27" t="s">
        <v>46</v>
      </c>
      <c r="E196" s="27" t="s">
        <v>48</v>
      </c>
      <c r="F196" s="28">
        <v>45408</v>
      </c>
      <c r="G196" s="34">
        <v>65</v>
      </c>
      <c r="H196" s="27" t="s">
        <v>23</v>
      </c>
      <c r="I196" s="27" t="s">
        <v>22</v>
      </c>
      <c r="J196" s="27">
        <v>24</v>
      </c>
      <c r="K196" s="29">
        <v>45408</v>
      </c>
      <c r="L196" s="29">
        <v>45409</v>
      </c>
      <c r="M196" s="30">
        <v>-88.208333340999999</v>
      </c>
      <c r="N196" s="30">
        <v>35184.799999968003</v>
      </c>
      <c r="O196" s="30">
        <v>20969.099999999999</v>
      </c>
      <c r="P196" s="30">
        <v>2562.9948146269999</v>
      </c>
      <c r="Q196" s="30">
        <v>0</v>
      </c>
      <c r="R196" s="30">
        <v>0</v>
      </c>
      <c r="S196" s="30">
        <v>0</v>
      </c>
      <c r="T196" s="30">
        <v>0</v>
      </c>
      <c r="U196" s="30">
        <v>0</v>
      </c>
      <c r="V196" s="30">
        <v>0</v>
      </c>
    </row>
  </sheetData>
  <autoFilter ref="A3:V120"/>
  <mergeCells count="2">
    <mergeCell ref="A1:V1"/>
    <mergeCell ref="A2:V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H92"/>
  <sheetViews>
    <sheetView zoomScaleNormal="100" workbookViewId="0">
      <selection activeCell="A4" sqref="A4"/>
    </sheetView>
  </sheetViews>
  <sheetFormatPr defaultRowHeight="14.5" x14ac:dyDescent="0.35"/>
  <cols>
    <col min="1" max="1" width="12.7265625" customWidth="1"/>
    <col min="2" max="2" width="12.7265625" style="21" customWidth="1"/>
    <col min="3" max="4" width="12.7265625" customWidth="1"/>
    <col min="5" max="5" width="12.7265625" style="3" customWidth="1"/>
    <col min="6" max="6" width="12.7265625" customWidth="1"/>
    <col min="7" max="7" width="18.81640625" style="13" bestFit="1" customWidth="1"/>
    <col min="8" max="8" width="14.453125" style="3" bestFit="1" customWidth="1"/>
  </cols>
  <sheetData>
    <row r="1" spans="1:8" ht="15.5" x14ac:dyDescent="0.35">
      <c r="A1" s="11"/>
    </row>
    <row r="2" spans="1:8" ht="15.5" x14ac:dyDescent="0.35">
      <c r="A2" s="10" t="s">
        <v>64</v>
      </c>
    </row>
    <row r="3" spans="1:8" ht="15.5" x14ac:dyDescent="0.35">
      <c r="A3" s="10"/>
    </row>
    <row r="4" spans="1:8" x14ac:dyDescent="0.35">
      <c r="A4" s="4" t="s">
        <v>0</v>
      </c>
      <c r="B4" s="22" t="s">
        <v>5</v>
      </c>
      <c r="C4" s="6" t="s">
        <v>26</v>
      </c>
      <c r="D4" s="6" t="s">
        <v>27</v>
      </c>
      <c r="E4" s="23" t="s">
        <v>28</v>
      </c>
      <c r="F4" s="6" t="s">
        <v>29</v>
      </c>
      <c r="G4" s="14" t="s">
        <v>30</v>
      </c>
      <c r="H4" s="24" t="s">
        <v>31</v>
      </c>
    </row>
    <row r="5" spans="1:8" x14ac:dyDescent="0.35">
      <c r="A5" s="35">
        <v>1</v>
      </c>
      <c r="B5" s="36">
        <v>45383</v>
      </c>
      <c r="C5" s="37">
        <v>1</v>
      </c>
      <c r="D5" s="37">
        <v>1</v>
      </c>
      <c r="E5" s="38">
        <v>34.041519999999998</v>
      </c>
      <c r="F5" s="37" t="s">
        <v>21</v>
      </c>
      <c r="G5" s="38">
        <v>15.72</v>
      </c>
      <c r="H5" s="38">
        <v>-18.32152</v>
      </c>
    </row>
    <row r="6" spans="1:8" x14ac:dyDescent="0.35">
      <c r="A6" s="35">
        <v>2</v>
      </c>
      <c r="B6" s="36">
        <v>45383</v>
      </c>
      <c r="C6" s="37">
        <v>1</v>
      </c>
      <c r="D6" s="37">
        <v>2</v>
      </c>
      <c r="E6" s="38">
        <v>33.251710000000003</v>
      </c>
      <c r="F6" s="37" t="s">
        <v>21</v>
      </c>
      <c r="G6" s="38">
        <v>15.72</v>
      </c>
      <c r="H6" s="38">
        <v>-17.53171</v>
      </c>
    </row>
    <row r="7" spans="1:8" x14ac:dyDescent="0.35">
      <c r="A7" s="35">
        <v>3</v>
      </c>
      <c r="B7" s="36">
        <v>45383</v>
      </c>
      <c r="C7" s="37">
        <v>1</v>
      </c>
      <c r="D7" s="37">
        <v>3</v>
      </c>
      <c r="E7" s="38">
        <v>30.657129999999999</v>
      </c>
      <c r="F7" s="37" t="s">
        <v>21</v>
      </c>
      <c r="G7" s="38">
        <v>15.72</v>
      </c>
      <c r="H7" s="38">
        <v>-14.93713</v>
      </c>
    </row>
    <row r="8" spans="1:8" x14ac:dyDescent="0.35">
      <c r="A8" s="35">
        <v>4</v>
      </c>
      <c r="B8" s="36">
        <v>45383</v>
      </c>
      <c r="C8" s="37">
        <v>1</v>
      </c>
      <c r="D8" s="37">
        <v>4</v>
      </c>
      <c r="E8" s="38">
        <v>27.388850000000001</v>
      </c>
      <c r="F8" s="37" t="s">
        <v>21</v>
      </c>
      <c r="G8" s="38">
        <v>15.72</v>
      </c>
      <c r="H8" s="38">
        <v>-11.668850000000001</v>
      </c>
    </row>
    <row r="9" spans="1:8" x14ac:dyDescent="0.35">
      <c r="A9" s="35">
        <v>5</v>
      </c>
      <c r="B9" s="36">
        <v>45383</v>
      </c>
      <c r="C9" s="37">
        <v>1</v>
      </c>
      <c r="D9" s="37">
        <v>5</v>
      </c>
      <c r="E9" s="38">
        <v>28.157889999999998</v>
      </c>
      <c r="F9" s="37" t="s">
        <v>21</v>
      </c>
      <c r="G9" s="38">
        <v>15.72</v>
      </c>
      <c r="H9" s="38">
        <v>-12.437889999999999</v>
      </c>
    </row>
    <row r="10" spans="1:8" x14ac:dyDescent="0.35">
      <c r="A10" s="35">
        <v>6</v>
      </c>
      <c r="B10" s="36">
        <v>45383</v>
      </c>
      <c r="C10" s="37">
        <v>1</v>
      </c>
      <c r="D10" s="37">
        <v>6</v>
      </c>
      <c r="E10" s="38">
        <v>28.405619999999999</v>
      </c>
      <c r="F10" s="37" t="s">
        <v>21</v>
      </c>
      <c r="G10" s="38">
        <v>15.72</v>
      </c>
      <c r="H10" s="38">
        <v>-12.68562</v>
      </c>
    </row>
    <row r="11" spans="1:8" x14ac:dyDescent="0.35">
      <c r="A11" s="35">
        <v>7</v>
      </c>
      <c r="B11" s="36">
        <v>45384</v>
      </c>
      <c r="C11" s="37">
        <v>3</v>
      </c>
      <c r="D11" s="37">
        <v>4</v>
      </c>
      <c r="E11" s="38">
        <v>40.492060000000002</v>
      </c>
      <c r="F11" s="37" t="s">
        <v>21</v>
      </c>
      <c r="G11" s="38">
        <v>21.23</v>
      </c>
      <c r="H11" s="38">
        <v>-19.262060000000002</v>
      </c>
    </row>
    <row r="12" spans="1:8" x14ac:dyDescent="0.35">
      <c r="A12" s="35">
        <v>8</v>
      </c>
      <c r="B12" s="36">
        <v>45384</v>
      </c>
      <c r="C12" s="37">
        <v>3</v>
      </c>
      <c r="D12" s="37">
        <v>5</v>
      </c>
      <c r="E12" s="38">
        <v>40.489899999999999</v>
      </c>
      <c r="F12" s="37" t="s">
        <v>21</v>
      </c>
      <c r="G12" s="38">
        <v>21.23</v>
      </c>
      <c r="H12" s="38">
        <v>-19.259899999999998</v>
      </c>
    </row>
    <row r="13" spans="1:8" x14ac:dyDescent="0.35">
      <c r="A13" s="35">
        <v>9</v>
      </c>
      <c r="B13" s="36">
        <v>45384</v>
      </c>
      <c r="C13" s="37">
        <v>3</v>
      </c>
      <c r="D13" s="37">
        <v>6</v>
      </c>
      <c r="E13" s="38">
        <v>40.545909999999999</v>
      </c>
      <c r="F13" s="37" t="s">
        <v>21</v>
      </c>
      <c r="G13" s="38">
        <v>21.23</v>
      </c>
      <c r="H13" s="38">
        <v>-19.315909999999999</v>
      </c>
    </row>
    <row r="14" spans="1:8" x14ac:dyDescent="0.35">
      <c r="A14" s="35">
        <v>10</v>
      </c>
      <c r="B14" s="36">
        <v>45384</v>
      </c>
      <c r="C14" s="37">
        <v>3</v>
      </c>
      <c r="D14" s="37">
        <v>7</v>
      </c>
      <c r="E14" s="38">
        <v>42.415050000000001</v>
      </c>
      <c r="F14" s="37" t="s">
        <v>21</v>
      </c>
      <c r="G14" s="38">
        <v>21.23</v>
      </c>
      <c r="H14" s="38">
        <v>-21.18505</v>
      </c>
    </row>
    <row r="15" spans="1:8" x14ac:dyDescent="0.35">
      <c r="A15" s="35">
        <v>11</v>
      </c>
      <c r="B15" s="36">
        <v>45384</v>
      </c>
      <c r="C15" s="37">
        <v>3</v>
      </c>
      <c r="D15" s="37">
        <v>8</v>
      </c>
      <c r="E15" s="38">
        <v>41.620480000000001</v>
      </c>
      <c r="F15" s="37" t="s">
        <v>21</v>
      </c>
      <c r="G15" s="38">
        <v>21.23</v>
      </c>
      <c r="H15" s="38">
        <v>-20.39048</v>
      </c>
    </row>
    <row r="16" spans="1:8" x14ac:dyDescent="0.35">
      <c r="A16" s="35">
        <v>12</v>
      </c>
      <c r="B16" s="36">
        <v>45384</v>
      </c>
      <c r="C16" s="37">
        <v>3</v>
      </c>
      <c r="D16" s="37">
        <v>9</v>
      </c>
      <c r="E16" s="38">
        <v>41.681550000000001</v>
      </c>
      <c r="F16" s="37" t="s">
        <v>21</v>
      </c>
      <c r="G16" s="38">
        <v>21.23</v>
      </c>
      <c r="H16" s="38">
        <v>-20.451550000000001</v>
      </c>
    </row>
    <row r="17" spans="1:8" x14ac:dyDescent="0.35">
      <c r="A17" s="35">
        <v>13</v>
      </c>
      <c r="B17" s="36">
        <v>45384</v>
      </c>
      <c r="C17" s="37">
        <v>3</v>
      </c>
      <c r="D17" s="37">
        <v>10</v>
      </c>
      <c r="E17" s="38">
        <v>42.887039999999999</v>
      </c>
      <c r="F17" s="37" t="s">
        <v>21</v>
      </c>
      <c r="G17" s="38">
        <v>21.23</v>
      </c>
      <c r="H17" s="38">
        <v>-21.657039999999999</v>
      </c>
    </row>
    <row r="18" spans="1:8" x14ac:dyDescent="0.35">
      <c r="A18" s="35">
        <v>14</v>
      </c>
      <c r="B18" s="36">
        <v>45384</v>
      </c>
      <c r="C18" s="37">
        <v>3</v>
      </c>
      <c r="D18" s="37">
        <v>11</v>
      </c>
      <c r="E18" s="38">
        <v>42.901989999999998</v>
      </c>
      <c r="F18" s="37" t="s">
        <v>21</v>
      </c>
      <c r="G18" s="38">
        <v>21.23</v>
      </c>
      <c r="H18" s="38">
        <v>-21.671990000000001</v>
      </c>
    </row>
    <row r="19" spans="1:8" x14ac:dyDescent="0.35">
      <c r="A19" s="35">
        <v>15</v>
      </c>
      <c r="B19" s="36">
        <v>45384</v>
      </c>
      <c r="C19" s="37">
        <v>3</v>
      </c>
      <c r="D19" s="37">
        <v>12</v>
      </c>
      <c r="E19" s="38">
        <v>41.124490000000002</v>
      </c>
      <c r="F19" s="37" t="s">
        <v>21</v>
      </c>
      <c r="G19" s="38">
        <v>21.23</v>
      </c>
      <c r="H19" s="38">
        <v>-19.894490000000001</v>
      </c>
    </row>
    <row r="20" spans="1:8" x14ac:dyDescent="0.35">
      <c r="A20" s="35">
        <v>16</v>
      </c>
      <c r="B20" s="36">
        <v>45384</v>
      </c>
      <c r="C20" s="37">
        <v>4</v>
      </c>
      <c r="D20" s="37">
        <v>1</v>
      </c>
      <c r="E20" s="38">
        <v>38.958010000000002</v>
      </c>
      <c r="F20" s="37" t="s">
        <v>21</v>
      </c>
      <c r="G20" s="38">
        <v>21.23</v>
      </c>
      <c r="H20" s="38">
        <v>-17.728010000000001</v>
      </c>
    </row>
    <row r="21" spans="1:8" x14ac:dyDescent="0.35">
      <c r="A21" s="35">
        <v>17</v>
      </c>
      <c r="B21" s="36">
        <v>45384</v>
      </c>
      <c r="C21" s="37">
        <v>4</v>
      </c>
      <c r="D21" s="37">
        <v>2</v>
      </c>
      <c r="E21" s="38">
        <v>39.783459999999998</v>
      </c>
      <c r="F21" s="37" t="s">
        <v>21</v>
      </c>
      <c r="G21" s="38">
        <v>21.23</v>
      </c>
      <c r="H21" s="38">
        <v>-18.553460000000001</v>
      </c>
    </row>
    <row r="22" spans="1:8" x14ac:dyDescent="0.35">
      <c r="A22" s="35">
        <v>18</v>
      </c>
      <c r="B22" s="36">
        <v>45384</v>
      </c>
      <c r="C22" s="37">
        <v>4</v>
      </c>
      <c r="D22" s="37">
        <v>3</v>
      </c>
      <c r="E22" s="38">
        <v>38.880420000000001</v>
      </c>
      <c r="F22" s="37" t="s">
        <v>21</v>
      </c>
      <c r="G22" s="38">
        <v>21.23</v>
      </c>
      <c r="H22" s="38">
        <v>-17.65042</v>
      </c>
    </row>
    <row r="23" spans="1:8" x14ac:dyDescent="0.35">
      <c r="A23" s="35">
        <v>19</v>
      </c>
      <c r="B23" s="36">
        <v>45384</v>
      </c>
      <c r="C23" s="37">
        <v>4</v>
      </c>
      <c r="D23" s="37">
        <v>4</v>
      </c>
      <c r="E23" s="38">
        <v>37.392330000000001</v>
      </c>
      <c r="F23" s="37" t="s">
        <v>21</v>
      </c>
      <c r="G23" s="38">
        <v>21.23</v>
      </c>
      <c r="H23" s="38">
        <v>-16.162330000000001</v>
      </c>
    </row>
    <row r="24" spans="1:8" x14ac:dyDescent="0.35">
      <c r="A24" s="35">
        <v>20</v>
      </c>
      <c r="B24" s="36">
        <v>45384</v>
      </c>
      <c r="C24" s="37">
        <v>4</v>
      </c>
      <c r="D24" s="37">
        <v>5</v>
      </c>
      <c r="E24" s="38">
        <v>37.538930000000001</v>
      </c>
      <c r="F24" s="37" t="s">
        <v>21</v>
      </c>
      <c r="G24" s="38">
        <v>21.23</v>
      </c>
      <c r="H24" s="38">
        <v>-16.30893</v>
      </c>
    </row>
    <row r="25" spans="1:8" x14ac:dyDescent="0.35">
      <c r="A25" s="35">
        <v>21</v>
      </c>
      <c r="B25" s="36">
        <v>45384</v>
      </c>
      <c r="C25" s="37">
        <v>4</v>
      </c>
      <c r="D25" s="37">
        <v>6</v>
      </c>
      <c r="E25" s="38">
        <v>36.704270000000001</v>
      </c>
      <c r="F25" s="37" t="s">
        <v>21</v>
      </c>
      <c r="G25" s="38">
        <v>21.23</v>
      </c>
      <c r="H25" s="38">
        <v>-15.474270000000001</v>
      </c>
    </row>
    <row r="26" spans="1:8" x14ac:dyDescent="0.35">
      <c r="A26" s="35">
        <v>22</v>
      </c>
      <c r="B26" s="36">
        <v>45384</v>
      </c>
      <c r="C26" s="37">
        <v>4</v>
      </c>
      <c r="D26" s="37">
        <v>7</v>
      </c>
      <c r="E26" s="38">
        <v>37.336640000000003</v>
      </c>
      <c r="F26" s="37" t="s">
        <v>21</v>
      </c>
      <c r="G26" s="38">
        <v>21.23</v>
      </c>
      <c r="H26" s="38">
        <v>-16.106639999999999</v>
      </c>
    </row>
    <row r="27" spans="1:8" x14ac:dyDescent="0.35">
      <c r="A27" s="35">
        <v>23</v>
      </c>
      <c r="B27" s="36">
        <v>45384</v>
      </c>
      <c r="C27" s="37">
        <v>4</v>
      </c>
      <c r="D27" s="37">
        <v>8</v>
      </c>
      <c r="E27" s="38">
        <v>37.541559999999997</v>
      </c>
      <c r="F27" s="37" t="s">
        <v>21</v>
      </c>
      <c r="G27" s="38">
        <v>21.23</v>
      </c>
      <c r="H27" s="38">
        <v>-16.31156</v>
      </c>
    </row>
    <row r="28" spans="1:8" x14ac:dyDescent="0.35">
      <c r="A28" s="35">
        <v>24</v>
      </c>
      <c r="B28" s="36">
        <v>45384</v>
      </c>
      <c r="C28" s="37">
        <v>4</v>
      </c>
      <c r="D28" s="37">
        <v>9</v>
      </c>
      <c r="E28" s="38">
        <v>36.793149999999997</v>
      </c>
      <c r="F28" s="37" t="s">
        <v>21</v>
      </c>
      <c r="G28" s="38">
        <v>21.23</v>
      </c>
      <c r="H28" s="38">
        <v>-15.56315</v>
      </c>
    </row>
    <row r="29" spans="1:8" x14ac:dyDescent="0.35">
      <c r="A29" s="35">
        <v>25</v>
      </c>
      <c r="B29" s="36">
        <v>45384</v>
      </c>
      <c r="C29" s="37">
        <v>4</v>
      </c>
      <c r="D29" s="37">
        <v>10</v>
      </c>
      <c r="E29" s="38">
        <v>36.7074</v>
      </c>
      <c r="F29" s="37" t="s">
        <v>21</v>
      </c>
      <c r="G29" s="38">
        <v>21.23</v>
      </c>
      <c r="H29" s="38">
        <v>-15.477399999999999</v>
      </c>
    </row>
    <row r="30" spans="1:8" x14ac:dyDescent="0.35">
      <c r="A30" s="35">
        <v>26</v>
      </c>
      <c r="B30" s="36">
        <v>45384</v>
      </c>
      <c r="C30" s="37">
        <v>4</v>
      </c>
      <c r="D30" s="37">
        <v>11</v>
      </c>
      <c r="E30" s="38">
        <v>36.7074</v>
      </c>
      <c r="F30" s="37" t="s">
        <v>21</v>
      </c>
      <c r="G30" s="38">
        <v>21.23</v>
      </c>
      <c r="H30" s="38">
        <v>-15.477399999999999</v>
      </c>
    </row>
    <row r="31" spans="1:8" x14ac:dyDescent="0.35">
      <c r="A31" s="35">
        <v>27</v>
      </c>
      <c r="B31" s="36">
        <v>45384</v>
      </c>
      <c r="C31" s="37">
        <v>4</v>
      </c>
      <c r="D31" s="37">
        <v>12</v>
      </c>
      <c r="E31" s="38">
        <v>37.23312</v>
      </c>
      <c r="F31" s="37" t="s">
        <v>21</v>
      </c>
      <c r="G31" s="38">
        <v>21.23</v>
      </c>
      <c r="H31" s="38">
        <v>-16.003119999999999</v>
      </c>
    </row>
    <row r="32" spans="1:8" x14ac:dyDescent="0.35">
      <c r="A32" s="35">
        <v>28</v>
      </c>
      <c r="B32" s="36">
        <v>45384</v>
      </c>
      <c r="C32" s="37">
        <v>5</v>
      </c>
      <c r="D32" s="37">
        <v>1</v>
      </c>
      <c r="E32" s="38">
        <v>28.628900000000002</v>
      </c>
      <c r="F32" s="37" t="s">
        <v>21</v>
      </c>
      <c r="G32" s="38">
        <v>21.23</v>
      </c>
      <c r="H32" s="38">
        <v>-7.3989000000000003</v>
      </c>
    </row>
    <row r="33" spans="1:8" x14ac:dyDescent="0.35">
      <c r="A33" s="35">
        <v>29</v>
      </c>
      <c r="B33" s="36">
        <v>45384</v>
      </c>
      <c r="C33" s="37">
        <v>5</v>
      </c>
      <c r="D33" s="37">
        <v>2</v>
      </c>
      <c r="E33" s="38">
        <v>28.926670000000001</v>
      </c>
      <c r="F33" s="37" t="s">
        <v>21</v>
      </c>
      <c r="G33" s="38">
        <v>21.23</v>
      </c>
      <c r="H33" s="38">
        <v>-7.6966700000000001</v>
      </c>
    </row>
    <row r="34" spans="1:8" x14ac:dyDescent="0.35">
      <c r="A34" s="35">
        <v>30</v>
      </c>
      <c r="B34" s="36">
        <v>45384</v>
      </c>
      <c r="C34" s="37">
        <v>5</v>
      </c>
      <c r="D34" s="37">
        <v>3</v>
      </c>
      <c r="E34" s="38">
        <v>29.481860000000001</v>
      </c>
      <c r="F34" s="37" t="s">
        <v>21</v>
      </c>
      <c r="G34" s="38">
        <v>21.23</v>
      </c>
      <c r="H34" s="38">
        <v>-8.2518600000000006</v>
      </c>
    </row>
    <row r="35" spans="1:8" x14ac:dyDescent="0.35">
      <c r="A35" s="35">
        <v>31</v>
      </c>
      <c r="B35" s="36">
        <v>45384</v>
      </c>
      <c r="C35" s="37">
        <v>5</v>
      </c>
      <c r="D35" s="37">
        <v>4</v>
      </c>
      <c r="E35" s="38">
        <v>29.649319999999999</v>
      </c>
      <c r="F35" s="37" t="s">
        <v>21</v>
      </c>
      <c r="G35" s="38">
        <v>21.23</v>
      </c>
      <c r="H35" s="38">
        <v>-8.4193200000000008</v>
      </c>
    </row>
    <row r="36" spans="1:8" x14ac:dyDescent="0.35">
      <c r="A36" s="35">
        <v>32</v>
      </c>
      <c r="B36" s="36">
        <v>45384</v>
      </c>
      <c r="C36" s="37">
        <v>5</v>
      </c>
      <c r="D36" s="37">
        <v>5</v>
      </c>
      <c r="E36" s="38">
        <v>30.356259999999999</v>
      </c>
      <c r="F36" s="37" t="s">
        <v>21</v>
      </c>
      <c r="G36" s="38">
        <v>21.23</v>
      </c>
      <c r="H36" s="38">
        <v>-9.1262600000000003</v>
      </c>
    </row>
    <row r="37" spans="1:8" x14ac:dyDescent="0.35">
      <c r="A37" s="35">
        <v>33</v>
      </c>
      <c r="B37" s="36">
        <v>45384</v>
      </c>
      <c r="C37" s="37">
        <v>5</v>
      </c>
      <c r="D37" s="37">
        <v>6</v>
      </c>
      <c r="E37" s="38">
        <v>31.767800000000001</v>
      </c>
      <c r="F37" s="37" t="s">
        <v>21</v>
      </c>
      <c r="G37" s="38">
        <v>21.23</v>
      </c>
      <c r="H37" s="38">
        <v>-10.537800000000001</v>
      </c>
    </row>
    <row r="38" spans="1:8" x14ac:dyDescent="0.35">
      <c r="A38" s="35">
        <v>34</v>
      </c>
      <c r="B38" s="36">
        <v>45384</v>
      </c>
      <c r="C38" s="37">
        <v>5</v>
      </c>
      <c r="D38" s="37">
        <v>7</v>
      </c>
      <c r="E38" s="38">
        <v>33.975819999999999</v>
      </c>
      <c r="F38" s="37" t="s">
        <v>21</v>
      </c>
      <c r="G38" s="38">
        <v>21.23</v>
      </c>
      <c r="H38" s="38">
        <v>-12.74582</v>
      </c>
    </row>
    <row r="39" spans="1:8" x14ac:dyDescent="0.35">
      <c r="A39" s="35">
        <v>35</v>
      </c>
      <c r="B39" s="36">
        <v>45384</v>
      </c>
      <c r="C39" s="37">
        <v>5</v>
      </c>
      <c r="D39" s="37">
        <v>8</v>
      </c>
      <c r="E39" s="38">
        <v>34.698349999999998</v>
      </c>
      <c r="F39" s="37" t="s">
        <v>21</v>
      </c>
      <c r="G39" s="38">
        <v>21.23</v>
      </c>
      <c r="H39" s="38">
        <v>-13.468349999999999</v>
      </c>
    </row>
    <row r="40" spans="1:8" x14ac:dyDescent="0.35">
      <c r="A40" s="35">
        <v>36</v>
      </c>
      <c r="B40" s="36">
        <v>45384</v>
      </c>
      <c r="C40" s="37">
        <v>5</v>
      </c>
      <c r="D40" s="37">
        <v>9</v>
      </c>
      <c r="E40" s="38">
        <v>35.130229999999997</v>
      </c>
      <c r="F40" s="37" t="s">
        <v>21</v>
      </c>
      <c r="G40" s="38">
        <v>21.23</v>
      </c>
      <c r="H40" s="38">
        <v>-13.900230000000001</v>
      </c>
    </row>
    <row r="41" spans="1:8" x14ac:dyDescent="0.35">
      <c r="A41" s="35">
        <v>37</v>
      </c>
      <c r="B41" s="36">
        <v>45384</v>
      </c>
      <c r="C41" s="37">
        <v>5</v>
      </c>
      <c r="D41" s="37">
        <v>10</v>
      </c>
      <c r="E41" s="38">
        <v>36.457639999999998</v>
      </c>
      <c r="F41" s="37" t="s">
        <v>21</v>
      </c>
      <c r="G41" s="38">
        <v>16.46</v>
      </c>
      <c r="H41" s="38">
        <v>-19.997640000000001</v>
      </c>
    </row>
    <row r="42" spans="1:8" x14ac:dyDescent="0.35">
      <c r="A42" s="35">
        <v>38</v>
      </c>
      <c r="B42" s="36">
        <v>45384</v>
      </c>
      <c r="C42" s="37">
        <v>5</v>
      </c>
      <c r="D42" s="37">
        <v>11</v>
      </c>
      <c r="E42" s="38">
        <v>36.491459999999996</v>
      </c>
      <c r="F42" s="37" t="s">
        <v>21</v>
      </c>
      <c r="G42" s="38">
        <v>16.46</v>
      </c>
      <c r="H42" s="38">
        <v>-20.031459999999999</v>
      </c>
    </row>
    <row r="43" spans="1:8" x14ac:dyDescent="0.35">
      <c r="A43" s="35">
        <v>39</v>
      </c>
      <c r="B43" s="36">
        <v>45384</v>
      </c>
      <c r="C43" s="37">
        <v>5</v>
      </c>
      <c r="D43" s="37">
        <v>12</v>
      </c>
      <c r="E43" s="38">
        <v>36.336469999999998</v>
      </c>
      <c r="F43" s="37" t="s">
        <v>21</v>
      </c>
      <c r="G43" s="38">
        <v>16.46</v>
      </c>
      <c r="H43" s="38">
        <v>-19.876470000000001</v>
      </c>
    </row>
    <row r="44" spans="1:8" x14ac:dyDescent="0.35">
      <c r="A44" s="35">
        <v>40</v>
      </c>
      <c r="B44" s="36">
        <v>45384</v>
      </c>
      <c r="C44" s="37">
        <v>6</v>
      </c>
      <c r="D44" s="37">
        <v>1</v>
      </c>
      <c r="E44" s="38">
        <v>32.114330000000002</v>
      </c>
      <c r="F44" s="37" t="s">
        <v>21</v>
      </c>
      <c r="G44" s="38">
        <v>16.46</v>
      </c>
      <c r="H44" s="38">
        <v>-15.65433</v>
      </c>
    </row>
    <row r="45" spans="1:8" x14ac:dyDescent="0.35">
      <c r="A45" s="35">
        <v>41</v>
      </c>
      <c r="B45" s="36">
        <v>45384</v>
      </c>
      <c r="C45" s="37">
        <v>6</v>
      </c>
      <c r="D45" s="37">
        <v>2</v>
      </c>
      <c r="E45" s="38">
        <v>31.838609999999999</v>
      </c>
      <c r="F45" s="37" t="s">
        <v>21</v>
      </c>
      <c r="G45" s="38">
        <v>16.46</v>
      </c>
      <c r="H45" s="38">
        <v>-15.37861</v>
      </c>
    </row>
    <row r="46" spans="1:8" x14ac:dyDescent="0.35">
      <c r="A46" s="35">
        <v>42</v>
      </c>
      <c r="B46" s="36">
        <v>45384</v>
      </c>
      <c r="C46" s="37">
        <v>6</v>
      </c>
      <c r="D46" s="37">
        <v>3</v>
      </c>
      <c r="E46" s="38">
        <v>31.742699999999999</v>
      </c>
      <c r="F46" s="37" t="s">
        <v>21</v>
      </c>
      <c r="G46" s="38">
        <v>16.46</v>
      </c>
      <c r="H46" s="38">
        <v>-15.2827</v>
      </c>
    </row>
    <row r="47" spans="1:8" x14ac:dyDescent="0.35">
      <c r="A47" s="35">
        <v>43</v>
      </c>
      <c r="B47" s="36">
        <v>45384</v>
      </c>
      <c r="C47" s="37">
        <v>6</v>
      </c>
      <c r="D47" s="37">
        <v>4</v>
      </c>
      <c r="E47" s="38">
        <v>31.80508</v>
      </c>
      <c r="F47" s="37" t="s">
        <v>21</v>
      </c>
      <c r="G47" s="38">
        <v>16.46</v>
      </c>
      <c r="H47" s="38">
        <v>-15.345079999999999</v>
      </c>
    </row>
    <row r="48" spans="1:8" x14ac:dyDescent="0.35">
      <c r="A48" s="35">
        <v>44</v>
      </c>
      <c r="B48" s="36">
        <v>45384</v>
      </c>
      <c r="C48" s="37">
        <v>6</v>
      </c>
      <c r="D48" s="37">
        <v>5</v>
      </c>
      <c r="E48" s="38">
        <v>33.09469</v>
      </c>
      <c r="F48" s="37" t="s">
        <v>21</v>
      </c>
      <c r="G48" s="38">
        <v>16.46</v>
      </c>
      <c r="H48" s="38">
        <v>-16.634689999999999</v>
      </c>
    </row>
    <row r="49" spans="1:8" x14ac:dyDescent="0.35">
      <c r="A49" s="35">
        <v>45</v>
      </c>
      <c r="B49" s="36">
        <v>45384</v>
      </c>
      <c r="C49" s="37">
        <v>6</v>
      </c>
      <c r="D49" s="37">
        <v>6</v>
      </c>
      <c r="E49" s="38">
        <v>33.455869999999997</v>
      </c>
      <c r="F49" s="37" t="s">
        <v>21</v>
      </c>
      <c r="G49" s="38">
        <v>16.46</v>
      </c>
      <c r="H49" s="38">
        <v>-16.99587</v>
      </c>
    </row>
    <row r="50" spans="1:8" x14ac:dyDescent="0.35">
      <c r="A50" s="35">
        <v>46</v>
      </c>
      <c r="B50" s="36">
        <v>45384</v>
      </c>
      <c r="C50" s="37">
        <v>6</v>
      </c>
      <c r="D50" s="37">
        <v>7</v>
      </c>
      <c r="E50" s="38">
        <v>34.744030000000002</v>
      </c>
      <c r="F50" s="37" t="s">
        <v>21</v>
      </c>
      <c r="G50" s="38">
        <v>16.46</v>
      </c>
      <c r="H50" s="38">
        <v>-18.284030000000001</v>
      </c>
    </row>
    <row r="51" spans="1:8" x14ac:dyDescent="0.35">
      <c r="A51" s="35">
        <v>47</v>
      </c>
      <c r="B51" s="36">
        <v>45384</v>
      </c>
      <c r="C51" s="37">
        <v>6</v>
      </c>
      <c r="D51" s="37">
        <v>8</v>
      </c>
      <c r="E51" s="38">
        <v>35.459609999999998</v>
      </c>
      <c r="F51" s="37" t="s">
        <v>21</v>
      </c>
      <c r="G51" s="38">
        <v>16.46</v>
      </c>
      <c r="H51" s="38">
        <v>-18.999610000000001</v>
      </c>
    </row>
    <row r="52" spans="1:8" x14ac:dyDescent="0.35">
      <c r="A52" s="35">
        <v>48</v>
      </c>
      <c r="B52" s="36">
        <v>45384</v>
      </c>
      <c r="C52" s="37">
        <v>6</v>
      </c>
      <c r="D52" s="37">
        <v>9</v>
      </c>
      <c r="E52" s="38">
        <v>35.94802</v>
      </c>
      <c r="F52" s="37" t="s">
        <v>21</v>
      </c>
      <c r="G52" s="38">
        <v>16.46</v>
      </c>
      <c r="H52" s="38">
        <v>-19.488019999999999</v>
      </c>
    </row>
    <row r="53" spans="1:8" x14ac:dyDescent="0.35">
      <c r="A53" s="35">
        <v>49</v>
      </c>
      <c r="B53" s="36">
        <v>45384</v>
      </c>
      <c r="C53" s="37">
        <v>8</v>
      </c>
      <c r="D53" s="37">
        <v>1</v>
      </c>
      <c r="E53" s="38">
        <v>58.87829</v>
      </c>
      <c r="F53" s="37" t="s">
        <v>21</v>
      </c>
      <c r="G53" s="38">
        <v>16.46</v>
      </c>
      <c r="H53" s="38">
        <v>-42.418289999999999</v>
      </c>
    </row>
    <row r="54" spans="1:8" x14ac:dyDescent="0.35">
      <c r="A54" s="35">
        <v>50</v>
      </c>
      <c r="B54" s="36">
        <v>45384</v>
      </c>
      <c r="C54" s="37">
        <v>8</v>
      </c>
      <c r="D54" s="37">
        <v>2</v>
      </c>
      <c r="E54" s="38">
        <v>53.140920000000001</v>
      </c>
      <c r="F54" s="37" t="s">
        <v>21</v>
      </c>
      <c r="G54" s="38">
        <v>16.46</v>
      </c>
      <c r="H54" s="38">
        <v>-36.68092</v>
      </c>
    </row>
    <row r="55" spans="1:8" x14ac:dyDescent="0.35">
      <c r="A55" s="35">
        <v>51</v>
      </c>
      <c r="B55" s="36">
        <v>45384</v>
      </c>
      <c r="C55" s="37">
        <v>8</v>
      </c>
      <c r="D55" s="37">
        <v>3</v>
      </c>
      <c r="E55" s="38">
        <v>44.55941</v>
      </c>
      <c r="F55" s="37" t="s">
        <v>21</v>
      </c>
      <c r="G55" s="38">
        <v>16.46</v>
      </c>
      <c r="H55" s="38">
        <v>-28.099409999999999</v>
      </c>
    </row>
    <row r="56" spans="1:8" x14ac:dyDescent="0.35">
      <c r="A56" s="35">
        <v>52</v>
      </c>
      <c r="B56" s="36">
        <v>45384</v>
      </c>
      <c r="C56" s="37">
        <v>8</v>
      </c>
      <c r="D56" s="37">
        <v>4</v>
      </c>
      <c r="E56" s="38">
        <v>37.156320000000001</v>
      </c>
      <c r="F56" s="37" t="s">
        <v>21</v>
      </c>
      <c r="G56" s="38">
        <v>16.46</v>
      </c>
      <c r="H56" s="38">
        <v>-20.69632</v>
      </c>
    </row>
    <row r="57" spans="1:8" x14ac:dyDescent="0.35">
      <c r="A57" s="35">
        <v>53</v>
      </c>
      <c r="B57" s="36">
        <v>45384</v>
      </c>
      <c r="C57" s="37">
        <v>8</v>
      </c>
      <c r="D57" s="37">
        <v>5</v>
      </c>
      <c r="E57" s="38">
        <v>36.078159999999997</v>
      </c>
      <c r="F57" s="37" t="s">
        <v>21</v>
      </c>
      <c r="G57" s="38">
        <v>16.46</v>
      </c>
      <c r="H57" s="38">
        <v>-19.61816</v>
      </c>
    </row>
    <row r="58" spans="1:8" x14ac:dyDescent="0.35">
      <c r="A58" s="35">
        <v>54</v>
      </c>
      <c r="B58" s="36">
        <v>45384</v>
      </c>
      <c r="C58" s="37">
        <v>8</v>
      </c>
      <c r="D58" s="37">
        <v>6</v>
      </c>
      <c r="E58" s="38">
        <v>33.513710000000003</v>
      </c>
      <c r="F58" s="37" t="s">
        <v>21</v>
      </c>
      <c r="G58" s="38">
        <v>16.46</v>
      </c>
      <c r="H58" s="38">
        <v>-17.053709999999999</v>
      </c>
    </row>
    <row r="59" spans="1:8" x14ac:dyDescent="0.35">
      <c r="A59" s="35">
        <v>55</v>
      </c>
      <c r="B59" s="36">
        <v>45384</v>
      </c>
      <c r="C59" s="37">
        <v>8</v>
      </c>
      <c r="D59" s="37">
        <v>7</v>
      </c>
      <c r="E59" s="38">
        <v>24.092939999999999</v>
      </c>
      <c r="F59" s="37" t="s">
        <v>21</v>
      </c>
      <c r="G59" s="38">
        <v>16.46</v>
      </c>
      <c r="H59" s="38">
        <v>-7.6329399999999996</v>
      </c>
    </row>
    <row r="60" spans="1:8" x14ac:dyDescent="0.35">
      <c r="A60" s="35">
        <v>56</v>
      </c>
      <c r="B60" s="36">
        <v>45384</v>
      </c>
      <c r="C60" s="37">
        <v>8</v>
      </c>
      <c r="D60" s="37">
        <v>8</v>
      </c>
      <c r="E60" s="38">
        <v>20.43533</v>
      </c>
      <c r="F60" s="37" t="s">
        <v>21</v>
      </c>
      <c r="G60" s="38">
        <v>16.46</v>
      </c>
      <c r="H60" s="38">
        <v>-3.97533</v>
      </c>
    </row>
    <row r="61" spans="1:8" s="43" customFormat="1" x14ac:dyDescent="0.35">
      <c r="A61" s="35">
        <v>57</v>
      </c>
      <c r="B61" s="36">
        <v>45384</v>
      </c>
      <c r="C61" s="37">
        <v>8</v>
      </c>
      <c r="D61" s="37">
        <v>9</v>
      </c>
      <c r="E61" s="38">
        <v>2.22282</v>
      </c>
      <c r="F61" s="37" t="s">
        <v>21</v>
      </c>
      <c r="G61" s="38">
        <v>16.46</v>
      </c>
      <c r="H61" s="38">
        <v>14.23718</v>
      </c>
    </row>
    <row r="62" spans="1:8" s="43" customFormat="1" x14ac:dyDescent="0.35">
      <c r="A62" s="35">
        <v>58</v>
      </c>
      <c r="B62" s="36">
        <v>45384</v>
      </c>
      <c r="C62" s="37">
        <v>8</v>
      </c>
      <c r="D62" s="37">
        <v>10</v>
      </c>
      <c r="E62" s="38">
        <v>-10.018940000000001</v>
      </c>
      <c r="F62" s="37" t="s">
        <v>21</v>
      </c>
      <c r="G62" s="38">
        <v>16.46</v>
      </c>
      <c r="H62" s="38">
        <v>26.478940000000001</v>
      </c>
    </row>
    <row r="63" spans="1:8" s="43" customFormat="1" x14ac:dyDescent="0.35">
      <c r="A63" s="35">
        <v>59</v>
      </c>
      <c r="B63" s="36">
        <v>45384</v>
      </c>
      <c r="C63" s="37">
        <v>8</v>
      </c>
      <c r="D63" s="37">
        <v>11</v>
      </c>
      <c r="E63" s="38">
        <v>-7.84917</v>
      </c>
      <c r="F63" s="37" t="s">
        <v>21</v>
      </c>
      <c r="G63" s="38">
        <v>16.46</v>
      </c>
      <c r="H63" s="38">
        <v>24.309170000000002</v>
      </c>
    </row>
    <row r="64" spans="1:8" s="43" customFormat="1" x14ac:dyDescent="0.35">
      <c r="A64" s="35">
        <v>60</v>
      </c>
      <c r="B64" s="36">
        <v>45384</v>
      </c>
      <c r="C64" s="37">
        <v>8</v>
      </c>
      <c r="D64" s="37">
        <v>12</v>
      </c>
      <c r="E64" s="38">
        <v>-18.756360000000001</v>
      </c>
      <c r="F64" s="37" t="s">
        <v>21</v>
      </c>
      <c r="G64" s="38">
        <v>16.46</v>
      </c>
      <c r="H64" s="38">
        <v>35.216360000000002</v>
      </c>
    </row>
    <row r="65" spans="1:8" x14ac:dyDescent="0.35">
      <c r="A65" s="35">
        <v>61</v>
      </c>
      <c r="B65" s="36">
        <v>45397</v>
      </c>
      <c r="C65" s="37">
        <v>2</v>
      </c>
      <c r="D65" s="37">
        <v>9</v>
      </c>
      <c r="E65" s="38">
        <v>28.011759999999999</v>
      </c>
      <c r="F65" s="37" t="s">
        <v>21</v>
      </c>
      <c r="G65" s="38">
        <v>16.97</v>
      </c>
      <c r="H65" s="38">
        <v>-11.04176</v>
      </c>
    </row>
    <row r="66" spans="1:8" x14ac:dyDescent="0.35">
      <c r="A66" s="35">
        <v>62</v>
      </c>
      <c r="B66" s="36">
        <v>45397</v>
      </c>
      <c r="C66" s="37">
        <v>3</v>
      </c>
      <c r="D66" s="37">
        <v>4</v>
      </c>
      <c r="E66" s="38">
        <v>27.243539999999999</v>
      </c>
      <c r="F66" s="37" t="s">
        <v>21</v>
      </c>
      <c r="G66" s="38">
        <v>16.97</v>
      </c>
      <c r="H66" s="38">
        <v>-10.273540000000001</v>
      </c>
    </row>
    <row r="67" spans="1:8" x14ac:dyDescent="0.35">
      <c r="A67" s="35">
        <v>63</v>
      </c>
      <c r="B67" s="36">
        <v>45397</v>
      </c>
      <c r="C67" s="37">
        <v>3</v>
      </c>
      <c r="D67" s="37">
        <v>5</v>
      </c>
      <c r="E67" s="38">
        <v>27.23415</v>
      </c>
      <c r="F67" s="37" t="s">
        <v>21</v>
      </c>
      <c r="G67" s="38">
        <v>16.97</v>
      </c>
      <c r="H67" s="38">
        <v>-10.264150000000001</v>
      </c>
    </row>
    <row r="68" spans="1:8" x14ac:dyDescent="0.35">
      <c r="A68" s="35">
        <v>64</v>
      </c>
      <c r="B68" s="36">
        <v>45397</v>
      </c>
      <c r="C68" s="37">
        <v>3</v>
      </c>
      <c r="D68" s="37">
        <v>6</v>
      </c>
      <c r="E68" s="38">
        <v>27.23415</v>
      </c>
      <c r="F68" s="37" t="s">
        <v>21</v>
      </c>
      <c r="G68" s="38">
        <v>16.97</v>
      </c>
      <c r="H68" s="38">
        <v>-10.264150000000001</v>
      </c>
    </row>
    <row r="69" spans="1:8" x14ac:dyDescent="0.35">
      <c r="A69" s="35">
        <v>65</v>
      </c>
      <c r="B69" s="36">
        <v>45397</v>
      </c>
      <c r="C69" s="37">
        <v>3</v>
      </c>
      <c r="D69" s="37">
        <v>7</v>
      </c>
      <c r="E69" s="38">
        <v>25.67108</v>
      </c>
      <c r="F69" s="37" t="s">
        <v>21</v>
      </c>
      <c r="G69" s="38">
        <v>16.97</v>
      </c>
      <c r="H69" s="38">
        <v>-8.7010799999999993</v>
      </c>
    </row>
    <row r="70" spans="1:8" x14ac:dyDescent="0.35">
      <c r="A70" s="35">
        <v>66</v>
      </c>
      <c r="B70" s="36">
        <v>45397</v>
      </c>
      <c r="C70" s="37">
        <v>3</v>
      </c>
      <c r="D70" s="37">
        <v>8</v>
      </c>
      <c r="E70" s="38">
        <v>27.081880000000002</v>
      </c>
      <c r="F70" s="37" t="s">
        <v>21</v>
      </c>
      <c r="G70" s="38">
        <v>16.97</v>
      </c>
      <c r="H70" s="38">
        <v>-10.111879999999999</v>
      </c>
    </row>
    <row r="71" spans="1:8" x14ac:dyDescent="0.35">
      <c r="A71" s="35">
        <v>67</v>
      </c>
      <c r="B71" s="36">
        <v>45397</v>
      </c>
      <c r="C71" s="37">
        <v>3</v>
      </c>
      <c r="D71" s="37">
        <v>9</v>
      </c>
      <c r="E71" s="38">
        <v>27.10577</v>
      </c>
      <c r="F71" s="37" t="s">
        <v>21</v>
      </c>
      <c r="G71" s="38">
        <v>16.97</v>
      </c>
      <c r="H71" s="38">
        <v>-10.135770000000001</v>
      </c>
    </row>
    <row r="72" spans="1:8" x14ac:dyDescent="0.35">
      <c r="A72" s="35">
        <v>68</v>
      </c>
      <c r="B72" s="36">
        <v>45397</v>
      </c>
      <c r="C72" s="37">
        <v>3</v>
      </c>
      <c r="D72" s="37">
        <v>10</v>
      </c>
      <c r="E72" s="38">
        <v>24.965070000000001</v>
      </c>
      <c r="F72" s="37" t="s">
        <v>21</v>
      </c>
      <c r="G72" s="38">
        <v>16.97</v>
      </c>
      <c r="H72" s="38">
        <v>-7.9950700000000001</v>
      </c>
    </row>
    <row r="73" spans="1:8" x14ac:dyDescent="0.35">
      <c r="A73" s="35">
        <v>69</v>
      </c>
      <c r="B73" s="36">
        <v>45397</v>
      </c>
      <c r="C73" s="37">
        <v>3</v>
      </c>
      <c r="D73" s="37">
        <v>11</v>
      </c>
      <c r="E73" s="38">
        <v>25.062570000000001</v>
      </c>
      <c r="F73" s="37" t="s">
        <v>21</v>
      </c>
      <c r="G73" s="38">
        <v>16.97</v>
      </c>
      <c r="H73" s="38">
        <v>-8.0925700000000003</v>
      </c>
    </row>
    <row r="74" spans="1:8" x14ac:dyDescent="0.35">
      <c r="A74" s="35">
        <v>70</v>
      </c>
      <c r="B74" s="36">
        <v>45397</v>
      </c>
      <c r="C74" s="37">
        <v>3</v>
      </c>
      <c r="D74" s="37">
        <v>12</v>
      </c>
      <c r="E74" s="38">
        <v>25.230709999999998</v>
      </c>
      <c r="F74" s="37" t="s">
        <v>21</v>
      </c>
      <c r="G74" s="38">
        <v>16.97</v>
      </c>
      <c r="H74" s="38">
        <v>-8.2607099999999996</v>
      </c>
    </row>
    <row r="75" spans="1:8" x14ac:dyDescent="0.35">
      <c r="A75" s="35">
        <v>71</v>
      </c>
      <c r="B75" s="36">
        <v>45397</v>
      </c>
      <c r="C75" s="37">
        <v>4</v>
      </c>
      <c r="D75" s="37">
        <v>1</v>
      </c>
      <c r="E75" s="38">
        <v>27.299440000000001</v>
      </c>
      <c r="F75" s="37" t="s">
        <v>21</v>
      </c>
      <c r="G75" s="38">
        <v>16.97</v>
      </c>
      <c r="H75" s="38">
        <v>-10.32944</v>
      </c>
    </row>
    <row r="76" spans="1:8" x14ac:dyDescent="0.35">
      <c r="A76" s="35">
        <v>72</v>
      </c>
      <c r="B76" s="36">
        <v>45397</v>
      </c>
      <c r="C76" s="37">
        <v>4</v>
      </c>
      <c r="D76" s="37">
        <v>2</v>
      </c>
      <c r="E76" s="38">
        <v>28.473009999999999</v>
      </c>
      <c r="F76" s="37" t="s">
        <v>21</v>
      </c>
      <c r="G76" s="38">
        <v>16.97</v>
      </c>
      <c r="H76" s="38">
        <v>-11.50301</v>
      </c>
    </row>
    <row r="77" spans="1:8" x14ac:dyDescent="0.35">
      <c r="A77" s="35">
        <v>73</v>
      </c>
      <c r="B77" s="36">
        <v>45397</v>
      </c>
      <c r="C77" s="37">
        <v>4</v>
      </c>
      <c r="D77" s="37">
        <v>3</v>
      </c>
      <c r="E77" s="38">
        <v>29.561599999999999</v>
      </c>
      <c r="F77" s="37" t="s">
        <v>21</v>
      </c>
      <c r="G77" s="38">
        <v>16.97</v>
      </c>
      <c r="H77" s="38">
        <v>-12.5916</v>
      </c>
    </row>
    <row r="78" spans="1:8" x14ac:dyDescent="0.35">
      <c r="A78" s="35">
        <v>74</v>
      </c>
      <c r="B78" s="36">
        <v>45397</v>
      </c>
      <c r="C78" s="37">
        <v>4</v>
      </c>
      <c r="D78" s="37">
        <v>4</v>
      </c>
      <c r="E78" s="38">
        <v>33.018030000000003</v>
      </c>
      <c r="F78" s="37" t="s">
        <v>21</v>
      </c>
      <c r="G78" s="38">
        <v>16.97</v>
      </c>
      <c r="H78" s="38">
        <v>-16.048030000000001</v>
      </c>
    </row>
    <row r="79" spans="1:8" x14ac:dyDescent="0.35">
      <c r="A79" s="35">
        <v>75</v>
      </c>
      <c r="B79" s="36">
        <v>45397</v>
      </c>
      <c r="C79" s="37">
        <v>4</v>
      </c>
      <c r="D79" s="37">
        <v>5</v>
      </c>
      <c r="E79" s="38">
        <v>33.018030000000003</v>
      </c>
      <c r="F79" s="37" t="s">
        <v>21</v>
      </c>
      <c r="G79" s="38">
        <v>16.97</v>
      </c>
      <c r="H79" s="38">
        <v>-16.048030000000001</v>
      </c>
    </row>
    <row r="80" spans="1:8" x14ac:dyDescent="0.35">
      <c r="A80" s="35">
        <v>76</v>
      </c>
      <c r="B80" s="36">
        <v>45397</v>
      </c>
      <c r="C80" s="37">
        <v>4</v>
      </c>
      <c r="D80" s="37">
        <v>6</v>
      </c>
      <c r="E80" s="38">
        <v>33.615819999999999</v>
      </c>
      <c r="F80" s="37" t="s">
        <v>21</v>
      </c>
      <c r="G80" s="38">
        <v>16.97</v>
      </c>
      <c r="H80" s="38">
        <v>-16.645820000000001</v>
      </c>
    </row>
    <row r="81" spans="1:8" x14ac:dyDescent="0.35">
      <c r="A81" s="35">
        <v>77</v>
      </c>
      <c r="B81" s="36">
        <v>45397</v>
      </c>
      <c r="C81" s="37">
        <v>4</v>
      </c>
      <c r="D81" s="37">
        <v>7</v>
      </c>
      <c r="E81" s="38">
        <v>33.60548</v>
      </c>
      <c r="F81" s="37" t="s">
        <v>21</v>
      </c>
      <c r="G81" s="38">
        <v>16.97</v>
      </c>
      <c r="H81" s="38">
        <v>-16.635480000000001</v>
      </c>
    </row>
    <row r="82" spans="1:8" x14ac:dyDescent="0.35">
      <c r="A82" s="35">
        <v>78</v>
      </c>
      <c r="B82" s="36">
        <v>45397</v>
      </c>
      <c r="C82" s="37">
        <v>4</v>
      </c>
      <c r="D82" s="37">
        <v>8</v>
      </c>
      <c r="E82" s="38">
        <v>32.37086</v>
      </c>
      <c r="F82" s="37" t="s">
        <v>21</v>
      </c>
      <c r="G82" s="38">
        <v>16.97</v>
      </c>
      <c r="H82" s="38">
        <v>-15.40086</v>
      </c>
    </row>
    <row r="83" spans="1:8" x14ac:dyDescent="0.35">
      <c r="A83" s="35">
        <v>79</v>
      </c>
      <c r="B83" s="36">
        <v>45397</v>
      </c>
      <c r="C83" s="37">
        <v>4</v>
      </c>
      <c r="D83" s="37">
        <v>9</v>
      </c>
      <c r="E83" s="38">
        <v>32.431809999999999</v>
      </c>
      <c r="F83" s="37" t="s">
        <v>21</v>
      </c>
      <c r="G83" s="38">
        <v>16.97</v>
      </c>
      <c r="H83" s="38">
        <v>-15.46181</v>
      </c>
    </row>
    <row r="84" spans="1:8" x14ac:dyDescent="0.35">
      <c r="A84" s="35">
        <v>80</v>
      </c>
      <c r="B84" s="36">
        <v>45397</v>
      </c>
      <c r="C84" s="37">
        <v>4</v>
      </c>
      <c r="D84" s="37">
        <v>10</v>
      </c>
      <c r="E84" s="38">
        <v>30.594139999999999</v>
      </c>
      <c r="F84" s="37" t="s">
        <v>21</v>
      </c>
      <c r="G84" s="38">
        <v>16.97</v>
      </c>
      <c r="H84" s="38">
        <v>-13.624140000000001</v>
      </c>
    </row>
    <row r="85" spans="1:8" x14ac:dyDescent="0.35">
      <c r="A85" s="35">
        <v>81</v>
      </c>
      <c r="B85" s="36">
        <v>45397</v>
      </c>
      <c r="C85" s="37">
        <v>4</v>
      </c>
      <c r="D85" s="37">
        <v>11</v>
      </c>
      <c r="E85" s="38">
        <v>31.613489999999999</v>
      </c>
      <c r="F85" s="37" t="s">
        <v>21</v>
      </c>
      <c r="G85" s="38">
        <v>16.97</v>
      </c>
      <c r="H85" s="38">
        <v>-14.64349</v>
      </c>
    </row>
    <row r="86" spans="1:8" x14ac:dyDescent="0.35">
      <c r="A86" s="35">
        <v>82</v>
      </c>
      <c r="B86" s="36">
        <v>45397</v>
      </c>
      <c r="C86" s="37">
        <v>4</v>
      </c>
      <c r="D86" s="37">
        <v>12</v>
      </c>
      <c r="E86" s="38">
        <v>34.309310000000004</v>
      </c>
      <c r="F86" s="37" t="s">
        <v>21</v>
      </c>
      <c r="G86" s="38">
        <v>16.97</v>
      </c>
      <c r="H86" s="38">
        <v>-17.339310000000001</v>
      </c>
    </row>
    <row r="87" spans="1:8" x14ac:dyDescent="0.35">
      <c r="A87" s="35">
        <v>83</v>
      </c>
      <c r="B87" s="36">
        <v>45397</v>
      </c>
      <c r="C87" s="37">
        <v>5</v>
      </c>
      <c r="D87" s="37">
        <v>1</v>
      </c>
      <c r="E87" s="38">
        <v>30.247949999999999</v>
      </c>
      <c r="F87" s="37" t="s">
        <v>21</v>
      </c>
      <c r="G87" s="38">
        <v>16.97</v>
      </c>
      <c r="H87" s="38">
        <v>-13.277950000000001</v>
      </c>
    </row>
    <row r="88" spans="1:8" x14ac:dyDescent="0.35">
      <c r="A88" s="35">
        <v>84</v>
      </c>
      <c r="B88" s="36">
        <v>45397</v>
      </c>
      <c r="C88" s="37">
        <v>5</v>
      </c>
      <c r="D88" s="37">
        <v>2</v>
      </c>
      <c r="E88" s="38">
        <v>29.893550000000001</v>
      </c>
      <c r="F88" s="37" t="s">
        <v>21</v>
      </c>
      <c r="G88" s="38">
        <v>16.97</v>
      </c>
      <c r="H88" s="38">
        <v>-12.923550000000001</v>
      </c>
    </row>
    <row r="89" spans="1:8" x14ac:dyDescent="0.35">
      <c r="A89" s="35">
        <v>85</v>
      </c>
      <c r="B89" s="36">
        <v>45397</v>
      </c>
      <c r="C89" s="37">
        <v>5</v>
      </c>
      <c r="D89" s="37">
        <v>3</v>
      </c>
      <c r="E89" s="38">
        <v>29.893550000000001</v>
      </c>
      <c r="F89" s="37" t="s">
        <v>21</v>
      </c>
      <c r="G89" s="38">
        <v>16.97</v>
      </c>
      <c r="H89" s="38">
        <v>-12.923550000000001</v>
      </c>
    </row>
    <row r="90" spans="1:8" x14ac:dyDescent="0.35">
      <c r="A90" s="35">
        <v>86</v>
      </c>
      <c r="B90" s="36">
        <v>45397</v>
      </c>
      <c r="C90" s="37">
        <v>5</v>
      </c>
      <c r="D90" s="37">
        <v>4</v>
      </c>
      <c r="E90" s="38">
        <v>32.249940000000002</v>
      </c>
      <c r="F90" s="37" t="s">
        <v>21</v>
      </c>
      <c r="G90" s="38">
        <v>16.97</v>
      </c>
      <c r="H90" s="38">
        <v>-15.27994</v>
      </c>
    </row>
    <row r="91" spans="1:8" x14ac:dyDescent="0.35">
      <c r="A91" s="35">
        <v>87</v>
      </c>
      <c r="B91" s="36">
        <v>45397</v>
      </c>
      <c r="C91" s="37">
        <v>5</v>
      </c>
      <c r="D91" s="37">
        <v>5</v>
      </c>
      <c r="E91" s="38">
        <v>32.944490000000002</v>
      </c>
      <c r="F91" s="37" t="s">
        <v>21</v>
      </c>
      <c r="G91" s="38">
        <v>16.97</v>
      </c>
      <c r="H91" s="38">
        <v>-15.974489999999999</v>
      </c>
    </row>
    <row r="92" spans="1:8" x14ac:dyDescent="0.35">
      <c r="A92" s="35">
        <v>88</v>
      </c>
      <c r="B92" s="36">
        <v>45397</v>
      </c>
      <c r="C92" s="37">
        <v>5</v>
      </c>
      <c r="D92" s="37">
        <v>6</v>
      </c>
      <c r="E92" s="38">
        <v>36.519660000000002</v>
      </c>
      <c r="F92" s="37" t="s">
        <v>21</v>
      </c>
      <c r="G92" s="38">
        <v>16.97</v>
      </c>
      <c r="H92" s="38">
        <v>-19.549659999999999</v>
      </c>
    </row>
  </sheetData>
  <autoFilter ref="A4:H92">
    <sortState ref="A5:H112">
      <sortCondition ref="A4:A112"/>
    </sortState>
  </autoFilter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H13"/>
  <sheetViews>
    <sheetView zoomScaleNormal="100" workbookViewId="0">
      <selection activeCell="H21" sqref="H21"/>
    </sheetView>
  </sheetViews>
  <sheetFormatPr defaultRowHeight="14.5" x14ac:dyDescent="0.35"/>
  <cols>
    <col min="1" max="1" width="12.7265625" style="31" customWidth="1"/>
    <col min="2" max="2" width="12.7265625" style="32" customWidth="1"/>
    <col min="3" max="4" width="12.7265625" style="31" customWidth="1"/>
    <col min="5" max="5" width="12.7265625" style="33" customWidth="1"/>
    <col min="6" max="6" width="12.7265625" style="31" customWidth="1"/>
    <col min="7" max="7" width="12.7265625" style="33" customWidth="1"/>
    <col min="8" max="8" width="14.453125" style="33" bestFit="1" customWidth="1"/>
  </cols>
  <sheetData>
    <row r="1" spans="1:8" x14ac:dyDescent="0.35">
      <c r="A1"/>
      <c r="B1" s="1"/>
      <c r="C1"/>
      <c r="D1"/>
      <c r="E1" s="12"/>
      <c r="F1"/>
      <c r="G1" s="12"/>
      <c r="H1" s="12"/>
    </row>
    <row r="2" spans="1:8" ht="15.5" x14ac:dyDescent="0.35">
      <c r="A2" s="10" t="s">
        <v>65</v>
      </c>
      <c r="B2" s="1"/>
      <c r="C2"/>
      <c r="D2"/>
      <c r="E2" s="12"/>
      <c r="F2"/>
      <c r="G2" s="12"/>
      <c r="H2" s="12"/>
    </row>
    <row r="3" spans="1:8" ht="15.5" x14ac:dyDescent="0.35">
      <c r="A3" s="10"/>
      <c r="B3" s="1"/>
      <c r="C3"/>
      <c r="D3"/>
      <c r="E3" s="12"/>
      <c r="F3"/>
      <c r="G3" s="12"/>
      <c r="H3" s="12"/>
    </row>
    <row r="4" spans="1:8" x14ac:dyDescent="0.35">
      <c r="A4" s="4" t="s">
        <v>0</v>
      </c>
      <c r="B4" s="5" t="s">
        <v>5</v>
      </c>
      <c r="C4" s="6" t="s">
        <v>26</v>
      </c>
      <c r="D4" s="6" t="s">
        <v>27</v>
      </c>
      <c r="E4" s="7" t="s">
        <v>28</v>
      </c>
      <c r="F4" s="6" t="s">
        <v>29</v>
      </c>
      <c r="G4" s="8" t="s">
        <v>30</v>
      </c>
      <c r="H4" s="9" t="s">
        <v>31</v>
      </c>
    </row>
    <row r="5" spans="1:8" x14ac:dyDescent="0.35">
      <c r="A5" s="35">
        <v>1</v>
      </c>
      <c r="B5" s="36">
        <v>45400</v>
      </c>
      <c r="C5" s="37">
        <v>10</v>
      </c>
      <c r="D5" s="37">
        <v>12</v>
      </c>
      <c r="E5" s="38">
        <v>18.760760000000001</v>
      </c>
      <c r="F5" s="37" t="s">
        <v>21</v>
      </c>
      <c r="G5" s="37">
        <v>73.38</v>
      </c>
      <c r="H5" s="38">
        <v>54.619239999999998</v>
      </c>
    </row>
    <row r="6" spans="1:8" x14ac:dyDescent="0.35">
      <c r="A6" s="35">
        <v>2</v>
      </c>
      <c r="B6" s="36">
        <v>45400</v>
      </c>
      <c r="C6" s="37">
        <v>11</v>
      </c>
      <c r="D6" s="37">
        <v>1</v>
      </c>
      <c r="E6" s="38">
        <v>22.505009999999999</v>
      </c>
      <c r="F6" s="37" t="s">
        <v>21</v>
      </c>
      <c r="G6" s="37">
        <v>73.38</v>
      </c>
      <c r="H6" s="38">
        <v>50.874989999999997</v>
      </c>
    </row>
    <row r="7" spans="1:8" x14ac:dyDescent="0.35">
      <c r="A7" s="35">
        <v>3</v>
      </c>
      <c r="B7" s="36">
        <v>45400</v>
      </c>
      <c r="C7" s="37">
        <v>11</v>
      </c>
      <c r="D7" s="37">
        <v>2</v>
      </c>
      <c r="E7" s="38">
        <v>12.3492</v>
      </c>
      <c r="F7" s="37" t="s">
        <v>21</v>
      </c>
      <c r="G7" s="37">
        <v>73.38</v>
      </c>
      <c r="H7" s="38">
        <v>61.030799999999999</v>
      </c>
    </row>
    <row r="8" spans="1:8" x14ac:dyDescent="0.35">
      <c r="A8" s="35">
        <v>4</v>
      </c>
      <c r="B8" s="36">
        <v>45400</v>
      </c>
      <c r="C8" s="37">
        <v>11</v>
      </c>
      <c r="D8" s="37">
        <v>3</v>
      </c>
      <c r="E8" s="38">
        <v>10.038550000000001</v>
      </c>
      <c r="F8" s="37" t="s">
        <v>21</v>
      </c>
      <c r="G8" s="37">
        <v>73.38</v>
      </c>
      <c r="H8" s="38">
        <v>63.341450000000002</v>
      </c>
    </row>
    <row r="9" spans="1:8" x14ac:dyDescent="0.35">
      <c r="A9" s="35">
        <v>5</v>
      </c>
      <c r="B9" s="36">
        <v>45400</v>
      </c>
      <c r="C9" s="37">
        <v>11</v>
      </c>
      <c r="D9" s="37">
        <v>4</v>
      </c>
      <c r="E9" s="38">
        <v>9.3467699999999994</v>
      </c>
      <c r="F9" s="37" t="s">
        <v>21</v>
      </c>
      <c r="G9" s="37">
        <v>73.38</v>
      </c>
      <c r="H9" s="38">
        <v>64.033230000000003</v>
      </c>
    </row>
    <row r="10" spans="1:8" x14ac:dyDescent="0.35">
      <c r="A10" s="35">
        <v>6</v>
      </c>
      <c r="B10" s="36">
        <v>45400</v>
      </c>
      <c r="C10" s="37">
        <v>11</v>
      </c>
      <c r="D10" s="37">
        <v>5</v>
      </c>
      <c r="E10" s="38">
        <v>12.52707</v>
      </c>
      <c r="F10" s="37" t="s">
        <v>21</v>
      </c>
      <c r="G10" s="37">
        <v>73.38</v>
      </c>
      <c r="H10" s="38">
        <v>60.852930000000001</v>
      </c>
    </row>
    <row r="11" spans="1:8" x14ac:dyDescent="0.35">
      <c r="A11" s="35">
        <v>7</v>
      </c>
      <c r="B11" s="36">
        <v>45400</v>
      </c>
      <c r="C11" s="37">
        <v>11</v>
      </c>
      <c r="D11" s="37">
        <v>6</v>
      </c>
      <c r="E11" s="38">
        <v>8.7793899999999994</v>
      </c>
      <c r="F11" s="37" t="s">
        <v>21</v>
      </c>
      <c r="G11" s="37">
        <v>73.38</v>
      </c>
      <c r="H11" s="38">
        <v>64.600610000000003</v>
      </c>
    </row>
    <row r="12" spans="1:8" x14ac:dyDescent="0.35">
      <c r="A12" s="35">
        <v>8</v>
      </c>
      <c r="B12" s="36">
        <v>45400</v>
      </c>
      <c r="C12" s="37">
        <v>11</v>
      </c>
      <c r="D12" s="37">
        <v>7</v>
      </c>
      <c r="E12" s="38">
        <v>12.13097</v>
      </c>
      <c r="F12" s="37" t="s">
        <v>21</v>
      </c>
      <c r="G12" s="37">
        <v>73.38</v>
      </c>
      <c r="H12" s="38">
        <v>61.249029999999998</v>
      </c>
    </row>
    <row r="13" spans="1:8" x14ac:dyDescent="0.35">
      <c r="A13" s="35">
        <v>9</v>
      </c>
      <c r="B13" s="36">
        <v>45400</v>
      </c>
      <c r="C13" s="37">
        <v>11</v>
      </c>
      <c r="D13" s="37">
        <v>8</v>
      </c>
      <c r="E13" s="38">
        <v>9.4087399999999999</v>
      </c>
      <c r="F13" s="37" t="s">
        <v>21</v>
      </c>
      <c r="G13" s="37">
        <v>73.38</v>
      </c>
      <c r="H13" s="38">
        <v>63.971260000000001</v>
      </c>
    </row>
  </sheetData>
  <autoFilter ref="A4:H6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2:Z13"/>
  <sheetViews>
    <sheetView zoomScaleNormal="100" workbookViewId="0">
      <selection activeCell="B9" sqref="B9"/>
    </sheetView>
  </sheetViews>
  <sheetFormatPr defaultRowHeight="14.5" x14ac:dyDescent="0.35"/>
  <cols>
    <col min="1" max="1" width="14.453125" customWidth="1"/>
    <col min="2" max="2" width="23.26953125" bestFit="1" customWidth="1"/>
    <col min="3" max="3" width="29.453125" bestFit="1" customWidth="1"/>
    <col min="4" max="4" width="26.453125" bestFit="1" customWidth="1"/>
    <col min="5" max="5" width="14.26953125" bestFit="1" customWidth="1"/>
    <col min="6" max="6" width="12.1796875" bestFit="1" customWidth="1"/>
  </cols>
  <sheetData>
    <row r="2" spans="1:26" ht="15.5" x14ac:dyDescent="0.35">
      <c r="A2" s="10" t="s">
        <v>40</v>
      </c>
    </row>
    <row r="4" spans="1:26" s="15" customFormat="1" x14ac:dyDescent="0.35">
      <c r="A4" s="39" t="s">
        <v>37</v>
      </c>
      <c r="B4" s="39" t="s">
        <v>56</v>
      </c>
      <c r="C4" s="39" t="s">
        <v>38</v>
      </c>
      <c r="D4" s="39" t="s">
        <v>39</v>
      </c>
      <c r="E4" s="39" t="s">
        <v>57</v>
      </c>
    </row>
    <row r="5" spans="1:26" x14ac:dyDescent="0.35">
      <c r="A5" s="42" t="s">
        <v>79</v>
      </c>
      <c r="B5" s="42">
        <v>2</v>
      </c>
      <c r="C5" s="44">
        <v>44200.74</v>
      </c>
      <c r="D5" s="45">
        <v>43874.49</v>
      </c>
      <c r="E5" s="46">
        <f>C5-D5</f>
        <v>326.25</v>
      </c>
      <c r="F5" s="19"/>
    </row>
    <row r="6" spans="1:26" x14ac:dyDescent="0.35">
      <c r="A6" s="42" t="s">
        <v>80</v>
      </c>
      <c r="B6" s="42">
        <v>1</v>
      </c>
      <c r="C6" s="44">
        <v>2248.81</v>
      </c>
      <c r="D6" s="45">
        <v>1986.01</v>
      </c>
      <c r="E6" s="46">
        <f>C6-D6</f>
        <v>262.79999999999995</v>
      </c>
      <c r="F6" s="19"/>
    </row>
    <row r="7" spans="1:26" x14ac:dyDescent="0.35">
      <c r="A7" s="42" t="s">
        <v>81</v>
      </c>
      <c r="B7" s="42">
        <v>1</v>
      </c>
      <c r="C7" s="44">
        <v>1167.48</v>
      </c>
      <c r="D7" s="45">
        <v>723.74</v>
      </c>
      <c r="E7" s="46">
        <f>C7-D7</f>
        <v>443.74</v>
      </c>
      <c r="F7" s="19"/>
    </row>
    <row r="8" spans="1:26" x14ac:dyDescent="0.35">
      <c r="A8" s="40" t="s">
        <v>54</v>
      </c>
      <c r="B8" s="40">
        <v>4</v>
      </c>
      <c r="C8" s="41">
        <f>SUM(C5:C7)</f>
        <v>47617.03</v>
      </c>
      <c r="D8" s="41">
        <f>SUM(D5:D7)</f>
        <v>46584.24</v>
      </c>
      <c r="E8" s="41">
        <f>SUM(E5:E7)</f>
        <v>1032.79</v>
      </c>
      <c r="F8" s="19"/>
    </row>
    <row r="13" spans="1:26" x14ac:dyDescent="0.35">
      <c r="S13" s="20"/>
      <c r="T13" s="20"/>
      <c r="U13" s="20"/>
      <c r="V13" s="20"/>
      <c r="W13" s="20"/>
      <c r="X13" s="20"/>
      <c r="Y13" s="20"/>
      <c r="Z13" s="2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533E71-7D01-43A8-9F3C-D6B21111B274}"/>
</file>

<file path=customXml/itemProps2.xml><?xml version="1.0" encoding="utf-8"?>
<ds:datastoreItem xmlns:ds="http://schemas.openxmlformats.org/officeDocument/2006/customXml" ds:itemID="{1162E846-237A-4971-ABB9-87FF9DE3B9FB}"/>
</file>

<file path=customXml/itemProps3.xml><?xml version="1.0" encoding="utf-8"?>
<ds:datastoreItem xmlns:ds="http://schemas.openxmlformats.org/officeDocument/2006/customXml" ds:itemID="{651ADDC7-2885-4D09-ADB1-091C4F71B6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2</vt:lpstr>
      <vt:lpstr>Price_Impact_A</vt:lpstr>
      <vt:lpstr>Price_Impact_B</vt:lpstr>
      <vt:lpstr>Bid_Mitigation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2024-06-10T22:12:25Z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