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5" windowWidth="14805" windowHeight="7890"/>
  </bookViews>
  <sheets>
    <sheet name="Table 2" sheetId="3" r:id="rId1"/>
    <sheet name="Price_Impact_A" sheetId="1" r:id="rId2"/>
    <sheet name="Price_Impact_B" sheetId="2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Price_Impact_A!$A$4:$H$8</definedName>
    <definedName name="_xlnm._FilterDatabase" localSheetId="2" hidden="1">Price_Impact_B!$A$4:$H$18</definedName>
    <definedName name="_xlnm._FilterDatabase" localSheetId="0" hidden="1">'Table 2'!$G$3:$G$131</definedName>
  </definedNames>
  <calcPr calcId="162913"/>
</workbook>
</file>

<file path=xl/calcChain.xml><?xml version="1.0" encoding="utf-8"?>
<calcChain xmlns="http://schemas.openxmlformats.org/spreadsheetml/2006/main">
  <c r="G108" i="3" l="1"/>
  <c r="G102" i="3"/>
  <c r="G97" i="3"/>
  <c r="G96" i="3"/>
  <c r="G83" i="3"/>
  <c r="G16" i="3"/>
  <c r="E6" i="4" l="1"/>
  <c r="D6" i="4"/>
  <c r="C6" i="4"/>
</calcChain>
</file>

<file path=xl/sharedStrings.xml><?xml version="1.0" encoding="utf-8"?>
<sst xmlns="http://schemas.openxmlformats.org/spreadsheetml/2006/main" count="862" uniqueCount="77">
  <si>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</si>
  <si>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</si>
  <si>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</si>
  <si>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</si>
  <si>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</si>
  <si>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</si>
  <si>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</si>
  <si>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</si>
  <si>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</si>
  <si>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</si>
  <si>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</si>
  <si>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</si>
  <si>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</si>
  <si>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</si>
  <si>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</si>
  <si>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</si>
  <si>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</si>
  <si>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</si>
  <si>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</si>
  <si>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</si>
  <si>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</si>
  <si>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</si>
  <si>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</si>
  <si>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</si>
  <si>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</si>
  <si>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</si>
  <si>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Trade Hour</t>
  </si>
  <si>
    <t>Interval</t>
  </si>
  <si>
    <t>Market LMP</t>
  </si>
  <si>
    <t>Eligible Flag</t>
  </si>
  <si>
    <t>Calculated LMP</t>
  </si>
  <si>
    <t>Change in LMP</t>
  </si>
  <si>
    <t>San Diego-IV</t>
  </si>
  <si>
    <t>Min Load cost</t>
  </si>
  <si>
    <t>Startup Cost</t>
  </si>
  <si>
    <t xml:space="preserve">CC6470 </t>
  </si>
  <si>
    <t>ED MWH (INC/DEC)</t>
  </si>
  <si>
    <t>Type</t>
  </si>
  <si>
    <t>Costs without Bid Mitigation</t>
  </si>
  <si>
    <t>Costs with Bid Mitigation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</si>
  <si>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</si>
  <si>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</si>
  <si>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</si>
  <si>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</si>
  <si>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</si>
  <si>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</si>
  <si>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</si>
  <si>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</si>
  <si>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</si>
  <si>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</si>
  <si>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</si>
  <si>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</si>
  <si>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</si>
  <si>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Big Creek-Ventura</t>
  </si>
  <si>
    <t>Total</t>
  </si>
  <si>
    <t>Table 8: Price Impact Analysis Information for Pricing Node A in SCE LAP</t>
  </si>
  <si>
    <t>Table 9: Price Impact Analysis Information for Pricing Node B in PGAE LAP</t>
  </si>
  <si>
    <t>Fast Start Unit Management</t>
  </si>
  <si>
    <t>Load Forecast Uncertainty</t>
  </si>
  <si>
    <t>Market Disruption</t>
  </si>
  <si>
    <t>Bridging Schedules</t>
  </si>
  <si>
    <t>30 - 45</t>
  </si>
  <si>
    <t xml:space="preserve">Number of Resources </t>
  </si>
  <si>
    <t>Cost Savings</t>
  </si>
  <si>
    <t>Chart 2: Table of Exceptional Dispatches for December 2023</t>
  </si>
  <si>
    <t>83 - 200</t>
  </si>
  <si>
    <t>480 - 580</t>
  </si>
  <si>
    <t>275 - 450</t>
  </si>
  <si>
    <t>135 - 275</t>
  </si>
  <si>
    <t>30 - 60</t>
  </si>
  <si>
    <t>Stockton</t>
  </si>
  <si>
    <t>225 - 500</t>
  </si>
  <si>
    <t>15 - 45</t>
  </si>
  <si>
    <t>200 - 270</t>
  </si>
  <si>
    <t>0 - 32.2</t>
  </si>
  <si>
    <t>Unplanned Outage</t>
  </si>
  <si>
    <t>0 - 83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</si>
</sst>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2" fontId="4" fillId="0" borderId="1" xfId="0" quotePrefix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NumberFormat="1" applyFill="1" applyBorder="1"/>
    <xf numFmtId="166" fontId="0" fillId="0" borderId="1" xfId="2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131"/>
  <sheetViews>
    <sheetView tabSelected="1" zoomScaleNormal="100" workbookViewId="0">
      <selection activeCell="C3" sqref="C3"/>
    </sheetView>
  </sheetViews>
  <sheetFormatPr defaultColWidth="5.7109375" defaultRowHeight="15" x14ac:dyDescent="0.25"/>
  <cols>
    <col min="1" max="1" width="5.7109375" bestFit="1" customWidth="1"/>
    <col min="2" max="2" width="7.7109375" customWidth="1"/>
    <col min="3" max="3" width="50.5703125" bestFit="1" customWidth="1"/>
    <col min="4" max="4" width="8.7109375" customWidth="1"/>
    <col min="5" max="5" width="23.28515625" customWidth="1"/>
    <col min="6" max="6" width="12.28515625" style="21" customWidth="1"/>
    <col min="7" max="7" width="12.42578125" bestFit="1" customWidth="1"/>
    <col min="8" max="9" width="5.7109375" customWidth="1"/>
    <col min="10" max="10" width="7.5703125" customWidth="1"/>
    <col min="11" max="12" width="15.85546875" style="2" bestFit="1" customWidth="1"/>
    <col min="13" max="13" width="10.85546875" style="3" customWidth="1"/>
    <col min="14" max="14" width="13.85546875" style="3" customWidth="1"/>
    <col min="15" max="15" width="12.5703125" style="3" customWidth="1"/>
    <col min="16" max="16" width="14.5703125" style="3" customWidth="1"/>
    <col min="17" max="17" width="13" style="3" customWidth="1"/>
    <col min="18" max="18" width="11.5703125" style="3" customWidth="1"/>
    <col min="19" max="19" width="12.28515625" style="3" customWidth="1"/>
    <col min="20" max="20" width="11.42578125" style="3" customWidth="1"/>
    <col min="21" max="21" width="11.28515625" style="3" customWidth="1"/>
    <col min="22" max="22" width="11.140625" style="3" customWidth="1"/>
  </cols>
  <sheetData>
    <row r="1" spans="1:22" ht="33.75" customHeight="1" x14ac:dyDescent="0.25">
      <c r="A1" s="43" t="s">
        <v>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x14ac:dyDescent="0.25">
      <c r="A2" s="45" t="s">
        <v>64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45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25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7" t="s">
        <v>10</v>
      </c>
      <c r="L3" s="17" t="s">
        <v>11</v>
      </c>
      <c r="M3" s="18" t="s">
        <v>12</v>
      </c>
      <c r="N3" s="18" t="s">
        <v>33</v>
      </c>
      <c r="O3" s="18" t="s">
        <v>34</v>
      </c>
      <c r="P3" s="18" t="s">
        <v>35</v>
      </c>
      <c r="Q3" s="18" t="s">
        <v>36</v>
      </c>
      <c r="R3" s="18" t="s">
        <v>13</v>
      </c>
      <c r="S3" s="18" t="s">
        <v>14</v>
      </c>
      <c r="T3" s="18" t="s">
        <v>15</v>
      </c>
      <c r="U3" s="18" t="s">
        <v>16</v>
      </c>
      <c r="V3" s="18" t="s">
        <v>17</v>
      </c>
    </row>
    <row r="4" spans="1:22" x14ac:dyDescent="0.25">
      <c r="A4" s="26">
        <v>1</v>
      </c>
      <c r="B4" s="27" t="s">
        <v>18</v>
      </c>
      <c r="C4" s="27" t="s">
        <v>60</v>
      </c>
      <c r="D4" s="27" t="s">
        <v>46</v>
      </c>
      <c r="E4" s="27" t="s">
        <v>41</v>
      </c>
      <c r="F4" s="28">
        <v>45282</v>
      </c>
      <c r="G4" s="34">
        <v>30</v>
      </c>
      <c r="H4" s="27" t="s">
        <v>23</v>
      </c>
      <c r="I4" s="27" t="s">
        <v>44</v>
      </c>
      <c r="J4" s="27">
        <v>3</v>
      </c>
      <c r="K4" s="29">
        <v>45282.861111111109</v>
      </c>
      <c r="L4" s="29">
        <v>45282.958333333336</v>
      </c>
      <c r="M4" s="30">
        <v>1.3558333330000001</v>
      </c>
      <c r="N4" s="30">
        <v>0</v>
      </c>
      <c r="O4" s="30">
        <v>0</v>
      </c>
      <c r="P4" s="30">
        <v>-55.367081153000001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</row>
    <row r="5" spans="1:22" x14ac:dyDescent="0.25">
      <c r="A5" s="26">
        <v>2</v>
      </c>
      <c r="B5" s="27" t="s">
        <v>18</v>
      </c>
      <c r="C5" s="27" t="s">
        <v>60</v>
      </c>
      <c r="D5" s="27" t="s">
        <v>46</v>
      </c>
      <c r="E5" s="27" t="s">
        <v>41</v>
      </c>
      <c r="F5" s="28">
        <v>45282</v>
      </c>
      <c r="G5" s="34">
        <v>30</v>
      </c>
      <c r="H5" s="27" t="s">
        <v>23</v>
      </c>
      <c r="I5" s="27" t="s">
        <v>22</v>
      </c>
      <c r="J5" s="27">
        <v>1</v>
      </c>
      <c r="K5" s="29">
        <v>45282.958333333336</v>
      </c>
      <c r="L5" s="29">
        <v>45283</v>
      </c>
      <c r="M5" s="30">
        <v>0</v>
      </c>
      <c r="N5" s="30">
        <v>1600.460000004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</row>
    <row r="6" spans="1:22" x14ac:dyDescent="0.25">
      <c r="A6" s="26">
        <v>3</v>
      </c>
      <c r="B6" s="27" t="s">
        <v>18</v>
      </c>
      <c r="C6" s="27" t="s">
        <v>60</v>
      </c>
      <c r="D6" s="27" t="s">
        <v>46</v>
      </c>
      <c r="E6" s="27" t="s">
        <v>41</v>
      </c>
      <c r="F6" s="28">
        <v>45283</v>
      </c>
      <c r="G6" s="34">
        <v>30</v>
      </c>
      <c r="H6" s="27" t="s">
        <v>23</v>
      </c>
      <c r="I6" s="27" t="s">
        <v>22</v>
      </c>
      <c r="J6" s="27">
        <v>18</v>
      </c>
      <c r="K6" s="29">
        <v>45283</v>
      </c>
      <c r="L6" s="29">
        <v>45283.729166666664</v>
      </c>
      <c r="M6" s="30">
        <v>0.67791666699999997</v>
      </c>
      <c r="N6" s="30">
        <v>13431.425000069999</v>
      </c>
      <c r="O6" s="30">
        <v>0</v>
      </c>
      <c r="P6" s="30">
        <v>-26.691197706000001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</row>
    <row r="7" spans="1:22" x14ac:dyDescent="0.25">
      <c r="A7" s="26">
        <v>4</v>
      </c>
      <c r="B7" s="27" t="s">
        <v>18</v>
      </c>
      <c r="C7" s="27" t="s">
        <v>57</v>
      </c>
      <c r="D7" s="27" t="s">
        <v>19</v>
      </c>
      <c r="E7" s="27" t="s">
        <v>20</v>
      </c>
      <c r="F7" s="28">
        <v>45273</v>
      </c>
      <c r="G7" s="34">
        <v>0</v>
      </c>
      <c r="H7" s="27" t="s">
        <v>23</v>
      </c>
      <c r="I7" s="27" t="s">
        <v>22</v>
      </c>
      <c r="J7" s="27">
        <v>1</v>
      </c>
      <c r="K7" s="29">
        <v>45273.809027777781</v>
      </c>
      <c r="L7" s="29">
        <v>45273.826388888891</v>
      </c>
      <c r="M7" s="30">
        <v>-2.0833333349999998</v>
      </c>
      <c r="N7" s="30">
        <v>99.02</v>
      </c>
      <c r="O7" s="30">
        <v>0</v>
      </c>
      <c r="P7" s="30">
        <v>0</v>
      </c>
      <c r="Q7" s="30">
        <v>-2.0833333349999998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</row>
    <row r="8" spans="1:22" x14ac:dyDescent="0.25">
      <c r="A8" s="26">
        <v>5</v>
      </c>
      <c r="B8" s="27" t="s">
        <v>18</v>
      </c>
      <c r="C8" s="27" t="s">
        <v>58</v>
      </c>
      <c r="D8" s="27" t="s">
        <v>46</v>
      </c>
      <c r="E8" s="27" t="s">
        <v>25</v>
      </c>
      <c r="F8" s="28">
        <v>45286</v>
      </c>
      <c r="G8" s="34" t="s">
        <v>65</v>
      </c>
      <c r="H8" s="27" t="s">
        <v>23</v>
      </c>
      <c r="I8" s="27" t="s">
        <v>22</v>
      </c>
      <c r="J8" s="27">
        <v>2</v>
      </c>
      <c r="K8" s="29">
        <v>45286.392361111109</v>
      </c>
      <c r="L8" s="29">
        <v>45286.447916666664</v>
      </c>
      <c r="M8" s="30">
        <v>47.385833308000002</v>
      </c>
      <c r="N8" s="30">
        <v>6887.9875000049997</v>
      </c>
      <c r="O8" s="30">
        <v>0</v>
      </c>
      <c r="P8" s="30">
        <v>-1768.519851991</v>
      </c>
      <c r="Q8" s="30">
        <v>3.3333333340000002</v>
      </c>
      <c r="R8" s="30">
        <v>-131.89296669300001</v>
      </c>
      <c r="S8" s="30">
        <v>0</v>
      </c>
      <c r="T8" s="30">
        <v>-1.207033333</v>
      </c>
      <c r="U8" s="30">
        <v>0</v>
      </c>
      <c r="V8" s="30">
        <v>0</v>
      </c>
    </row>
    <row r="9" spans="1:22" x14ac:dyDescent="0.25">
      <c r="A9" s="26">
        <v>6</v>
      </c>
      <c r="B9" s="27" t="s">
        <v>18</v>
      </c>
      <c r="C9" s="27" t="s">
        <v>59</v>
      </c>
      <c r="D9" s="27" t="s">
        <v>46</v>
      </c>
      <c r="E9" s="27" t="s">
        <v>24</v>
      </c>
      <c r="F9" s="28">
        <v>45277</v>
      </c>
      <c r="G9" s="34" t="s">
        <v>66</v>
      </c>
      <c r="H9" s="27" t="s">
        <v>23</v>
      </c>
      <c r="I9" s="27" t="s">
        <v>44</v>
      </c>
      <c r="J9" s="27">
        <v>1</v>
      </c>
      <c r="K9" s="29">
        <v>45277.072916666664</v>
      </c>
      <c r="L9" s="29">
        <v>45277.114583333336</v>
      </c>
      <c r="M9" s="30">
        <v>-50.462083423999999</v>
      </c>
      <c r="N9" s="30">
        <v>0</v>
      </c>
      <c r="O9" s="30">
        <v>0</v>
      </c>
      <c r="P9" s="30">
        <v>2275.809221301</v>
      </c>
      <c r="Q9" s="30">
        <v>-38.126683997000001</v>
      </c>
      <c r="R9" s="30">
        <v>0</v>
      </c>
      <c r="S9" s="30">
        <v>1543.749435038</v>
      </c>
      <c r="T9" s="30">
        <v>0</v>
      </c>
      <c r="U9" s="30">
        <v>0</v>
      </c>
      <c r="V9" s="30">
        <v>0</v>
      </c>
    </row>
    <row r="10" spans="1:22" x14ac:dyDescent="0.25">
      <c r="A10" s="26">
        <v>7</v>
      </c>
      <c r="B10" s="27" t="s">
        <v>18</v>
      </c>
      <c r="C10" s="27" t="s">
        <v>59</v>
      </c>
      <c r="D10" s="27" t="s">
        <v>46</v>
      </c>
      <c r="E10" s="27" t="s">
        <v>25</v>
      </c>
      <c r="F10" s="28">
        <v>45288</v>
      </c>
      <c r="G10" s="34">
        <v>83</v>
      </c>
      <c r="H10" s="27" t="s">
        <v>23</v>
      </c>
      <c r="I10" s="27" t="s">
        <v>22</v>
      </c>
      <c r="J10" s="27">
        <v>1</v>
      </c>
      <c r="K10" s="29">
        <v>45288.315972222219</v>
      </c>
      <c r="L10" s="29">
        <v>45288.354166666664</v>
      </c>
      <c r="M10" s="30">
        <v>34.583333334999999</v>
      </c>
      <c r="N10" s="30">
        <v>4256.1600000030003</v>
      </c>
      <c r="O10" s="30">
        <v>2250.3525000029999</v>
      </c>
      <c r="P10" s="30">
        <v>-1331.8041667309999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</row>
    <row r="11" spans="1:22" x14ac:dyDescent="0.25">
      <c r="A11" s="26">
        <v>8</v>
      </c>
      <c r="B11" s="27" t="s">
        <v>18</v>
      </c>
      <c r="C11" s="27" t="s">
        <v>59</v>
      </c>
      <c r="D11" s="27" t="s">
        <v>46</v>
      </c>
      <c r="E11" s="27" t="s">
        <v>48</v>
      </c>
      <c r="F11" s="28">
        <v>45266</v>
      </c>
      <c r="G11" s="34">
        <v>53</v>
      </c>
      <c r="H11" s="27" t="s">
        <v>23</v>
      </c>
      <c r="I11" s="27" t="s">
        <v>44</v>
      </c>
      <c r="J11" s="27">
        <v>1</v>
      </c>
      <c r="K11" s="29">
        <v>45266.4375</v>
      </c>
      <c r="L11" s="29">
        <v>45266.475694444445</v>
      </c>
      <c r="M11" s="30">
        <v>-329.35508333199999</v>
      </c>
      <c r="N11" s="30">
        <v>0</v>
      </c>
      <c r="O11" s="30">
        <v>0</v>
      </c>
      <c r="P11" s="30">
        <v>-3302.640619493</v>
      </c>
      <c r="Q11" s="30">
        <v>-115.937749999</v>
      </c>
      <c r="R11" s="30">
        <v>0</v>
      </c>
      <c r="S11" s="30">
        <v>-3878.1177374670001</v>
      </c>
      <c r="T11" s="30">
        <v>0</v>
      </c>
      <c r="U11" s="30">
        <v>0</v>
      </c>
      <c r="V11" s="30">
        <v>0</v>
      </c>
    </row>
    <row r="12" spans="1:22" x14ac:dyDescent="0.25">
      <c r="A12" s="26">
        <v>9</v>
      </c>
      <c r="B12" s="27" t="s">
        <v>18</v>
      </c>
      <c r="C12" s="27" t="s">
        <v>59</v>
      </c>
      <c r="D12" s="27" t="s">
        <v>46</v>
      </c>
      <c r="E12" s="27" t="s">
        <v>48</v>
      </c>
      <c r="F12" s="28">
        <v>45277</v>
      </c>
      <c r="G12" s="34">
        <v>551</v>
      </c>
      <c r="H12" s="27" t="s">
        <v>23</v>
      </c>
      <c r="I12" s="27" t="s">
        <v>44</v>
      </c>
      <c r="J12" s="27">
        <v>1</v>
      </c>
      <c r="K12" s="29">
        <v>45277.072916666664</v>
      </c>
      <c r="L12" s="29">
        <v>45277.114583333336</v>
      </c>
      <c r="M12" s="30">
        <v>18.454166665999999</v>
      </c>
      <c r="N12" s="30">
        <v>0</v>
      </c>
      <c r="O12" s="30">
        <v>0</v>
      </c>
      <c r="P12" s="30">
        <v>-919.00013423600001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</row>
    <row r="13" spans="1:22" x14ac:dyDescent="0.25">
      <c r="A13" s="26">
        <v>10</v>
      </c>
      <c r="B13" s="27" t="s">
        <v>18</v>
      </c>
      <c r="C13" s="27" t="s">
        <v>59</v>
      </c>
      <c r="D13" s="27" t="s">
        <v>19</v>
      </c>
      <c r="E13" s="27" t="s">
        <v>20</v>
      </c>
      <c r="F13" s="28">
        <v>45277</v>
      </c>
      <c r="G13" s="34" t="s">
        <v>67</v>
      </c>
      <c r="H13" s="27" t="s">
        <v>23</v>
      </c>
      <c r="I13" s="27" t="s">
        <v>44</v>
      </c>
      <c r="J13" s="27">
        <v>2</v>
      </c>
      <c r="K13" s="29">
        <v>45277.034722222219</v>
      </c>
      <c r="L13" s="29">
        <v>45277.114583333336</v>
      </c>
      <c r="M13" s="30">
        <v>-259.08610277700001</v>
      </c>
      <c r="N13" s="30">
        <v>0</v>
      </c>
      <c r="O13" s="30">
        <v>0</v>
      </c>
      <c r="P13" s="30">
        <v>7461.8628194960002</v>
      </c>
      <c r="Q13" s="30">
        <v>-534.91093611199994</v>
      </c>
      <c r="R13" s="30">
        <v>0</v>
      </c>
      <c r="S13" s="30">
        <v>22478.907263855999</v>
      </c>
      <c r="T13" s="30">
        <v>0</v>
      </c>
      <c r="U13" s="30">
        <v>0</v>
      </c>
      <c r="V13" s="30">
        <v>0</v>
      </c>
    </row>
    <row r="14" spans="1:22" x14ac:dyDescent="0.25">
      <c r="A14" s="26">
        <v>11</v>
      </c>
      <c r="B14" s="27" t="s">
        <v>18</v>
      </c>
      <c r="C14" s="27" t="s">
        <v>59</v>
      </c>
      <c r="D14" s="27" t="s">
        <v>19</v>
      </c>
      <c r="E14" s="27" t="s">
        <v>20</v>
      </c>
      <c r="F14" s="28">
        <v>45288</v>
      </c>
      <c r="G14" s="34">
        <v>90</v>
      </c>
      <c r="H14" s="27" t="s">
        <v>23</v>
      </c>
      <c r="I14" s="27" t="s">
        <v>22</v>
      </c>
      <c r="J14" s="27">
        <v>2</v>
      </c>
      <c r="K14" s="29">
        <v>45288.295138888891</v>
      </c>
      <c r="L14" s="29">
        <v>45288.354166666664</v>
      </c>
      <c r="M14" s="30">
        <v>62.535111495000002</v>
      </c>
      <c r="N14" s="30">
        <v>7728.3800000040001</v>
      </c>
      <c r="O14" s="30">
        <v>0</v>
      </c>
      <c r="P14" s="30">
        <v>-2279.3426375130002</v>
      </c>
      <c r="Q14" s="30">
        <v>33.500000000999997</v>
      </c>
      <c r="R14" s="30">
        <v>-1284.948333371</v>
      </c>
      <c r="S14" s="30">
        <v>0</v>
      </c>
      <c r="T14" s="30">
        <v>-1550.599031446</v>
      </c>
      <c r="U14" s="30">
        <v>0</v>
      </c>
      <c r="V14" s="30">
        <v>0</v>
      </c>
    </row>
    <row r="15" spans="1:22" x14ac:dyDescent="0.25">
      <c r="A15" s="26">
        <v>12</v>
      </c>
      <c r="B15" s="27" t="s">
        <v>18</v>
      </c>
      <c r="C15" s="27" t="s">
        <v>59</v>
      </c>
      <c r="D15" s="27" t="s">
        <v>19</v>
      </c>
      <c r="E15" s="27" t="s">
        <v>48</v>
      </c>
      <c r="F15" s="28">
        <v>45266</v>
      </c>
      <c r="G15" s="34">
        <v>0</v>
      </c>
      <c r="H15" s="27" t="s">
        <v>23</v>
      </c>
      <c r="I15" s="27" t="s">
        <v>44</v>
      </c>
      <c r="J15" s="27">
        <v>2</v>
      </c>
      <c r="K15" s="29">
        <v>45266.4375</v>
      </c>
      <c r="L15" s="29">
        <v>45266.482638888891</v>
      </c>
      <c r="M15" s="30">
        <v>-38.726283201000001</v>
      </c>
      <c r="N15" s="30">
        <v>0</v>
      </c>
      <c r="O15" s="30">
        <v>0</v>
      </c>
      <c r="P15" s="30">
        <v>-1209.7255894899999</v>
      </c>
      <c r="Q15" s="30">
        <v>-38.321953501000003</v>
      </c>
      <c r="R15" s="30">
        <v>0</v>
      </c>
      <c r="S15" s="30">
        <v>-1216.2762104179999</v>
      </c>
      <c r="T15" s="30">
        <v>0</v>
      </c>
      <c r="U15" s="30">
        <v>0</v>
      </c>
      <c r="V15" s="30">
        <v>0</v>
      </c>
    </row>
    <row r="16" spans="1:22" x14ac:dyDescent="0.25">
      <c r="A16" s="26">
        <v>13</v>
      </c>
      <c r="B16" s="27" t="s">
        <v>18</v>
      </c>
      <c r="C16" s="27" t="s">
        <v>59</v>
      </c>
      <c r="D16" s="27" t="s">
        <v>19</v>
      </c>
      <c r="E16" s="27" t="s">
        <v>48</v>
      </c>
      <c r="F16" s="28">
        <v>45277</v>
      </c>
      <c r="G16" s="34">
        <f>-200 - -100</f>
        <v>-100</v>
      </c>
      <c r="H16" s="27" t="s">
        <v>23</v>
      </c>
      <c r="I16" s="27" t="s">
        <v>44</v>
      </c>
      <c r="J16" s="27">
        <v>1</v>
      </c>
      <c r="K16" s="29">
        <v>45277.0625</v>
      </c>
      <c r="L16" s="29">
        <v>45277.09375</v>
      </c>
      <c r="M16" s="30">
        <v>150.00000000599999</v>
      </c>
      <c r="N16" s="30">
        <v>0</v>
      </c>
      <c r="O16" s="30">
        <v>0</v>
      </c>
      <c r="P16" s="30">
        <v>-8673.901583678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</row>
    <row r="17" spans="1:22" x14ac:dyDescent="0.25">
      <c r="A17" s="26">
        <v>14</v>
      </c>
      <c r="B17" s="27" t="s">
        <v>18</v>
      </c>
      <c r="C17" s="27" t="s">
        <v>45</v>
      </c>
      <c r="D17" s="27" t="s">
        <v>46</v>
      </c>
      <c r="E17" s="27" t="s">
        <v>24</v>
      </c>
      <c r="F17" s="28">
        <v>45265</v>
      </c>
      <c r="G17" s="34">
        <v>54</v>
      </c>
      <c r="H17" s="27" t="s">
        <v>23</v>
      </c>
      <c r="I17" s="27" t="s">
        <v>44</v>
      </c>
      <c r="J17" s="27">
        <v>12</v>
      </c>
      <c r="K17" s="29">
        <v>45265.336805555555</v>
      </c>
      <c r="L17" s="29">
        <v>45265.833333333336</v>
      </c>
      <c r="M17" s="30">
        <v>84.622864102999998</v>
      </c>
      <c r="N17" s="30">
        <v>-160253.86949999901</v>
      </c>
      <c r="O17" s="30">
        <v>10423.510000008</v>
      </c>
      <c r="P17" s="30">
        <v>-12555.874165421001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</row>
    <row r="18" spans="1:22" x14ac:dyDescent="0.25">
      <c r="A18" s="26">
        <v>15</v>
      </c>
      <c r="B18" s="27" t="s">
        <v>18</v>
      </c>
      <c r="C18" s="27" t="s">
        <v>45</v>
      </c>
      <c r="D18" s="27" t="s">
        <v>46</v>
      </c>
      <c r="E18" s="27" t="s">
        <v>24</v>
      </c>
      <c r="F18" s="28">
        <v>45267</v>
      </c>
      <c r="G18" s="34">
        <v>64</v>
      </c>
      <c r="H18" s="27" t="s">
        <v>23</v>
      </c>
      <c r="I18" s="27" t="s">
        <v>44</v>
      </c>
      <c r="J18" s="27">
        <v>6</v>
      </c>
      <c r="K18" s="29">
        <v>45267.479166666664</v>
      </c>
      <c r="L18" s="29">
        <v>45267.708333333336</v>
      </c>
      <c r="M18" s="30">
        <v>29.427708401</v>
      </c>
      <c r="N18" s="30">
        <v>-32814.764999999999</v>
      </c>
      <c r="O18" s="30">
        <v>0</v>
      </c>
      <c r="P18" s="30">
        <v>-2016.4249193210001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</row>
    <row r="19" spans="1:22" x14ac:dyDescent="0.25">
      <c r="A19" s="26">
        <v>16</v>
      </c>
      <c r="B19" s="27" t="s">
        <v>18</v>
      </c>
      <c r="C19" s="27" t="s">
        <v>45</v>
      </c>
      <c r="D19" s="27" t="s">
        <v>46</v>
      </c>
      <c r="E19" s="27" t="s">
        <v>24</v>
      </c>
      <c r="F19" s="28">
        <v>45278</v>
      </c>
      <c r="G19" s="34" t="s">
        <v>68</v>
      </c>
      <c r="H19" s="27" t="s">
        <v>23</v>
      </c>
      <c r="I19" s="27" t="s">
        <v>44</v>
      </c>
      <c r="J19" s="27">
        <v>7</v>
      </c>
      <c r="K19" s="29">
        <v>45278.4375</v>
      </c>
      <c r="L19" s="29">
        <v>45278.708333333336</v>
      </c>
      <c r="M19" s="30">
        <v>160.14374999500001</v>
      </c>
      <c r="N19" s="30">
        <v>-18539.9509</v>
      </c>
      <c r="O19" s="30">
        <v>3429.2799999990002</v>
      </c>
      <c r="P19" s="30">
        <v>-13014.450726622001</v>
      </c>
      <c r="Q19" s="30">
        <v>11.418269231</v>
      </c>
      <c r="R19" s="30">
        <v>-686.037895478</v>
      </c>
      <c r="S19" s="30">
        <v>0</v>
      </c>
      <c r="T19" s="30">
        <v>0</v>
      </c>
      <c r="U19" s="30">
        <v>-18.445085302999999</v>
      </c>
      <c r="V19" s="30">
        <v>0</v>
      </c>
    </row>
    <row r="20" spans="1:22" x14ac:dyDescent="0.25">
      <c r="A20" s="26">
        <v>17</v>
      </c>
      <c r="B20" s="27" t="s">
        <v>18</v>
      </c>
      <c r="C20" s="27" t="s">
        <v>45</v>
      </c>
      <c r="D20" s="27" t="s">
        <v>46</v>
      </c>
      <c r="E20" s="27" t="s">
        <v>24</v>
      </c>
      <c r="F20" s="28">
        <v>45278</v>
      </c>
      <c r="G20" s="34">
        <v>275</v>
      </c>
      <c r="H20" s="27" t="s">
        <v>23</v>
      </c>
      <c r="I20" s="27" t="s">
        <v>22</v>
      </c>
      <c r="J20" s="27">
        <v>1</v>
      </c>
      <c r="K20" s="29">
        <v>45278.583333333336</v>
      </c>
      <c r="L20" s="29">
        <v>45278.625</v>
      </c>
      <c r="M20" s="30">
        <v>52.485416657999998</v>
      </c>
      <c r="N20" s="30">
        <v>-3519.3503999999998</v>
      </c>
      <c r="O20" s="30">
        <v>0</v>
      </c>
      <c r="P20" s="30">
        <v>-4178.8277819389996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</row>
    <row r="21" spans="1:22" x14ac:dyDescent="0.25">
      <c r="A21" s="26">
        <v>18</v>
      </c>
      <c r="B21" s="27" t="s">
        <v>18</v>
      </c>
      <c r="C21" s="27" t="s">
        <v>45</v>
      </c>
      <c r="D21" s="27" t="s">
        <v>46</v>
      </c>
      <c r="E21" s="27" t="s">
        <v>41</v>
      </c>
      <c r="F21" s="28">
        <v>45272</v>
      </c>
      <c r="G21" s="34" t="s">
        <v>69</v>
      </c>
      <c r="H21" s="27" t="s">
        <v>23</v>
      </c>
      <c r="I21" s="27" t="s">
        <v>44</v>
      </c>
      <c r="J21" s="27">
        <v>11</v>
      </c>
      <c r="K21" s="29">
        <v>45272.579861111109</v>
      </c>
      <c r="L21" s="29">
        <v>45273</v>
      </c>
      <c r="M21" s="30">
        <v>1.4164583369999999</v>
      </c>
      <c r="N21" s="30">
        <v>-50111.289699968103</v>
      </c>
      <c r="O21" s="30">
        <v>204.559090911</v>
      </c>
      <c r="P21" s="30">
        <v>-590.97723083200003</v>
      </c>
      <c r="Q21" s="30">
        <v>0</v>
      </c>
      <c r="R21" s="30">
        <v>0</v>
      </c>
      <c r="S21" s="30">
        <v>0</v>
      </c>
      <c r="T21" s="30">
        <v>0</v>
      </c>
      <c r="U21" s="30">
        <v>-19717.933312585999</v>
      </c>
      <c r="V21" s="30">
        <v>0</v>
      </c>
    </row>
    <row r="22" spans="1:22" x14ac:dyDescent="0.25">
      <c r="A22" s="26">
        <v>19</v>
      </c>
      <c r="B22" s="27" t="s">
        <v>18</v>
      </c>
      <c r="C22" s="27" t="s">
        <v>45</v>
      </c>
      <c r="D22" s="27" t="s">
        <v>46</v>
      </c>
      <c r="E22" s="27" t="s">
        <v>41</v>
      </c>
      <c r="F22" s="28">
        <v>45273</v>
      </c>
      <c r="G22" s="34" t="s">
        <v>61</v>
      </c>
      <c r="H22" s="27" t="s">
        <v>23</v>
      </c>
      <c r="I22" s="27" t="s">
        <v>44</v>
      </c>
      <c r="J22" s="27">
        <v>24</v>
      </c>
      <c r="K22" s="29">
        <v>45273</v>
      </c>
      <c r="L22" s="29">
        <v>45274</v>
      </c>
      <c r="M22" s="30">
        <v>1.685624996</v>
      </c>
      <c r="N22" s="30">
        <v>-84311.735699988101</v>
      </c>
      <c r="O22" s="30">
        <v>0</v>
      </c>
      <c r="P22" s="30">
        <v>-49.516491786000003</v>
      </c>
      <c r="Q22" s="30">
        <v>0</v>
      </c>
      <c r="R22" s="30">
        <v>0</v>
      </c>
      <c r="S22" s="30">
        <v>0</v>
      </c>
      <c r="T22" s="30">
        <v>0</v>
      </c>
      <c r="U22" s="30">
        <v>-28077.74193185</v>
      </c>
      <c r="V22" s="30">
        <v>0</v>
      </c>
    </row>
    <row r="23" spans="1:22" x14ac:dyDescent="0.25">
      <c r="A23" s="26">
        <v>20</v>
      </c>
      <c r="B23" s="27" t="s">
        <v>18</v>
      </c>
      <c r="C23" s="27" t="s">
        <v>45</v>
      </c>
      <c r="D23" s="27" t="s">
        <v>46</v>
      </c>
      <c r="E23" s="27" t="s">
        <v>41</v>
      </c>
      <c r="F23" s="28">
        <v>45273</v>
      </c>
      <c r="G23" s="34" t="s">
        <v>61</v>
      </c>
      <c r="H23" s="27" t="s">
        <v>23</v>
      </c>
      <c r="I23" s="27" t="s">
        <v>22</v>
      </c>
      <c r="J23" s="27">
        <v>6</v>
      </c>
      <c r="K23" s="29">
        <v>45273.375</v>
      </c>
      <c r="L23" s="29">
        <v>45273.625</v>
      </c>
      <c r="M23" s="30">
        <v>-4.2183333330000004</v>
      </c>
      <c r="N23" s="30">
        <v>12858.190000011</v>
      </c>
      <c r="O23" s="30">
        <v>0</v>
      </c>
      <c r="P23" s="30">
        <v>183.079069326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</row>
    <row r="24" spans="1:22" x14ac:dyDescent="0.25">
      <c r="A24" s="26">
        <v>21</v>
      </c>
      <c r="B24" s="27" t="s">
        <v>18</v>
      </c>
      <c r="C24" s="27" t="s">
        <v>45</v>
      </c>
      <c r="D24" s="27" t="s">
        <v>46</v>
      </c>
      <c r="E24" s="27" t="s">
        <v>41</v>
      </c>
      <c r="F24" s="28">
        <v>45274</v>
      </c>
      <c r="G24" s="34">
        <v>30</v>
      </c>
      <c r="H24" s="27" t="s">
        <v>23</v>
      </c>
      <c r="I24" s="27" t="s">
        <v>44</v>
      </c>
      <c r="J24" s="27">
        <v>13</v>
      </c>
      <c r="K24" s="29">
        <v>45274</v>
      </c>
      <c r="L24" s="29">
        <v>45274.541666666664</v>
      </c>
      <c r="M24" s="30">
        <v>0</v>
      </c>
      <c r="N24" s="30">
        <v>-12029.082899999999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</row>
    <row r="25" spans="1:22" x14ac:dyDescent="0.25">
      <c r="A25" s="26">
        <v>22</v>
      </c>
      <c r="B25" s="27" t="s">
        <v>18</v>
      </c>
      <c r="C25" s="27" t="s">
        <v>45</v>
      </c>
      <c r="D25" s="27" t="s">
        <v>46</v>
      </c>
      <c r="E25" s="27" t="s">
        <v>41</v>
      </c>
      <c r="F25" s="28">
        <v>45275</v>
      </c>
      <c r="G25" s="34">
        <v>45</v>
      </c>
      <c r="H25" s="27" t="s">
        <v>23</v>
      </c>
      <c r="I25" s="27" t="s">
        <v>44</v>
      </c>
      <c r="J25" s="27">
        <v>13</v>
      </c>
      <c r="K25" s="29">
        <v>45275.458333333336</v>
      </c>
      <c r="L25" s="29">
        <v>45276</v>
      </c>
      <c r="M25" s="30">
        <v>-0.67791666699999997</v>
      </c>
      <c r="N25" s="30">
        <v>-6664.7448000000004</v>
      </c>
      <c r="O25" s="30">
        <v>0</v>
      </c>
      <c r="P25" s="30">
        <v>56.803596699000003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</row>
    <row r="26" spans="1:22" x14ac:dyDescent="0.25">
      <c r="A26" s="26">
        <v>23</v>
      </c>
      <c r="B26" s="27" t="s">
        <v>18</v>
      </c>
      <c r="C26" s="27" t="s">
        <v>45</v>
      </c>
      <c r="D26" s="27" t="s">
        <v>46</v>
      </c>
      <c r="E26" s="27" t="s">
        <v>41</v>
      </c>
      <c r="F26" s="28">
        <v>45276</v>
      </c>
      <c r="G26" s="34">
        <v>45</v>
      </c>
      <c r="H26" s="27" t="s">
        <v>23</v>
      </c>
      <c r="I26" s="27" t="s">
        <v>44</v>
      </c>
      <c r="J26" s="27">
        <v>24</v>
      </c>
      <c r="K26" s="29">
        <v>45276</v>
      </c>
      <c r="L26" s="29">
        <v>45277</v>
      </c>
      <c r="M26" s="30">
        <v>-0.67791666699999997</v>
      </c>
      <c r="N26" s="30">
        <v>-22081.738800000199</v>
      </c>
      <c r="O26" s="30">
        <v>0</v>
      </c>
      <c r="P26" s="30">
        <v>46.328555551000001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</row>
    <row r="27" spans="1:22" x14ac:dyDescent="0.25">
      <c r="A27" s="26">
        <v>24</v>
      </c>
      <c r="B27" s="27" t="s">
        <v>18</v>
      </c>
      <c r="C27" s="27" t="s">
        <v>45</v>
      </c>
      <c r="D27" s="27" t="s">
        <v>46</v>
      </c>
      <c r="E27" s="27" t="s">
        <v>41</v>
      </c>
      <c r="F27" s="28">
        <v>45277</v>
      </c>
      <c r="G27" s="34">
        <v>45</v>
      </c>
      <c r="H27" s="27" t="s">
        <v>23</v>
      </c>
      <c r="I27" s="27" t="s">
        <v>44</v>
      </c>
      <c r="J27" s="27">
        <v>24</v>
      </c>
      <c r="K27" s="29">
        <v>45277</v>
      </c>
      <c r="L27" s="29">
        <v>45278</v>
      </c>
      <c r="M27" s="30">
        <v>-0.67791666699999997</v>
      </c>
      <c r="N27" s="30">
        <v>-8640.6803999999993</v>
      </c>
      <c r="O27" s="30">
        <v>0</v>
      </c>
      <c r="P27" s="30">
        <v>53.928829823000001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</row>
    <row r="28" spans="1:22" x14ac:dyDescent="0.25">
      <c r="A28" s="26">
        <v>25</v>
      </c>
      <c r="B28" s="27" t="s">
        <v>18</v>
      </c>
      <c r="C28" s="27" t="s">
        <v>45</v>
      </c>
      <c r="D28" s="27" t="s">
        <v>46</v>
      </c>
      <c r="E28" s="27" t="s">
        <v>41</v>
      </c>
      <c r="F28" s="28">
        <v>45278</v>
      </c>
      <c r="G28" s="34">
        <v>45</v>
      </c>
      <c r="H28" s="27" t="s">
        <v>23</v>
      </c>
      <c r="I28" s="27" t="s">
        <v>44</v>
      </c>
      <c r="J28" s="27">
        <v>22</v>
      </c>
      <c r="K28" s="29">
        <v>45278</v>
      </c>
      <c r="L28" s="29">
        <v>45278.916666666664</v>
      </c>
      <c r="M28" s="30">
        <v>-0.67791666699999997</v>
      </c>
      <c r="N28" s="30">
        <v>-5760.4535999999998</v>
      </c>
      <c r="O28" s="30">
        <v>0</v>
      </c>
      <c r="P28" s="30">
        <v>42.736759843000002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</row>
    <row r="29" spans="1:22" x14ac:dyDescent="0.25">
      <c r="A29" s="26">
        <v>26</v>
      </c>
      <c r="B29" s="27" t="s">
        <v>18</v>
      </c>
      <c r="C29" s="27" t="s">
        <v>45</v>
      </c>
      <c r="D29" s="27" t="s">
        <v>46</v>
      </c>
      <c r="E29" s="27" t="s">
        <v>70</v>
      </c>
      <c r="F29" s="28">
        <v>45268</v>
      </c>
      <c r="G29" s="34">
        <v>270</v>
      </c>
      <c r="H29" s="27" t="s">
        <v>23</v>
      </c>
      <c r="I29" s="27" t="s">
        <v>44</v>
      </c>
      <c r="J29" s="27">
        <v>1</v>
      </c>
      <c r="K29" s="29">
        <v>45268.708333333336</v>
      </c>
      <c r="L29" s="29">
        <v>45268.71875</v>
      </c>
      <c r="M29" s="30">
        <v>2.4583333340000002</v>
      </c>
      <c r="N29" s="30">
        <v>0</v>
      </c>
      <c r="O29" s="30">
        <v>0</v>
      </c>
      <c r="P29" s="30">
        <v>-149.382055718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</row>
    <row r="30" spans="1:22" x14ac:dyDescent="0.25">
      <c r="A30" s="26">
        <v>27</v>
      </c>
      <c r="B30" s="27" t="s">
        <v>18</v>
      </c>
      <c r="C30" s="27" t="s">
        <v>45</v>
      </c>
      <c r="D30" s="27" t="s">
        <v>46</v>
      </c>
      <c r="E30" s="27" t="s">
        <v>70</v>
      </c>
      <c r="F30" s="28">
        <v>45271</v>
      </c>
      <c r="G30" s="34">
        <v>145</v>
      </c>
      <c r="H30" s="27" t="s">
        <v>23</v>
      </c>
      <c r="I30" s="27" t="s">
        <v>44</v>
      </c>
      <c r="J30" s="27">
        <v>11</v>
      </c>
      <c r="K30" s="29">
        <v>45271.291666666664</v>
      </c>
      <c r="L30" s="29">
        <v>45271.75</v>
      </c>
      <c r="M30" s="30">
        <v>-9.3729166730000006</v>
      </c>
      <c r="N30" s="30">
        <v>-71938.316699975898</v>
      </c>
      <c r="O30" s="30">
        <v>0</v>
      </c>
      <c r="P30" s="30">
        <v>520.67588974399996</v>
      </c>
      <c r="Q30" s="30">
        <v>0</v>
      </c>
      <c r="R30" s="30">
        <v>0</v>
      </c>
      <c r="S30" s="30">
        <v>0</v>
      </c>
      <c r="T30" s="30">
        <v>0</v>
      </c>
      <c r="U30" s="30">
        <v>-456.41815548300002</v>
      </c>
      <c r="V30" s="30">
        <v>0</v>
      </c>
    </row>
    <row r="31" spans="1:22" x14ac:dyDescent="0.25">
      <c r="A31" s="26">
        <v>28</v>
      </c>
      <c r="B31" s="27" t="s">
        <v>18</v>
      </c>
      <c r="C31" s="27" t="s">
        <v>45</v>
      </c>
      <c r="D31" s="27" t="s">
        <v>46</v>
      </c>
      <c r="E31" s="27" t="s">
        <v>70</v>
      </c>
      <c r="F31" s="28">
        <v>45272</v>
      </c>
      <c r="G31" s="34">
        <v>236</v>
      </c>
      <c r="H31" s="27" t="s">
        <v>23</v>
      </c>
      <c r="I31" s="27" t="s">
        <v>44</v>
      </c>
      <c r="J31" s="27">
        <v>9</v>
      </c>
      <c r="K31" s="29">
        <v>45272.333333333336</v>
      </c>
      <c r="L31" s="29">
        <v>45272.708333333336</v>
      </c>
      <c r="M31" s="30">
        <v>-8.055000003</v>
      </c>
      <c r="N31" s="30">
        <v>-70850.708399976007</v>
      </c>
      <c r="O31" s="30">
        <v>0</v>
      </c>
      <c r="P31" s="30">
        <v>376.44982300100003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</row>
    <row r="32" spans="1:22" x14ac:dyDescent="0.25">
      <c r="A32" s="26">
        <v>29</v>
      </c>
      <c r="B32" s="27" t="s">
        <v>18</v>
      </c>
      <c r="C32" s="27" t="s">
        <v>45</v>
      </c>
      <c r="D32" s="27" t="s">
        <v>47</v>
      </c>
      <c r="E32" s="27" t="s">
        <v>32</v>
      </c>
      <c r="F32" s="28">
        <v>45262</v>
      </c>
      <c r="G32" s="34" t="s">
        <v>71</v>
      </c>
      <c r="H32" s="27" t="s">
        <v>23</v>
      </c>
      <c r="I32" s="27" t="s">
        <v>22</v>
      </c>
      <c r="J32" s="27">
        <v>10</v>
      </c>
      <c r="K32" s="29">
        <v>45262.333333333336</v>
      </c>
      <c r="L32" s="29">
        <v>45262.75</v>
      </c>
      <c r="M32" s="30">
        <v>10.019479162</v>
      </c>
      <c r="N32" s="30">
        <v>171247.36999999199</v>
      </c>
      <c r="O32" s="30">
        <v>0</v>
      </c>
      <c r="P32" s="30">
        <v>-308.91260196899998</v>
      </c>
      <c r="Q32" s="30">
        <v>0</v>
      </c>
      <c r="R32" s="30">
        <v>0</v>
      </c>
      <c r="S32" s="30">
        <v>0</v>
      </c>
      <c r="T32" s="30">
        <v>0</v>
      </c>
      <c r="U32" s="30">
        <v>-56045.942958729996</v>
      </c>
      <c r="V32" s="30">
        <v>0</v>
      </c>
    </row>
    <row r="33" spans="1:22" x14ac:dyDescent="0.25">
      <c r="A33" s="26">
        <v>30</v>
      </c>
      <c r="B33" s="27" t="s">
        <v>18</v>
      </c>
      <c r="C33" s="27" t="s">
        <v>50</v>
      </c>
      <c r="D33" s="27" t="s">
        <v>46</v>
      </c>
      <c r="E33" s="27" t="s">
        <v>41</v>
      </c>
      <c r="F33" s="28">
        <v>45261</v>
      </c>
      <c r="G33" s="34" t="s">
        <v>52</v>
      </c>
      <c r="H33" s="27" t="s">
        <v>23</v>
      </c>
      <c r="I33" s="27" t="s">
        <v>44</v>
      </c>
      <c r="J33" s="27">
        <v>23</v>
      </c>
      <c r="K33" s="29">
        <v>45261.041666666664</v>
      </c>
      <c r="L33" s="29">
        <v>45262</v>
      </c>
      <c r="M33" s="30">
        <v>-4.8112500000000002</v>
      </c>
      <c r="N33" s="30">
        <v>-30322.322400000001</v>
      </c>
      <c r="O33" s="30">
        <v>0</v>
      </c>
      <c r="P33" s="30">
        <v>506.58920939900003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</row>
    <row r="34" spans="1:22" x14ac:dyDescent="0.25">
      <c r="A34" s="26">
        <v>31</v>
      </c>
      <c r="B34" s="27" t="s">
        <v>18</v>
      </c>
      <c r="C34" s="27" t="s">
        <v>50</v>
      </c>
      <c r="D34" s="27" t="s">
        <v>46</v>
      </c>
      <c r="E34" s="27" t="s">
        <v>41</v>
      </c>
      <c r="F34" s="28">
        <v>45261</v>
      </c>
      <c r="G34" s="34" t="s">
        <v>52</v>
      </c>
      <c r="H34" s="27" t="s">
        <v>23</v>
      </c>
      <c r="I34" s="27" t="s">
        <v>22</v>
      </c>
      <c r="J34" s="27">
        <v>24</v>
      </c>
      <c r="K34" s="29">
        <v>45261</v>
      </c>
      <c r="L34" s="29">
        <v>45262</v>
      </c>
      <c r="M34" s="30">
        <v>-3.4554166660000001</v>
      </c>
      <c r="N34" s="30">
        <v>34584.240000096099</v>
      </c>
      <c r="O34" s="30">
        <v>0</v>
      </c>
      <c r="P34" s="30">
        <v>406.14959285200001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</row>
    <row r="35" spans="1:22" x14ac:dyDescent="0.25">
      <c r="A35" s="26">
        <v>32</v>
      </c>
      <c r="B35" s="27" t="s">
        <v>18</v>
      </c>
      <c r="C35" s="27" t="s">
        <v>50</v>
      </c>
      <c r="D35" s="27" t="s">
        <v>46</v>
      </c>
      <c r="E35" s="27" t="s">
        <v>41</v>
      </c>
      <c r="F35" s="28">
        <v>45262</v>
      </c>
      <c r="G35" s="34">
        <v>15</v>
      </c>
      <c r="H35" s="27" t="s">
        <v>23</v>
      </c>
      <c r="I35" s="27" t="s">
        <v>44</v>
      </c>
      <c r="J35" s="27">
        <v>17</v>
      </c>
      <c r="K35" s="29">
        <v>45262.25</v>
      </c>
      <c r="L35" s="29">
        <v>45262.958333333336</v>
      </c>
      <c r="M35" s="30">
        <v>-1.3558333339999999</v>
      </c>
      <c r="N35" s="30">
        <v>-12024.381600000001</v>
      </c>
      <c r="O35" s="30">
        <v>0</v>
      </c>
      <c r="P35" s="30">
        <v>137.98569380699999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</row>
    <row r="36" spans="1:22" x14ac:dyDescent="0.25">
      <c r="A36" s="26">
        <v>33</v>
      </c>
      <c r="B36" s="27" t="s">
        <v>18</v>
      </c>
      <c r="C36" s="27" t="s">
        <v>50</v>
      </c>
      <c r="D36" s="27" t="s">
        <v>46</v>
      </c>
      <c r="E36" s="27" t="s">
        <v>41</v>
      </c>
      <c r="F36" s="28">
        <v>45262</v>
      </c>
      <c r="G36" s="34">
        <v>15</v>
      </c>
      <c r="H36" s="27" t="s">
        <v>23</v>
      </c>
      <c r="I36" s="27" t="s">
        <v>22</v>
      </c>
      <c r="J36" s="27">
        <v>24</v>
      </c>
      <c r="K36" s="29">
        <v>45262</v>
      </c>
      <c r="L36" s="29">
        <v>45263</v>
      </c>
      <c r="M36" s="30">
        <v>-4.7291667000000003E-2</v>
      </c>
      <c r="N36" s="30">
        <v>20686.160000087999</v>
      </c>
      <c r="O36" s="30">
        <v>0</v>
      </c>
      <c r="P36" s="30">
        <v>2.2969647790000001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</row>
    <row r="37" spans="1:22" x14ac:dyDescent="0.25">
      <c r="A37" s="26">
        <v>34</v>
      </c>
      <c r="B37" s="27" t="s">
        <v>18</v>
      </c>
      <c r="C37" s="27" t="s">
        <v>50</v>
      </c>
      <c r="D37" s="27" t="s">
        <v>46</v>
      </c>
      <c r="E37" s="27" t="s">
        <v>41</v>
      </c>
      <c r="F37" s="28">
        <v>45263</v>
      </c>
      <c r="G37" s="34">
        <v>30</v>
      </c>
      <c r="H37" s="27" t="s">
        <v>23</v>
      </c>
      <c r="I37" s="27" t="s">
        <v>44</v>
      </c>
      <c r="J37" s="27">
        <v>6</v>
      </c>
      <c r="K37" s="29">
        <v>45263.625</v>
      </c>
      <c r="L37" s="29">
        <v>45263.875</v>
      </c>
      <c r="M37" s="30">
        <v>2.0337499999999999</v>
      </c>
      <c r="N37" s="30">
        <v>0</v>
      </c>
      <c r="O37" s="30">
        <v>0</v>
      </c>
      <c r="P37" s="30">
        <v>-142.60342820400001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</row>
    <row r="38" spans="1:22" x14ac:dyDescent="0.25">
      <c r="A38" s="26">
        <v>35</v>
      </c>
      <c r="B38" s="27" t="s">
        <v>18</v>
      </c>
      <c r="C38" s="27" t="s">
        <v>50</v>
      </c>
      <c r="D38" s="27" t="s">
        <v>46</v>
      </c>
      <c r="E38" s="27" t="s">
        <v>41</v>
      </c>
      <c r="F38" s="28">
        <v>45263</v>
      </c>
      <c r="G38" s="34" t="s">
        <v>52</v>
      </c>
      <c r="H38" s="27" t="s">
        <v>23</v>
      </c>
      <c r="I38" s="27" t="s">
        <v>22</v>
      </c>
      <c r="J38" s="27">
        <v>24</v>
      </c>
      <c r="K38" s="29">
        <v>45263</v>
      </c>
      <c r="L38" s="29">
        <v>45264</v>
      </c>
      <c r="M38" s="30">
        <v>3.421249998</v>
      </c>
      <c r="N38" s="30">
        <v>18100.395000005999</v>
      </c>
      <c r="O38" s="30">
        <v>0</v>
      </c>
      <c r="P38" s="30">
        <v>-189.48696711900001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</row>
    <row r="39" spans="1:22" x14ac:dyDescent="0.25">
      <c r="A39" s="26">
        <v>36</v>
      </c>
      <c r="B39" s="27" t="s">
        <v>18</v>
      </c>
      <c r="C39" s="27" t="s">
        <v>50</v>
      </c>
      <c r="D39" s="27" t="s">
        <v>46</v>
      </c>
      <c r="E39" s="27" t="s">
        <v>41</v>
      </c>
      <c r="F39" s="28">
        <v>45264</v>
      </c>
      <c r="G39" s="34">
        <v>30</v>
      </c>
      <c r="H39" s="27" t="s">
        <v>23</v>
      </c>
      <c r="I39" s="27" t="s">
        <v>44</v>
      </c>
      <c r="J39" s="27">
        <v>9</v>
      </c>
      <c r="K39" s="29">
        <v>45264.625</v>
      </c>
      <c r="L39" s="29">
        <v>45265</v>
      </c>
      <c r="M39" s="30">
        <v>-0.45194444499999997</v>
      </c>
      <c r="N39" s="30">
        <v>-17349.801599999999</v>
      </c>
      <c r="O39" s="30">
        <v>0</v>
      </c>
      <c r="P39" s="30">
        <v>57.612094906000003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</row>
    <row r="40" spans="1:22" x14ac:dyDescent="0.25">
      <c r="A40" s="26">
        <v>37</v>
      </c>
      <c r="B40" s="27" t="s">
        <v>18</v>
      </c>
      <c r="C40" s="27" t="s">
        <v>50</v>
      </c>
      <c r="D40" s="27" t="s">
        <v>46</v>
      </c>
      <c r="E40" s="27" t="s">
        <v>41</v>
      </c>
      <c r="F40" s="28">
        <v>45264</v>
      </c>
      <c r="G40" s="34">
        <v>30</v>
      </c>
      <c r="H40" s="27" t="s">
        <v>23</v>
      </c>
      <c r="I40" s="27" t="s">
        <v>22</v>
      </c>
      <c r="J40" s="27">
        <v>15</v>
      </c>
      <c r="K40" s="29">
        <v>45264</v>
      </c>
      <c r="L40" s="29">
        <v>45264.625</v>
      </c>
      <c r="M40" s="30">
        <v>0</v>
      </c>
      <c r="N40" s="30">
        <v>28208.399999939898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</row>
    <row r="41" spans="1:22" x14ac:dyDescent="0.25">
      <c r="A41" s="26">
        <v>38</v>
      </c>
      <c r="B41" s="27" t="s">
        <v>18</v>
      </c>
      <c r="C41" s="27" t="s">
        <v>50</v>
      </c>
      <c r="D41" s="27" t="s">
        <v>46</v>
      </c>
      <c r="E41" s="27" t="s">
        <v>41</v>
      </c>
      <c r="F41" s="28">
        <v>45265</v>
      </c>
      <c r="G41" s="34">
        <v>30</v>
      </c>
      <c r="H41" s="27" t="s">
        <v>23</v>
      </c>
      <c r="I41" s="27" t="s">
        <v>44</v>
      </c>
      <c r="J41" s="27">
        <v>4</v>
      </c>
      <c r="K41" s="29">
        <v>45265.777777777781</v>
      </c>
      <c r="L41" s="29">
        <v>45265.916666666664</v>
      </c>
      <c r="M41" s="30">
        <v>0</v>
      </c>
      <c r="N41" s="30">
        <v>-9785.384</v>
      </c>
      <c r="O41" s="30">
        <v>353.39726028000001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</row>
    <row r="42" spans="1:22" x14ac:dyDescent="0.25">
      <c r="A42" s="26">
        <v>39</v>
      </c>
      <c r="B42" s="27" t="s">
        <v>18</v>
      </c>
      <c r="C42" s="27" t="s">
        <v>50</v>
      </c>
      <c r="D42" s="27" t="s">
        <v>46</v>
      </c>
      <c r="E42" s="27" t="s">
        <v>41</v>
      </c>
      <c r="F42" s="28">
        <v>45265</v>
      </c>
      <c r="G42" s="34">
        <v>30</v>
      </c>
      <c r="H42" s="27" t="s">
        <v>23</v>
      </c>
      <c r="I42" s="27" t="s">
        <v>22</v>
      </c>
      <c r="J42" s="27">
        <v>24</v>
      </c>
      <c r="K42" s="29">
        <v>45265</v>
      </c>
      <c r="L42" s="29">
        <v>45266</v>
      </c>
      <c r="M42" s="30">
        <v>-0.53214583299999996</v>
      </c>
      <c r="N42" s="30">
        <v>6864.3</v>
      </c>
      <c r="O42" s="30">
        <v>212.03835616800001</v>
      </c>
      <c r="P42" s="30">
        <v>30.396387168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</row>
    <row r="43" spans="1:22" x14ac:dyDescent="0.25">
      <c r="A43" s="26">
        <v>40</v>
      </c>
      <c r="B43" s="27" t="s">
        <v>18</v>
      </c>
      <c r="C43" s="27" t="s">
        <v>50</v>
      </c>
      <c r="D43" s="27" t="s">
        <v>46</v>
      </c>
      <c r="E43" s="27" t="s">
        <v>41</v>
      </c>
      <c r="F43" s="28">
        <v>45266</v>
      </c>
      <c r="G43" s="34">
        <v>30</v>
      </c>
      <c r="H43" s="27" t="s">
        <v>23</v>
      </c>
      <c r="I43" s="27" t="s">
        <v>44</v>
      </c>
      <c r="J43" s="27">
        <v>15</v>
      </c>
      <c r="K43" s="29">
        <v>45266.25</v>
      </c>
      <c r="L43" s="29">
        <v>45266.875</v>
      </c>
      <c r="M43" s="30">
        <v>-3.2496527839999998</v>
      </c>
      <c r="N43" s="30">
        <v>-20160.845099999999</v>
      </c>
      <c r="O43" s="30">
        <v>0</v>
      </c>
      <c r="P43" s="30">
        <v>308.08610949000001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</row>
    <row r="44" spans="1:22" x14ac:dyDescent="0.25">
      <c r="A44" s="26">
        <v>41</v>
      </c>
      <c r="B44" s="27" t="s">
        <v>18</v>
      </c>
      <c r="C44" s="27" t="s">
        <v>50</v>
      </c>
      <c r="D44" s="27" t="s">
        <v>46</v>
      </c>
      <c r="E44" s="27" t="s">
        <v>41</v>
      </c>
      <c r="F44" s="28">
        <v>45266</v>
      </c>
      <c r="G44" s="34">
        <v>30</v>
      </c>
      <c r="H44" s="27" t="s">
        <v>23</v>
      </c>
      <c r="I44" s="27" t="s">
        <v>22</v>
      </c>
      <c r="J44" s="27">
        <v>24</v>
      </c>
      <c r="K44" s="29">
        <v>45266</v>
      </c>
      <c r="L44" s="29">
        <v>45267</v>
      </c>
      <c r="M44" s="30">
        <v>0</v>
      </c>
      <c r="N44" s="30">
        <v>17182.170000036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</row>
    <row r="45" spans="1:22" x14ac:dyDescent="0.25">
      <c r="A45" s="26">
        <v>42</v>
      </c>
      <c r="B45" s="27" t="s">
        <v>18</v>
      </c>
      <c r="C45" s="27" t="s">
        <v>50</v>
      </c>
      <c r="D45" s="27" t="s">
        <v>46</v>
      </c>
      <c r="E45" s="27" t="s">
        <v>41</v>
      </c>
      <c r="F45" s="28">
        <v>45267</v>
      </c>
      <c r="G45" s="34">
        <v>30</v>
      </c>
      <c r="H45" s="27" t="s">
        <v>23</v>
      </c>
      <c r="I45" s="27" t="s">
        <v>44</v>
      </c>
      <c r="J45" s="27">
        <v>15</v>
      </c>
      <c r="K45" s="29">
        <v>45267.25</v>
      </c>
      <c r="L45" s="29">
        <v>45267.875</v>
      </c>
      <c r="M45" s="30">
        <v>0</v>
      </c>
      <c r="N45" s="30">
        <v>-9541.1411999999891</v>
      </c>
      <c r="O45" s="30">
        <v>0</v>
      </c>
      <c r="P45" s="30">
        <v>5.8334136029999897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</row>
    <row r="46" spans="1:22" x14ac:dyDescent="0.25">
      <c r="A46" s="26">
        <v>43</v>
      </c>
      <c r="B46" s="27" t="s">
        <v>18</v>
      </c>
      <c r="C46" s="27" t="s">
        <v>50</v>
      </c>
      <c r="D46" s="27" t="s">
        <v>46</v>
      </c>
      <c r="E46" s="27" t="s">
        <v>41</v>
      </c>
      <c r="F46" s="28">
        <v>45267</v>
      </c>
      <c r="G46" s="34">
        <v>30</v>
      </c>
      <c r="H46" s="27" t="s">
        <v>23</v>
      </c>
      <c r="I46" s="27" t="s">
        <v>22</v>
      </c>
      <c r="J46" s="27">
        <v>24</v>
      </c>
      <c r="K46" s="29">
        <v>45267</v>
      </c>
      <c r="L46" s="29">
        <v>45268</v>
      </c>
      <c r="M46" s="30">
        <v>1.3558333339999999</v>
      </c>
      <c r="N46" s="30">
        <v>14141.7</v>
      </c>
      <c r="O46" s="30">
        <v>0</v>
      </c>
      <c r="P46" s="30">
        <v>-63.656512309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</row>
    <row r="47" spans="1:22" x14ac:dyDescent="0.25">
      <c r="A47" s="26">
        <v>44</v>
      </c>
      <c r="B47" s="27" t="s">
        <v>18</v>
      </c>
      <c r="C47" s="27" t="s">
        <v>50</v>
      </c>
      <c r="D47" s="27" t="s">
        <v>46</v>
      </c>
      <c r="E47" s="27" t="s">
        <v>41</v>
      </c>
      <c r="F47" s="28">
        <v>45268</v>
      </c>
      <c r="G47" s="34">
        <v>30</v>
      </c>
      <c r="H47" s="27" t="s">
        <v>23</v>
      </c>
      <c r="I47" s="27" t="s">
        <v>44</v>
      </c>
      <c r="J47" s="27">
        <v>16</v>
      </c>
      <c r="K47" s="29">
        <v>45268.25</v>
      </c>
      <c r="L47" s="29">
        <v>45268.916666666664</v>
      </c>
      <c r="M47" s="30">
        <v>-0.45194444499999997</v>
      </c>
      <c r="N47" s="30">
        <v>-27809.445599999901</v>
      </c>
      <c r="O47" s="30">
        <v>0</v>
      </c>
      <c r="P47" s="30">
        <v>32.745135924000003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</row>
    <row r="48" spans="1:22" x14ac:dyDescent="0.25">
      <c r="A48" s="26">
        <v>45</v>
      </c>
      <c r="B48" s="27" t="s">
        <v>18</v>
      </c>
      <c r="C48" s="27" t="s">
        <v>50</v>
      </c>
      <c r="D48" s="27" t="s">
        <v>46</v>
      </c>
      <c r="E48" s="27" t="s">
        <v>41</v>
      </c>
      <c r="F48" s="28">
        <v>45268</v>
      </c>
      <c r="G48" s="34">
        <v>30</v>
      </c>
      <c r="H48" s="27" t="s">
        <v>23</v>
      </c>
      <c r="I48" s="27" t="s">
        <v>22</v>
      </c>
      <c r="J48" s="27">
        <v>6</v>
      </c>
      <c r="K48" s="29">
        <v>45268</v>
      </c>
      <c r="L48" s="29">
        <v>45268.25</v>
      </c>
      <c r="M48" s="30">
        <v>0</v>
      </c>
      <c r="N48" s="30">
        <v>9926.8799999760104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</row>
    <row r="49" spans="1:22" x14ac:dyDescent="0.25">
      <c r="A49" s="26">
        <v>46</v>
      </c>
      <c r="B49" s="27" t="s">
        <v>18</v>
      </c>
      <c r="C49" s="27" t="s">
        <v>50</v>
      </c>
      <c r="D49" s="27" t="s">
        <v>46</v>
      </c>
      <c r="E49" s="27" t="s">
        <v>41</v>
      </c>
      <c r="F49" s="28">
        <v>45269</v>
      </c>
      <c r="G49" s="34">
        <v>30</v>
      </c>
      <c r="H49" s="27" t="s">
        <v>23</v>
      </c>
      <c r="I49" s="27" t="s">
        <v>44</v>
      </c>
      <c r="J49" s="27">
        <v>8</v>
      </c>
      <c r="K49" s="29">
        <v>45269.416666666664</v>
      </c>
      <c r="L49" s="29">
        <v>45269.75</v>
      </c>
      <c r="M49" s="30">
        <v>-0.45194444499999997</v>
      </c>
      <c r="N49" s="30">
        <v>-13220.298000000001</v>
      </c>
      <c r="O49" s="30">
        <v>0</v>
      </c>
      <c r="P49" s="30">
        <v>21.738595026999999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</row>
    <row r="50" spans="1:22" x14ac:dyDescent="0.25">
      <c r="A50" s="26">
        <v>47</v>
      </c>
      <c r="B50" s="27" t="s">
        <v>18</v>
      </c>
      <c r="C50" s="27" t="s">
        <v>50</v>
      </c>
      <c r="D50" s="27" t="s">
        <v>46</v>
      </c>
      <c r="E50" s="27" t="s">
        <v>41</v>
      </c>
      <c r="F50" s="28">
        <v>45269</v>
      </c>
      <c r="G50" s="34">
        <v>30</v>
      </c>
      <c r="H50" s="27" t="s">
        <v>23</v>
      </c>
      <c r="I50" s="27" t="s">
        <v>22</v>
      </c>
      <c r="J50" s="27">
        <v>22</v>
      </c>
      <c r="K50" s="29">
        <v>45269.03125</v>
      </c>
      <c r="L50" s="29">
        <v>45269.916666666664</v>
      </c>
      <c r="M50" s="30">
        <v>0</v>
      </c>
      <c r="N50" s="30">
        <v>21508.327499999901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</row>
    <row r="51" spans="1:22" x14ac:dyDescent="0.25">
      <c r="A51" s="26">
        <v>48</v>
      </c>
      <c r="B51" s="27" t="s">
        <v>18</v>
      </c>
      <c r="C51" s="27" t="s">
        <v>50</v>
      </c>
      <c r="D51" s="27" t="s">
        <v>46</v>
      </c>
      <c r="E51" s="27" t="s">
        <v>41</v>
      </c>
      <c r="F51" s="28">
        <v>45270</v>
      </c>
      <c r="G51" s="34">
        <v>30</v>
      </c>
      <c r="H51" s="27" t="s">
        <v>23</v>
      </c>
      <c r="I51" s="27" t="s">
        <v>22</v>
      </c>
      <c r="J51" s="27">
        <v>19</v>
      </c>
      <c r="K51" s="29">
        <v>45270.222222222219</v>
      </c>
      <c r="L51" s="29">
        <v>45271</v>
      </c>
      <c r="M51" s="30">
        <v>0</v>
      </c>
      <c r="N51" s="30">
        <v>30301.039999999899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</row>
    <row r="52" spans="1:22" x14ac:dyDescent="0.25">
      <c r="A52" s="26">
        <v>49</v>
      </c>
      <c r="B52" s="27" t="s">
        <v>18</v>
      </c>
      <c r="C52" s="27" t="s">
        <v>50</v>
      </c>
      <c r="D52" s="27" t="s">
        <v>46</v>
      </c>
      <c r="E52" s="27" t="s">
        <v>41</v>
      </c>
      <c r="F52" s="28">
        <v>45271</v>
      </c>
      <c r="G52" s="34">
        <v>30</v>
      </c>
      <c r="H52" s="27" t="s">
        <v>23</v>
      </c>
      <c r="I52" s="27" t="s">
        <v>44</v>
      </c>
      <c r="J52" s="27">
        <v>9</v>
      </c>
      <c r="K52" s="29">
        <v>45271.625</v>
      </c>
      <c r="L52" s="29">
        <v>45272</v>
      </c>
      <c r="M52" s="30">
        <v>0.55208333399999998</v>
      </c>
      <c r="N52" s="30">
        <v>2840.7400000080002</v>
      </c>
      <c r="O52" s="30">
        <v>0</v>
      </c>
      <c r="P52" s="30">
        <v>4.3478986190000102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</row>
    <row r="53" spans="1:22" x14ac:dyDescent="0.25">
      <c r="A53" s="26">
        <v>50</v>
      </c>
      <c r="B53" s="27" t="s">
        <v>18</v>
      </c>
      <c r="C53" s="27" t="s">
        <v>50</v>
      </c>
      <c r="D53" s="27" t="s">
        <v>46</v>
      </c>
      <c r="E53" s="27" t="s">
        <v>41</v>
      </c>
      <c r="F53" s="28">
        <v>45271</v>
      </c>
      <c r="G53" s="34">
        <v>30</v>
      </c>
      <c r="H53" s="27" t="s">
        <v>23</v>
      </c>
      <c r="I53" s="27" t="s">
        <v>22</v>
      </c>
      <c r="J53" s="27">
        <v>15</v>
      </c>
      <c r="K53" s="29">
        <v>45271</v>
      </c>
      <c r="L53" s="29">
        <v>45271.625</v>
      </c>
      <c r="M53" s="30">
        <v>-3.2693750029999999</v>
      </c>
      <c r="N53" s="30">
        <v>26378.1500000009</v>
      </c>
      <c r="O53" s="30">
        <v>0</v>
      </c>
      <c r="P53" s="30">
        <v>148.45795763699999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</row>
    <row r="54" spans="1:22" x14ac:dyDescent="0.25">
      <c r="A54" s="26">
        <v>51</v>
      </c>
      <c r="B54" s="27" t="s">
        <v>18</v>
      </c>
      <c r="C54" s="27" t="s">
        <v>50</v>
      </c>
      <c r="D54" s="27" t="s">
        <v>46</v>
      </c>
      <c r="E54" s="27" t="s">
        <v>41</v>
      </c>
      <c r="F54" s="28">
        <v>45272</v>
      </c>
      <c r="G54" s="34" t="s">
        <v>72</v>
      </c>
      <c r="H54" s="27" t="s">
        <v>23</v>
      </c>
      <c r="I54" s="27" t="s">
        <v>44</v>
      </c>
      <c r="J54" s="27">
        <v>17</v>
      </c>
      <c r="K54" s="29">
        <v>45272</v>
      </c>
      <c r="L54" s="29">
        <v>45272.6875</v>
      </c>
      <c r="M54" s="30">
        <v>-17.838541662000001</v>
      </c>
      <c r="N54" s="30">
        <v>-18555.4329</v>
      </c>
      <c r="O54" s="30">
        <v>526.00909091400001</v>
      </c>
      <c r="P54" s="30">
        <v>628.32494723299999</v>
      </c>
      <c r="Q54" s="30">
        <v>-3.4178124990000001</v>
      </c>
      <c r="R54" s="30">
        <v>0</v>
      </c>
      <c r="S54" s="30">
        <v>51.711503110000002</v>
      </c>
      <c r="T54" s="30">
        <v>0</v>
      </c>
      <c r="U54" s="30">
        <v>0</v>
      </c>
      <c r="V54" s="30">
        <v>0</v>
      </c>
    </row>
    <row r="55" spans="1:22" x14ac:dyDescent="0.25">
      <c r="A55" s="26">
        <v>52</v>
      </c>
      <c r="B55" s="27" t="s">
        <v>18</v>
      </c>
      <c r="C55" s="27" t="s">
        <v>50</v>
      </c>
      <c r="D55" s="27" t="s">
        <v>46</v>
      </c>
      <c r="E55" s="27" t="s">
        <v>41</v>
      </c>
      <c r="F55" s="28">
        <v>45272</v>
      </c>
      <c r="G55" s="34">
        <v>15</v>
      </c>
      <c r="H55" s="27" t="s">
        <v>23</v>
      </c>
      <c r="I55" s="27" t="s">
        <v>22</v>
      </c>
      <c r="J55" s="27">
        <v>2</v>
      </c>
      <c r="K55" s="29">
        <v>45272.572916666664</v>
      </c>
      <c r="L55" s="29">
        <v>45272.625</v>
      </c>
      <c r="M55" s="30">
        <v>8.0877083360000004</v>
      </c>
      <c r="N55" s="30">
        <v>826.700000004</v>
      </c>
      <c r="O55" s="30">
        <v>350.67272727599999</v>
      </c>
      <c r="P55" s="30">
        <v>-321.348678226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</row>
    <row r="56" spans="1:22" x14ac:dyDescent="0.25">
      <c r="A56" s="26">
        <v>53</v>
      </c>
      <c r="B56" s="27" t="s">
        <v>18</v>
      </c>
      <c r="C56" s="27" t="s">
        <v>50</v>
      </c>
      <c r="D56" s="27" t="s">
        <v>46</v>
      </c>
      <c r="E56" s="27" t="s">
        <v>41</v>
      </c>
      <c r="F56" s="28">
        <v>45274</v>
      </c>
      <c r="G56" s="34">
        <v>30</v>
      </c>
      <c r="H56" s="27" t="s">
        <v>23</v>
      </c>
      <c r="I56" s="27" t="s">
        <v>44</v>
      </c>
      <c r="J56" s="27">
        <v>12</v>
      </c>
      <c r="K56" s="29">
        <v>45274.527777777781</v>
      </c>
      <c r="L56" s="29">
        <v>45275</v>
      </c>
      <c r="M56" s="30">
        <v>0</v>
      </c>
      <c r="N56" s="30">
        <v>-10979.5656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</row>
    <row r="57" spans="1:22" x14ac:dyDescent="0.25">
      <c r="A57" s="26">
        <v>54</v>
      </c>
      <c r="B57" s="27" t="s">
        <v>18</v>
      </c>
      <c r="C57" s="27" t="s">
        <v>50</v>
      </c>
      <c r="D57" s="27" t="s">
        <v>46</v>
      </c>
      <c r="E57" s="27" t="s">
        <v>41</v>
      </c>
      <c r="F57" s="28">
        <v>45275</v>
      </c>
      <c r="G57" s="34" t="s">
        <v>61</v>
      </c>
      <c r="H57" s="27" t="s">
        <v>23</v>
      </c>
      <c r="I57" s="27" t="s">
        <v>44</v>
      </c>
      <c r="J57" s="27">
        <v>11</v>
      </c>
      <c r="K57" s="29">
        <v>45275</v>
      </c>
      <c r="L57" s="29">
        <v>45275.458333333336</v>
      </c>
      <c r="M57" s="30">
        <v>3.8124999970000002</v>
      </c>
      <c r="N57" s="30">
        <v>-10099.7556</v>
      </c>
      <c r="O57" s="30">
        <v>0</v>
      </c>
      <c r="P57" s="30">
        <v>-150.33778407200001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</row>
    <row r="58" spans="1:22" x14ac:dyDescent="0.25">
      <c r="A58" s="26">
        <v>55</v>
      </c>
      <c r="B58" s="27" t="s">
        <v>18</v>
      </c>
      <c r="C58" s="27" t="s">
        <v>50</v>
      </c>
      <c r="D58" s="27" t="s">
        <v>46</v>
      </c>
      <c r="E58" s="27" t="s">
        <v>41</v>
      </c>
      <c r="F58" s="28">
        <v>45279</v>
      </c>
      <c r="G58" s="34">
        <v>30</v>
      </c>
      <c r="H58" s="27" t="s">
        <v>23</v>
      </c>
      <c r="I58" s="27" t="s">
        <v>44</v>
      </c>
      <c r="J58" s="27">
        <v>13</v>
      </c>
      <c r="K58" s="29">
        <v>45279.375</v>
      </c>
      <c r="L58" s="29">
        <v>45279.916666666664</v>
      </c>
      <c r="M58" s="30">
        <v>0</v>
      </c>
      <c r="N58" s="30">
        <v>-12123.8832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</row>
    <row r="59" spans="1:22" x14ac:dyDescent="0.25">
      <c r="A59" s="26">
        <v>56</v>
      </c>
      <c r="B59" s="27" t="s">
        <v>18</v>
      </c>
      <c r="C59" s="27" t="s">
        <v>50</v>
      </c>
      <c r="D59" s="27" t="s">
        <v>46</v>
      </c>
      <c r="E59" s="27" t="s">
        <v>41</v>
      </c>
      <c r="F59" s="28">
        <v>45280</v>
      </c>
      <c r="G59" s="34">
        <v>45</v>
      </c>
      <c r="H59" s="27" t="s">
        <v>23</v>
      </c>
      <c r="I59" s="27" t="s">
        <v>44</v>
      </c>
      <c r="J59" s="27">
        <v>1</v>
      </c>
      <c r="K59" s="29">
        <v>45280.8125</v>
      </c>
      <c r="L59" s="29">
        <v>45280.815972222219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</row>
    <row r="60" spans="1:22" x14ac:dyDescent="0.25">
      <c r="A60" s="26">
        <v>57</v>
      </c>
      <c r="B60" s="27" t="s">
        <v>18</v>
      </c>
      <c r="C60" s="27" t="s">
        <v>50</v>
      </c>
      <c r="D60" s="27" t="s">
        <v>46</v>
      </c>
      <c r="E60" s="27" t="s">
        <v>41</v>
      </c>
      <c r="F60" s="28">
        <v>45283</v>
      </c>
      <c r="G60" s="34">
        <v>30</v>
      </c>
      <c r="H60" s="27" t="s">
        <v>23</v>
      </c>
      <c r="I60" s="27" t="s">
        <v>22</v>
      </c>
      <c r="J60" s="27">
        <v>7</v>
      </c>
      <c r="K60" s="29">
        <v>45283.729166666664</v>
      </c>
      <c r="L60" s="29">
        <v>45284</v>
      </c>
      <c r="M60" s="30">
        <v>0</v>
      </c>
      <c r="N60" s="30">
        <v>4988.8150000260002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</row>
    <row r="61" spans="1:22" x14ac:dyDescent="0.25">
      <c r="A61" s="26">
        <v>58</v>
      </c>
      <c r="B61" s="27" t="s">
        <v>18</v>
      </c>
      <c r="C61" s="27" t="s">
        <v>50</v>
      </c>
      <c r="D61" s="27" t="s">
        <v>46</v>
      </c>
      <c r="E61" s="27" t="s">
        <v>41</v>
      </c>
      <c r="F61" s="28">
        <v>45284</v>
      </c>
      <c r="G61" s="34">
        <v>30</v>
      </c>
      <c r="H61" s="27" t="s">
        <v>23</v>
      </c>
      <c r="I61" s="27" t="s">
        <v>44</v>
      </c>
      <c r="J61" s="27">
        <v>8</v>
      </c>
      <c r="K61" s="29">
        <v>45284.625</v>
      </c>
      <c r="L61" s="29">
        <v>45284.958333333336</v>
      </c>
      <c r="M61" s="30">
        <v>0.677916666</v>
      </c>
      <c r="N61" s="30">
        <v>-6043.2876000000097</v>
      </c>
      <c r="O61" s="30">
        <v>0</v>
      </c>
      <c r="P61" s="30">
        <v>-5.7286330700000097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</row>
    <row r="62" spans="1:22" x14ac:dyDescent="0.25">
      <c r="A62" s="26">
        <v>59</v>
      </c>
      <c r="B62" s="27" t="s">
        <v>18</v>
      </c>
      <c r="C62" s="27" t="s">
        <v>50</v>
      </c>
      <c r="D62" s="27" t="s">
        <v>46</v>
      </c>
      <c r="E62" s="27" t="s">
        <v>41</v>
      </c>
      <c r="F62" s="28">
        <v>45284</v>
      </c>
      <c r="G62" s="34">
        <v>30</v>
      </c>
      <c r="H62" s="27" t="s">
        <v>23</v>
      </c>
      <c r="I62" s="27" t="s">
        <v>22</v>
      </c>
      <c r="J62" s="27">
        <v>24</v>
      </c>
      <c r="K62" s="29">
        <v>45284</v>
      </c>
      <c r="L62" s="29">
        <v>45285</v>
      </c>
      <c r="M62" s="30">
        <v>0.67791666699999997</v>
      </c>
      <c r="N62" s="30">
        <v>16885.220000003999</v>
      </c>
      <c r="O62" s="30">
        <v>0</v>
      </c>
      <c r="P62" s="30">
        <v>-30.506250014999999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</row>
    <row r="63" spans="1:22" x14ac:dyDescent="0.25">
      <c r="A63" s="26">
        <v>60</v>
      </c>
      <c r="B63" s="27" t="s">
        <v>18</v>
      </c>
      <c r="C63" s="27" t="s">
        <v>50</v>
      </c>
      <c r="D63" s="27" t="s">
        <v>46</v>
      </c>
      <c r="E63" s="27" t="s">
        <v>41</v>
      </c>
      <c r="F63" s="28">
        <v>45285</v>
      </c>
      <c r="G63" s="34" t="s">
        <v>52</v>
      </c>
      <c r="H63" s="27" t="s">
        <v>23</v>
      </c>
      <c r="I63" s="27" t="s">
        <v>22</v>
      </c>
      <c r="J63" s="27">
        <v>24</v>
      </c>
      <c r="K63" s="29">
        <v>45285</v>
      </c>
      <c r="L63" s="29">
        <v>45286</v>
      </c>
      <c r="M63" s="30">
        <v>4.3488541720000002</v>
      </c>
      <c r="N63" s="30">
        <v>13431.425000046</v>
      </c>
      <c r="O63" s="30">
        <v>962.05999999199901</v>
      </c>
      <c r="P63" s="30">
        <v>-202.77173115400001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</row>
    <row r="64" spans="1:22" x14ac:dyDescent="0.25">
      <c r="A64" s="26">
        <v>61</v>
      </c>
      <c r="B64" s="27" t="s">
        <v>18</v>
      </c>
      <c r="C64" s="27" t="s">
        <v>50</v>
      </c>
      <c r="D64" s="27" t="s">
        <v>46</v>
      </c>
      <c r="E64" s="27" t="s">
        <v>41</v>
      </c>
      <c r="F64" s="28">
        <v>45286</v>
      </c>
      <c r="G64" s="34" t="s">
        <v>52</v>
      </c>
      <c r="H64" s="27" t="s">
        <v>23</v>
      </c>
      <c r="I64" s="27" t="s">
        <v>22</v>
      </c>
      <c r="J64" s="27">
        <v>22</v>
      </c>
      <c r="K64" s="29">
        <v>45286</v>
      </c>
      <c r="L64" s="29">
        <v>45286.916666666664</v>
      </c>
      <c r="M64" s="30">
        <v>3.9235416660000002</v>
      </c>
      <c r="N64" s="30">
        <v>26095.339999992</v>
      </c>
      <c r="O64" s="30">
        <v>0</v>
      </c>
      <c r="P64" s="30">
        <v>-167.596827359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</row>
    <row r="65" spans="1:22" x14ac:dyDescent="0.25">
      <c r="A65" s="26">
        <v>62</v>
      </c>
      <c r="B65" s="27" t="s">
        <v>18</v>
      </c>
      <c r="C65" s="27" t="s">
        <v>50</v>
      </c>
      <c r="D65" s="27" t="s">
        <v>46</v>
      </c>
      <c r="E65" s="27" t="s">
        <v>70</v>
      </c>
      <c r="F65" s="28">
        <v>45268</v>
      </c>
      <c r="G65" s="34" t="s">
        <v>73</v>
      </c>
      <c r="H65" s="27" t="s">
        <v>23</v>
      </c>
      <c r="I65" s="27" t="s">
        <v>44</v>
      </c>
      <c r="J65" s="27">
        <v>10</v>
      </c>
      <c r="K65" s="29">
        <v>45268.326388888891</v>
      </c>
      <c r="L65" s="29">
        <v>45268.729166666664</v>
      </c>
      <c r="M65" s="30">
        <v>13.391666887</v>
      </c>
      <c r="N65" s="30">
        <v>-27739.903500011998</v>
      </c>
      <c r="O65" s="30">
        <v>0</v>
      </c>
      <c r="P65" s="30">
        <v>6827.0430504630003</v>
      </c>
      <c r="Q65" s="30">
        <v>-47.006250002000002</v>
      </c>
      <c r="R65" s="30">
        <v>0</v>
      </c>
      <c r="S65" s="30">
        <v>2386.9773750999998</v>
      </c>
      <c r="T65" s="30">
        <v>0</v>
      </c>
      <c r="U65" s="30">
        <v>0</v>
      </c>
      <c r="V65" s="30">
        <v>0</v>
      </c>
    </row>
    <row r="66" spans="1:22" x14ac:dyDescent="0.25">
      <c r="A66" s="26">
        <v>63</v>
      </c>
      <c r="B66" s="27" t="s">
        <v>18</v>
      </c>
      <c r="C66" s="27" t="s">
        <v>50</v>
      </c>
      <c r="D66" s="27" t="s">
        <v>46</v>
      </c>
      <c r="E66" s="27" t="s">
        <v>48</v>
      </c>
      <c r="F66" s="28">
        <v>45271</v>
      </c>
      <c r="G66" s="34" t="s">
        <v>74</v>
      </c>
      <c r="H66" s="27" t="s">
        <v>23</v>
      </c>
      <c r="I66" s="27" t="s">
        <v>44</v>
      </c>
      <c r="J66" s="27">
        <v>9</v>
      </c>
      <c r="K66" s="29">
        <v>45271.638888888891</v>
      </c>
      <c r="L66" s="29">
        <v>45272</v>
      </c>
      <c r="M66" s="30">
        <v>-38.729208333999999</v>
      </c>
      <c r="N66" s="30">
        <v>-13.86</v>
      </c>
      <c r="O66" s="30">
        <v>0</v>
      </c>
      <c r="P66" s="30">
        <v>794.13560395100001</v>
      </c>
      <c r="Q66" s="30">
        <v>-23.575041669000001</v>
      </c>
      <c r="R66" s="30">
        <v>0</v>
      </c>
      <c r="S66" s="30">
        <v>508.70970910300002</v>
      </c>
      <c r="T66" s="30">
        <v>0</v>
      </c>
      <c r="U66" s="30">
        <v>0</v>
      </c>
      <c r="V66" s="30">
        <v>0</v>
      </c>
    </row>
    <row r="67" spans="1:22" x14ac:dyDescent="0.25">
      <c r="A67" s="26">
        <v>64</v>
      </c>
      <c r="B67" s="27" t="s">
        <v>18</v>
      </c>
      <c r="C67" s="27" t="s">
        <v>50</v>
      </c>
      <c r="D67" s="27" t="s">
        <v>46</v>
      </c>
      <c r="E67" s="27" t="s">
        <v>48</v>
      </c>
      <c r="F67" s="28">
        <v>45272</v>
      </c>
      <c r="G67" s="34">
        <v>6</v>
      </c>
      <c r="H67" s="27" t="s">
        <v>23</v>
      </c>
      <c r="I67" s="27" t="s">
        <v>44</v>
      </c>
      <c r="J67" s="27">
        <v>4</v>
      </c>
      <c r="K67" s="29">
        <v>45272.208333333336</v>
      </c>
      <c r="L67" s="29">
        <v>45272.375</v>
      </c>
      <c r="M67" s="30">
        <v>-12.201249990000001</v>
      </c>
      <c r="N67" s="30">
        <v>0</v>
      </c>
      <c r="O67" s="30">
        <v>0</v>
      </c>
      <c r="P67" s="30">
        <v>-607.37993778999999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</row>
    <row r="68" spans="1:22" x14ac:dyDescent="0.25">
      <c r="A68" s="26">
        <v>65</v>
      </c>
      <c r="B68" s="27" t="s">
        <v>18</v>
      </c>
      <c r="C68" s="27" t="s">
        <v>50</v>
      </c>
      <c r="D68" s="27" t="s">
        <v>46</v>
      </c>
      <c r="E68" s="27" t="s">
        <v>48</v>
      </c>
      <c r="F68" s="28">
        <v>45272</v>
      </c>
      <c r="G68" s="34">
        <v>6</v>
      </c>
      <c r="H68" s="27" t="s">
        <v>23</v>
      </c>
      <c r="I68" s="27" t="s">
        <v>22</v>
      </c>
      <c r="J68" s="27">
        <v>10</v>
      </c>
      <c r="K68" s="29">
        <v>45272</v>
      </c>
      <c r="L68" s="29">
        <v>45272.416666666664</v>
      </c>
      <c r="M68" s="30">
        <v>-4.2920832869999996</v>
      </c>
      <c r="N68" s="30">
        <v>0</v>
      </c>
      <c r="O68" s="30">
        <v>0</v>
      </c>
      <c r="P68" s="30">
        <v>243.173359275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</row>
    <row r="69" spans="1:22" x14ac:dyDescent="0.25">
      <c r="A69" s="26">
        <v>66</v>
      </c>
      <c r="B69" s="27" t="s">
        <v>18</v>
      </c>
      <c r="C69" s="27" t="s">
        <v>50</v>
      </c>
      <c r="D69" s="27" t="s">
        <v>19</v>
      </c>
      <c r="E69" s="27" t="s">
        <v>53</v>
      </c>
      <c r="F69" s="28">
        <v>45269</v>
      </c>
      <c r="G69" s="34">
        <v>300</v>
      </c>
      <c r="H69" s="27" t="s">
        <v>23</v>
      </c>
      <c r="I69" s="27" t="s">
        <v>22</v>
      </c>
      <c r="J69" s="27">
        <v>1</v>
      </c>
      <c r="K69" s="29">
        <v>45269.368055555555</v>
      </c>
      <c r="L69" s="29">
        <v>45269.40625</v>
      </c>
      <c r="M69" s="30">
        <v>-23.411458311000001</v>
      </c>
      <c r="N69" s="30">
        <v>2187.4616666659999</v>
      </c>
      <c r="O69" s="30">
        <v>0</v>
      </c>
      <c r="P69" s="30">
        <v>-598.46733120299996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</row>
    <row r="70" spans="1:22" x14ac:dyDescent="0.25">
      <c r="A70" s="26">
        <v>67</v>
      </c>
      <c r="B70" s="27" t="s">
        <v>18</v>
      </c>
      <c r="C70" s="27" t="s">
        <v>42</v>
      </c>
      <c r="D70" s="27" t="s">
        <v>46</v>
      </c>
      <c r="E70" s="27" t="s">
        <v>25</v>
      </c>
      <c r="F70" s="28">
        <v>45273</v>
      </c>
      <c r="G70" s="34">
        <v>-5</v>
      </c>
      <c r="H70" s="27" t="s">
        <v>23</v>
      </c>
      <c r="I70" s="27" t="s">
        <v>44</v>
      </c>
      <c r="J70" s="27">
        <v>1</v>
      </c>
      <c r="K70" s="29">
        <v>45273.788194444445</v>
      </c>
      <c r="L70" s="29">
        <v>45273.802083333336</v>
      </c>
      <c r="M70" s="30">
        <v>-1.5625</v>
      </c>
      <c r="N70" s="30">
        <v>0</v>
      </c>
      <c r="O70" s="30">
        <v>0</v>
      </c>
      <c r="P70" s="30">
        <v>107.197395833</v>
      </c>
      <c r="Q70" s="30">
        <v>-1.5625</v>
      </c>
      <c r="R70" s="30">
        <v>0</v>
      </c>
      <c r="S70" s="30">
        <v>107.197395833</v>
      </c>
      <c r="T70" s="30">
        <v>0</v>
      </c>
      <c r="U70" s="30">
        <v>0</v>
      </c>
      <c r="V70" s="30">
        <v>0</v>
      </c>
    </row>
    <row r="71" spans="1:22" x14ac:dyDescent="0.25">
      <c r="A71" s="26">
        <v>68</v>
      </c>
      <c r="B71" s="27" t="s">
        <v>18</v>
      </c>
      <c r="C71" s="27" t="s">
        <v>42</v>
      </c>
      <c r="D71" s="27" t="s">
        <v>46</v>
      </c>
      <c r="E71" s="27" t="s">
        <v>25</v>
      </c>
      <c r="F71" s="28">
        <v>45277</v>
      </c>
      <c r="G71" s="34">
        <v>-300</v>
      </c>
      <c r="H71" s="27" t="s">
        <v>23</v>
      </c>
      <c r="I71" s="27" t="s">
        <v>44</v>
      </c>
      <c r="J71" s="27">
        <v>3</v>
      </c>
      <c r="K71" s="29">
        <v>45277.40625</v>
      </c>
      <c r="L71" s="29">
        <v>45277.5</v>
      </c>
      <c r="M71" s="30">
        <v>-170.295833203</v>
      </c>
      <c r="N71" s="30">
        <v>0</v>
      </c>
      <c r="O71" s="30">
        <v>0</v>
      </c>
      <c r="P71" s="30">
        <v>11287.867387205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</row>
    <row r="72" spans="1:22" x14ac:dyDescent="0.25">
      <c r="A72" s="26">
        <v>69</v>
      </c>
      <c r="B72" s="27" t="s">
        <v>18</v>
      </c>
      <c r="C72" s="27" t="s">
        <v>75</v>
      </c>
      <c r="D72" s="27" t="s">
        <v>19</v>
      </c>
      <c r="E72" s="27" t="s">
        <v>48</v>
      </c>
      <c r="F72" s="28">
        <v>45271</v>
      </c>
      <c r="G72" s="34">
        <v>22</v>
      </c>
      <c r="H72" s="27" t="s">
        <v>23</v>
      </c>
      <c r="I72" s="27" t="s">
        <v>44</v>
      </c>
      <c r="J72" s="27">
        <v>10</v>
      </c>
      <c r="K72" s="29">
        <v>45271.611111111109</v>
      </c>
      <c r="L72" s="29">
        <v>45272</v>
      </c>
      <c r="M72" s="30">
        <v>-2.5373958380000001</v>
      </c>
      <c r="N72" s="30">
        <v>0</v>
      </c>
      <c r="O72" s="30">
        <v>0</v>
      </c>
      <c r="P72" s="30">
        <v>-2942.5510491589998</v>
      </c>
      <c r="Q72" s="30">
        <v>-2.9139583349999998</v>
      </c>
      <c r="R72" s="30">
        <v>0</v>
      </c>
      <c r="S72" s="30">
        <v>-2998.5719609859998</v>
      </c>
      <c r="T72" s="30">
        <v>0</v>
      </c>
      <c r="U72" s="30">
        <v>0</v>
      </c>
      <c r="V72" s="30">
        <v>0</v>
      </c>
    </row>
    <row r="73" spans="1:22" x14ac:dyDescent="0.25">
      <c r="A73" s="26">
        <v>70</v>
      </c>
      <c r="B73" s="27" t="s">
        <v>18</v>
      </c>
      <c r="C73" s="27" t="s">
        <v>49</v>
      </c>
      <c r="D73" s="27" t="s">
        <v>46</v>
      </c>
      <c r="E73" s="27" t="s">
        <v>25</v>
      </c>
      <c r="F73" s="28">
        <v>45261</v>
      </c>
      <c r="G73" s="34">
        <v>83</v>
      </c>
      <c r="H73" s="27" t="s">
        <v>23</v>
      </c>
      <c r="I73" s="27" t="s">
        <v>22</v>
      </c>
      <c r="J73" s="27">
        <v>7</v>
      </c>
      <c r="K73" s="29">
        <v>45261.010416666664</v>
      </c>
      <c r="L73" s="29">
        <v>45261.291666666664</v>
      </c>
      <c r="M73" s="30">
        <v>79.259583312999993</v>
      </c>
      <c r="N73" s="30">
        <v>56090.870000021998</v>
      </c>
      <c r="O73" s="30">
        <v>0</v>
      </c>
      <c r="P73" s="30">
        <v>-5617.8914741549997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</row>
    <row r="74" spans="1:22" x14ac:dyDescent="0.25">
      <c r="A74" s="26">
        <v>71</v>
      </c>
      <c r="B74" s="27" t="s">
        <v>18</v>
      </c>
      <c r="C74" s="27" t="s">
        <v>49</v>
      </c>
      <c r="D74" s="27" t="s">
        <v>46</v>
      </c>
      <c r="E74" s="27" t="s">
        <v>25</v>
      </c>
      <c r="F74" s="28">
        <v>45262</v>
      </c>
      <c r="G74" s="34">
        <v>-300</v>
      </c>
      <c r="H74" s="27" t="s">
        <v>23</v>
      </c>
      <c r="I74" s="27" t="s">
        <v>44</v>
      </c>
      <c r="J74" s="27">
        <v>23</v>
      </c>
      <c r="K74" s="29">
        <v>45262.052083333336</v>
      </c>
      <c r="L74" s="29">
        <v>45263</v>
      </c>
      <c r="M74" s="30">
        <v>-215.445833397</v>
      </c>
      <c r="N74" s="30">
        <v>0</v>
      </c>
      <c r="O74" s="30">
        <v>0</v>
      </c>
      <c r="P74" s="30">
        <v>11676.53731405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</row>
    <row r="75" spans="1:22" x14ac:dyDescent="0.25">
      <c r="A75" s="26">
        <v>72</v>
      </c>
      <c r="B75" s="27" t="s">
        <v>18</v>
      </c>
      <c r="C75" s="27" t="s">
        <v>49</v>
      </c>
      <c r="D75" s="27" t="s">
        <v>46</v>
      </c>
      <c r="E75" s="27" t="s">
        <v>25</v>
      </c>
      <c r="F75" s="28">
        <v>45263</v>
      </c>
      <c r="G75" s="34">
        <v>-300</v>
      </c>
      <c r="H75" s="27" t="s">
        <v>23</v>
      </c>
      <c r="I75" s="27" t="s">
        <v>44</v>
      </c>
      <c r="J75" s="27">
        <v>15</v>
      </c>
      <c r="K75" s="29">
        <v>45263</v>
      </c>
      <c r="L75" s="29">
        <v>45263.625</v>
      </c>
      <c r="M75" s="30">
        <v>-118.108333379</v>
      </c>
      <c r="N75" s="30">
        <v>0</v>
      </c>
      <c r="O75" s="30">
        <v>0</v>
      </c>
      <c r="P75" s="30">
        <v>7096.6730107290005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</row>
    <row r="76" spans="1:22" x14ac:dyDescent="0.25">
      <c r="A76" s="26">
        <v>73</v>
      </c>
      <c r="B76" s="27" t="s">
        <v>18</v>
      </c>
      <c r="C76" s="27" t="s">
        <v>49</v>
      </c>
      <c r="D76" s="27" t="s">
        <v>46</v>
      </c>
      <c r="E76" s="27" t="s">
        <v>25</v>
      </c>
      <c r="F76" s="28">
        <v>45263</v>
      </c>
      <c r="G76" s="34">
        <v>83</v>
      </c>
      <c r="H76" s="27" t="s">
        <v>23</v>
      </c>
      <c r="I76" s="27" t="s">
        <v>22</v>
      </c>
      <c r="J76" s="27">
        <v>2</v>
      </c>
      <c r="K76" s="29">
        <v>45263.951388888891</v>
      </c>
      <c r="L76" s="29">
        <v>45264</v>
      </c>
      <c r="M76" s="30">
        <v>100.447500003</v>
      </c>
      <c r="N76" s="30">
        <v>10033.850000004</v>
      </c>
      <c r="O76" s="30">
        <v>3000.4700000040002</v>
      </c>
      <c r="P76" s="30">
        <v>-6296.6300389300004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</row>
    <row r="77" spans="1:22" x14ac:dyDescent="0.25">
      <c r="A77" s="26">
        <v>74</v>
      </c>
      <c r="B77" s="27" t="s">
        <v>18</v>
      </c>
      <c r="C77" s="27" t="s">
        <v>49</v>
      </c>
      <c r="D77" s="27" t="s">
        <v>46</v>
      </c>
      <c r="E77" s="27" t="s">
        <v>25</v>
      </c>
      <c r="F77" s="28">
        <v>45264</v>
      </c>
      <c r="G77" s="34">
        <v>83</v>
      </c>
      <c r="H77" s="27" t="s">
        <v>23</v>
      </c>
      <c r="I77" s="27" t="s">
        <v>22</v>
      </c>
      <c r="J77" s="27">
        <v>7</v>
      </c>
      <c r="K77" s="29">
        <v>45264</v>
      </c>
      <c r="L77" s="29">
        <v>45264.291666666664</v>
      </c>
      <c r="M77" s="30">
        <v>52.716666664999998</v>
      </c>
      <c r="N77" s="30">
        <v>100544.13</v>
      </c>
      <c r="O77" s="30">
        <v>0</v>
      </c>
      <c r="P77" s="30">
        <v>-4106.0354557889996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</row>
    <row r="78" spans="1:22" x14ac:dyDescent="0.25">
      <c r="A78" s="26">
        <v>75</v>
      </c>
      <c r="B78" s="27" t="s">
        <v>18</v>
      </c>
      <c r="C78" s="27" t="s">
        <v>49</v>
      </c>
      <c r="D78" s="27" t="s">
        <v>46</v>
      </c>
      <c r="E78" s="27" t="s">
        <v>25</v>
      </c>
      <c r="F78" s="28">
        <v>45265</v>
      </c>
      <c r="G78" s="34">
        <v>-300</v>
      </c>
      <c r="H78" s="27" t="s">
        <v>23</v>
      </c>
      <c r="I78" s="27" t="s">
        <v>44</v>
      </c>
      <c r="J78" s="27">
        <v>24</v>
      </c>
      <c r="K78" s="29">
        <v>45265.006944444445</v>
      </c>
      <c r="L78" s="29">
        <v>45266</v>
      </c>
      <c r="M78" s="30">
        <v>-503.04375017299998</v>
      </c>
      <c r="N78" s="30">
        <v>0</v>
      </c>
      <c r="O78" s="30">
        <v>0</v>
      </c>
      <c r="P78" s="30">
        <v>27561.042547153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</row>
    <row r="79" spans="1:22" x14ac:dyDescent="0.25">
      <c r="A79" s="26">
        <v>76</v>
      </c>
      <c r="B79" s="27" t="s">
        <v>18</v>
      </c>
      <c r="C79" s="27" t="s">
        <v>49</v>
      </c>
      <c r="D79" s="27" t="s">
        <v>46</v>
      </c>
      <c r="E79" s="27" t="s">
        <v>25</v>
      </c>
      <c r="F79" s="28">
        <v>45266</v>
      </c>
      <c r="G79" s="34">
        <v>-300</v>
      </c>
      <c r="H79" s="27" t="s">
        <v>23</v>
      </c>
      <c r="I79" s="27" t="s">
        <v>44</v>
      </c>
      <c r="J79" s="27">
        <v>7</v>
      </c>
      <c r="K79" s="29">
        <v>45266</v>
      </c>
      <c r="L79" s="29">
        <v>45266.291666666664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</row>
    <row r="80" spans="1:22" x14ac:dyDescent="0.25">
      <c r="A80" s="26">
        <v>77</v>
      </c>
      <c r="B80" s="27" t="s">
        <v>18</v>
      </c>
      <c r="C80" s="27" t="s">
        <v>49</v>
      </c>
      <c r="D80" s="27" t="s">
        <v>46</v>
      </c>
      <c r="E80" s="27" t="s">
        <v>25</v>
      </c>
      <c r="F80" s="28">
        <v>45267</v>
      </c>
      <c r="G80" s="34">
        <v>-300</v>
      </c>
      <c r="H80" s="27" t="s">
        <v>23</v>
      </c>
      <c r="I80" s="27" t="s">
        <v>44</v>
      </c>
      <c r="J80" s="27">
        <v>5</v>
      </c>
      <c r="K80" s="29">
        <v>45267.104166666664</v>
      </c>
      <c r="L80" s="29">
        <v>45267.291666666664</v>
      </c>
      <c r="M80" s="30">
        <v>-144.58333336999999</v>
      </c>
      <c r="N80" s="30">
        <v>0</v>
      </c>
      <c r="O80" s="30">
        <v>0</v>
      </c>
      <c r="P80" s="30">
        <v>6515.8650797030004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</row>
    <row r="81" spans="1:22" x14ac:dyDescent="0.25">
      <c r="A81" s="26">
        <v>78</v>
      </c>
      <c r="B81" s="27" t="s">
        <v>18</v>
      </c>
      <c r="C81" s="27" t="s">
        <v>49</v>
      </c>
      <c r="D81" s="27" t="s">
        <v>46</v>
      </c>
      <c r="E81" s="27" t="s">
        <v>25</v>
      </c>
      <c r="F81" s="28">
        <v>45269</v>
      </c>
      <c r="G81" s="34">
        <v>0</v>
      </c>
      <c r="H81" s="27" t="s">
        <v>23</v>
      </c>
      <c r="I81" s="27" t="s">
        <v>44</v>
      </c>
      <c r="J81" s="27">
        <v>1</v>
      </c>
      <c r="K81" s="29">
        <v>45269.979166666664</v>
      </c>
      <c r="L81" s="29">
        <v>45270</v>
      </c>
      <c r="M81" s="30">
        <v>0</v>
      </c>
      <c r="N81" s="30">
        <v>-3166.4200000020001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-3466.2820835870002</v>
      </c>
      <c r="V81" s="30">
        <v>0</v>
      </c>
    </row>
    <row r="82" spans="1:22" x14ac:dyDescent="0.25">
      <c r="A82" s="26">
        <v>79</v>
      </c>
      <c r="B82" s="27" t="s">
        <v>18</v>
      </c>
      <c r="C82" s="27" t="s">
        <v>49</v>
      </c>
      <c r="D82" s="27" t="s">
        <v>46</v>
      </c>
      <c r="E82" s="27" t="s">
        <v>25</v>
      </c>
      <c r="F82" s="28">
        <v>45269</v>
      </c>
      <c r="G82" s="34" t="s">
        <v>76</v>
      </c>
      <c r="H82" s="27" t="s">
        <v>23</v>
      </c>
      <c r="I82" s="27" t="s">
        <v>22</v>
      </c>
      <c r="J82" s="27">
        <v>24</v>
      </c>
      <c r="K82" s="29">
        <v>45269</v>
      </c>
      <c r="L82" s="29">
        <v>45270</v>
      </c>
      <c r="M82" s="30">
        <v>-173.71249997199999</v>
      </c>
      <c r="N82" s="30">
        <v>142838.48250003299</v>
      </c>
      <c r="O82" s="30">
        <v>0</v>
      </c>
      <c r="P82" s="30">
        <v>13897.833768199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</row>
    <row r="83" spans="1:22" x14ac:dyDescent="0.25">
      <c r="A83" s="26">
        <v>80</v>
      </c>
      <c r="B83" s="27" t="s">
        <v>18</v>
      </c>
      <c r="C83" s="27" t="s">
        <v>49</v>
      </c>
      <c r="D83" s="27" t="s">
        <v>46</v>
      </c>
      <c r="E83" s="27" t="s">
        <v>25</v>
      </c>
      <c r="F83" s="28">
        <v>45270</v>
      </c>
      <c r="G83" s="34">
        <f>-300 - 83</f>
        <v>-383</v>
      </c>
      <c r="H83" s="27" t="s">
        <v>23</v>
      </c>
      <c r="I83" s="27" t="s">
        <v>44</v>
      </c>
      <c r="J83" s="27">
        <v>24</v>
      </c>
      <c r="K83" s="29">
        <v>45270.003472222219</v>
      </c>
      <c r="L83" s="29">
        <v>45271</v>
      </c>
      <c r="M83" s="30">
        <v>-10.111268951</v>
      </c>
      <c r="N83" s="30">
        <v>0</v>
      </c>
      <c r="O83" s="30">
        <v>0</v>
      </c>
      <c r="P83" s="30">
        <v>437.31822301800003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</row>
    <row r="84" spans="1:22" x14ac:dyDescent="0.25">
      <c r="A84" s="26">
        <v>81</v>
      </c>
      <c r="B84" s="27" t="s">
        <v>18</v>
      </c>
      <c r="C84" s="27" t="s">
        <v>49</v>
      </c>
      <c r="D84" s="27" t="s">
        <v>46</v>
      </c>
      <c r="E84" s="27" t="s">
        <v>25</v>
      </c>
      <c r="F84" s="28">
        <v>45270</v>
      </c>
      <c r="G84" s="34" t="s">
        <v>76</v>
      </c>
      <c r="H84" s="27" t="s">
        <v>21</v>
      </c>
      <c r="I84" s="27" t="s">
        <v>22</v>
      </c>
      <c r="J84" s="27">
        <v>24</v>
      </c>
      <c r="K84" s="29">
        <v>45270</v>
      </c>
      <c r="L84" s="29">
        <v>45271</v>
      </c>
      <c r="M84" s="30">
        <v>23.234810609</v>
      </c>
      <c r="N84" s="30">
        <v>16860.174999989998</v>
      </c>
      <c r="O84" s="30">
        <v>0</v>
      </c>
      <c r="P84" s="30">
        <v>-1604.966351501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</row>
    <row r="85" spans="1:22" x14ac:dyDescent="0.25">
      <c r="A85" s="26">
        <v>82</v>
      </c>
      <c r="B85" s="27" t="s">
        <v>18</v>
      </c>
      <c r="C85" s="27" t="s">
        <v>49</v>
      </c>
      <c r="D85" s="27" t="s">
        <v>46</v>
      </c>
      <c r="E85" s="27" t="s">
        <v>25</v>
      </c>
      <c r="F85" s="28">
        <v>45271</v>
      </c>
      <c r="G85" s="34">
        <v>83</v>
      </c>
      <c r="H85" s="27" t="s">
        <v>23</v>
      </c>
      <c r="I85" s="27" t="s">
        <v>44</v>
      </c>
      <c r="J85" s="27">
        <v>1</v>
      </c>
      <c r="K85" s="29">
        <v>45271.861111111109</v>
      </c>
      <c r="L85" s="29">
        <v>45271.875</v>
      </c>
      <c r="M85" s="30">
        <v>-32.772604166999997</v>
      </c>
      <c r="N85" s="30">
        <v>0</v>
      </c>
      <c r="O85" s="30">
        <v>0</v>
      </c>
      <c r="P85" s="30">
        <v>2381.4989600059998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</row>
    <row r="86" spans="1:22" x14ac:dyDescent="0.25">
      <c r="A86" s="26">
        <v>83</v>
      </c>
      <c r="B86" s="27" t="s">
        <v>18</v>
      </c>
      <c r="C86" s="27" t="s">
        <v>49</v>
      </c>
      <c r="D86" s="27" t="s">
        <v>46</v>
      </c>
      <c r="E86" s="27" t="s">
        <v>25</v>
      </c>
      <c r="F86" s="28">
        <v>45271</v>
      </c>
      <c r="G86" s="34">
        <v>83</v>
      </c>
      <c r="H86" s="27" t="s">
        <v>21</v>
      </c>
      <c r="I86" s="27" t="s">
        <v>22</v>
      </c>
      <c r="J86" s="27">
        <v>24</v>
      </c>
      <c r="K86" s="29">
        <v>45271</v>
      </c>
      <c r="L86" s="29">
        <v>45272</v>
      </c>
      <c r="M86" s="30">
        <v>-52.672040451999997</v>
      </c>
      <c r="N86" s="30">
        <v>128671.88249999699</v>
      </c>
      <c r="O86" s="30">
        <v>0</v>
      </c>
      <c r="P86" s="30">
        <v>3280.9562912649999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</row>
    <row r="87" spans="1:22" x14ac:dyDescent="0.25">
      <c r="A87" s="26">
        <v>84</v>
      </c>
      <c r="B87" s="27" t="s">
        <v>18</v>
      </c>
      <c r="C87" s="27" t="s">
        <v>49</v>
      </c>
      <c r="D87" s="27" t="s">
        <v>46</v>
      </c>
      <c r="E87" s="27" t="s">
        <v>25</v>
      </c>
      <c r="F87" s="28">
        <v>45272</v>
      </c>
      <c r="G87" s="34">
        <v>83</v>
      </c>
      <c r="H87" s="27" t="s">
        <v>23</v>
      </c>
      <c r="I87" s="27" t="s">
        <v>44</v>
      </c>
      <c r="J87" s="27">
        <v>1</v>
      </c>
      <c r="K87" s="29">
        <v>45272.90625</v>
      </c>
      <c r="L87" s="29">
        <v>45272.916666666664</v>
      </c>
      <c r="M87" s="30">
        <v>-32.800925929000002</v>
      </c>
      <c r="N87" s="30">
        <v>0</v>
      </c>
      <c r="O87" s="30">
        <v>0</v>
      </c>
      <c r="P87" s="30">
        <v>2270.8150926200001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</row>
    <row r="88" spans="1:22" x14ac:dyDescent="0.25">
      <c r="A88" s="26">
        <v>85</v>
      </c>
      <c r="B88" s="27" t="s">
        <v>18</v>
      </c>
      <c r="C88" s="27" t="s">
        <v>49</v>
      </c>
      <c r="D88" s="27" t="s">
        <v>46</v>
      </c>
      <c r="E88" s="27" t="s">
        <v>25</v>
      </c>
      <c r="F88" s="28">
        <v>45272</v>
      </c>
      <c r="G88" s="34">
        <v>83</v>
      </c>
      <c r="H88" s="27" t="s">
        <v>23</v>
      </c>
      <c r="I88" s="27" t="s">
        <v>22</v>
      </c>
      <c r="J88" s="27">
        <v>24</v>
      </c>
      <c r="K88" s="29">
        <v>45272</v>
      </c>
      <c r="L88" s="29">
        <v>45273</v>
      </c>
      <c r="M88" s="30">
        <v>-20.143333366</v>
      </c>
      <c r="N88" s="30">
        <v>109878.939999996</v>
      </c>
      <c r="O88" s="30">
        <v>0</v>
      </c>
      <c r="P88" s="30">
        <v>2591.0664071390001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</row>
    <row r="89" spans="1:22" x14ac:dyDescent="0.25">
      <c r="A89" s="26">
        <v>86</v>
      </c>
      <c r="B89" s="27" t="s">
        <v>18</v>
      </c>
      <c r="C89" s="27" t="s">
        <v>49</v>
      </c>
      <c r="D89" s="27" t="s">
        <v>46</v>
      </c>
      <c r="E89" s="27" t="s">
        <v>25</v>
      </c>
      <c r="F89" s="28">
        <v>45273</v>
      </c>
      <c r="G89" s="34">
        <v>83</v>
      </c>
      <c r="H89" s="27" t="s">
        <v>23</v>
      </c>
      <c r="I89" s="27" t="s">
        <v>44</v>
      </c>
      <c r="J89" s="27">
        <v>2</v>
      </c>
      <c r="K89" s="29">
        <v>45273.777777777781</v>
      </c>
      <c r="L89" s="29">
        <v>45273.833333333336</v>
      </c>
      <c r="M89" s="30">
        <v>-103.454791672</v>
      </c>
      <c r="N89" s="30">
        <v>0</v>
      </c>
      <c r="O89" s="30">
        <v>0</v>
      </c>
      <c r="P89" s="30">
        <v>6970.3631736979996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</row>
    <row r="90" spans="1:22" x14ac:dyDescent="0.25">
      <c r="A90" s="26">
        <v>87</v>
      </c>
      <c r="B90" s="27" t="s">
        <v>18</v>
      </c>
      <c r="C90" s="27" t="s">
        <v>49</v>
      </c>
      <c r="D90" s="27" t="s">
        <v>46</v>
      </c>
      <c r="E90" s="27" t="s">
        <v>25</v>
      </c>
      <c r="F90" s="28">
        <v>45273</v>
      </c>
      <c r="G90" s="34">
        <v>83</v>
      </c>
      <c r="H90" s="27" t="s">
        <v>21</v>
      </c>
      <c r="I90" s="27" t="s">
        <v>22</v>
      </c>
      <c r="J90" s="27">
        <v>24</v>
      </c>
      <c r="K90" s="29">
        <v>45273</v>
      </c>
      <c r="L90" s="29">
        <v>45274</v>
      </c>
      <c r="M90" s="30">
        <v>-76.895208366999995</v>
      </c>
      <c r="N90" s="30">
        <v>169177.33000004399</v>
      </c>
      <c r="O90" s="30">
        <v>0</v>
      </c>
      <c r="P90" s="30">
        <v>5747.1032679319997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</row>
    <row r="91" spans="1:22" x14ac:dyDescent="0.25">
      <c r="A91" s="26">
        <v>88</v>
      </c>
      <c r="B91" s="27" t="s">
        <v>18</v>
      </c>
      <c r="C91" s="27" t="s">
        <v>49</v>
      </c>
      <c r="D91" s="27" t="s">
        <v>46</v>
      </c>
      <c r="E91" s="27" t="s">
        <v>25</v>
      </c>
      <c r="F91" s="28">
        <v>45274</v>
      </c>
      <c r="G91" s="34">
        <v>83</v>
      </c>
      <c r="H91" s="27" t="s">
        <v>23</v>
      </c>
      <c r="I91" s="27" t="s">
        <v>44</v>
      </c>
      <c r="J91" s="27">
        <v>2</v>
      </c>
      <c r="K91" s="29">
        <v>45274.784722222219</v>
      </c>
      <c r="L91" s="29">
        <v>45274.833333333336</v>
      </c>
      <c r="M91" s="30">
        <v>3.6803063530000002</v>
      </c>
      <c r="N91" s="30">
        <v>0</v>
      </c>
      <c r="O91" s="30">
        <v>0</v>
      </c>
      <c r="P91" s="30">
        <v>-208.70994167699999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</row>
    <row r="92" spans="1:22" x14ac:dyDescent="0.25">
      <c r="A92" s="26">
        <v>89</v>
      </c>
      <c r="B92" s="27" t="s">
        <v>18</v>
      </c>
      <c r="C92" s="27" t="s">
        <v>49</v>
      </c>
      <c r="D92" s="27" t="s">
        <v>46</v>
      </c>
      <c r="E92" s="27" t="s">
        <v>25</v>
      </c>
      <c r="F92" s="28">
        <v>45274</v>
      </c>
      <c r="G92" s="34">
        <v>83</v>
      </c>
      <c r="H92" s="27" t="s">
        <v>23</v>
      </c>
      <c r="I92" s="27" t="s">
        <v>22</v>
      </c>
      <c r="J92" s="27">
        <v>24</v>
      </c>
      <c r="K92" s="29">
        <v>45274</v>
      </c>
      <c r="L92" s="29">
        <v>45275</v>
      </c>
      <c r="M92" s="30">
        <v>-89.708787174999998</v>
      </c>
      <c r="N92" s="30">
        <v>169177.32990004501</v>
      </c>
      <c r="O92" s="30">
        <v>0</v>
      </c>
      <c r="P92" s="30">
        <v>5929.2132014019999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</row>
    <row r="93" spans="1:22" x14ac:dyDescent="0.25">
      <c r="A93" s="26">
        <v>90</v>
      </c>
      <c r="B93" s="27" t="s">
        <v>18</v>
      </c>
      <c r="C93" s="27" t="s">
        <v>49</v>
      </c>
      <c r="D93" s="27" t="s">
        <v>46</v>
      </c>
      <c r="E93" s="27" t="s">
        <v>25</v>
      </c>
      <c r="F93" s="28">
        <v>45275</v>
      </c>
      <c r="G93" s="34">
        <v>83</v>
      </c>
      <c r="H93" s="27" t="s">
        <v>21</v>
      </c>
      <c r="I93" s="27" t="s">
        <v>22</v>
      </c>
      <c r="J93" s="27">
        <v>7</v>
      </c>
      <c r="K93" s="29">
        <v>45275</v>
      </c>
      <c r="L93" s="29">
        <v>45275.291666666664</v>
      </c>
      <c r="M93" s="30">
        <v>14.59375</v>
      </c>
      <c r="N93" s="30">
        <v>140473.90000005599</v>
      </c>
      <c r="O93" s="30">
        <v>0</v>
      </c>
      <c r="P93" s="30">
        <v>-965.50729318699996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</row>
    <row r="94" spans="1:22" x14ac:dyDescent="0.25">
      <c r="A94" s="26">
        <v>91</v>
      </c>
      <c r="B94" s="27" t="s">
        <v>18</v>
      </c>
      <c r="C94" s="27" t="s">
        <v>49</v>
      </c>
      <c r="D94" s="27" t="s">
        <v>46</v>
      </c>
      <c r="E94" s="27" t="s">
        <v>25</v>
      </c>
      <c r="F94" s="28">
        <v>45276</v>
      </c>
      <c r="G94" s="34">
        <v>-300</v>
      </c>
      <c r="H94" s="27" t="s">
        <v>23</v>
      </c>
      <c r="I94" s="27" t="s">
        <v>44</v>
      </c>
      <c r="J94" s="27">
        <v>22</v>
      </c>
      <c r="K94" s="29">
        <v>45276.104166666664</v>
      </c>
      <c r="L94" s="29">
        <v>45277</v>
      </c>
      <c r="M94" s="30">
        <v>-457.50000000599999</v>
      </c>
      <c r="N94" s="30">
        <v>0</v>
      </c>
      <c r="O94" s="30">
        <v>0</v>
      </c>
      <c r="P94" s="30">
        <v>26889.976029519999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</row>
    <row r="95" spans="1:22" x14ac:dyDescent="0.25">
      <c r="A95" s="26">
        <v>92</v>
      </c>
      <c r="B95" s="27" t="s">
        <v>18</v>
      </c>
      <c r="C95" s="27" t="s">
        <v>49</v>
      </c>
      <c r="D95" s="27" t="s">
        <v>46</v>
      </c>
      <c r="E95" s="27" t="s">
        <v>25</v>
      </c>
      <c r="F95" s="28">
        <v>45277</v>
      </c>
      <c r="G95" s="34">
        <v>-300</v>
      </c>
      <c r="H95" s="27" t="s">
        <v>23</v>
      </c>
      <c r="I95" s="27" t="s">
        <v>44</v>
      </c>
      <c r="J95" s="27">
        <v>16</v>
      </c>
      <c r="K95" s="29">
        <v>45277</v>
      </c>
      <c r="L95" s="29">
        <v>45277.666666666664</v>
      </c>
      <c r="M95" s="30">
        <v>-76.250000001000004</v>
      </c>
      <c r="N95" s="30">
        <v>0</v>
      </c>
      <c r="O95" s="30">
        <v>0</v>
      </c>
      <c r="P95" s="30">
        <v>4947.3333250650003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</row>
    <row r="96" spans="1:22" x14ac:dyDescent="0.25">
      <c r="A96" s="26">
        <v>93</v>
      </c>
      <c r="B96" s="27" t="s">
        <v>18</v>
      </c>
      <c r="C96" s="27" t="s">
        <v>49</v>
      </c>
      <c r="D96" s="27" t="s">
        <v>46</v>
      </c>
      <c r="E96" s="27" t="s">
        <v>25</v>
      </c>
      <c r="F96" s="28">
        <v>45278</v>
      </c>
      <c r="G96" s="34">
        <f>-305 - -300</f>
        <v>-5</v>
      </c>
      <c r="H96" s="27" t="s">
        <v>23</v>
      </c>
      <c r="I96" s="27" t="s">
        <v>44</v>
      </c>
      <c r="J96" s="27">
        <v>24</v>
      </c>
      <c r="K96" s="29">
        <v>45278</v>
      </c>
      <c r="L96" s="29">
        <v>45279</v>
      </c>
      <c r="M96" s="30">
        <v>-674.527083941</v>
      </c>
      <c r="N96" s="30">
        <v>0</v>
      </c>
      <c r="O96" s="30">
        <v>0</v>
      </c>
      <c r="P96" s="30">
        <v>44124.518970760997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</row>
    <row r="97" spans="1:22" x14ac:dyDescent="0.25">
      <c r="A97" s="26">
        <v>94</v>
      </c>
      <c r="B97" s="27" t="s">
        <v>18</v>
      </c>
      <c r="C97" s="27" t="s">
        <v>49</v>
      </c>
      <c r="D97" s="27" t="s">
        <v>46</v>
      </c>
      <c r="E97" s="27" t="s">
        <v>25</v>
      </c>
      <c r="F97" s="28">
        <v>45279</v>
      </c>
      <c r="G97" s="34">
        <f>-305 - -302</f>
        <v>-3</v>
      </c>
      <c r="H97" s="27" t="s">
        <v>23</v>
      </c>
      <c r="I97" s="27" t="s">
        <v>44</v>
      </c>
      <c r="J97" s="27">
        <v>7</v>
      </c>
      <c r="K97" s="29">
        <v>45279</v>
      </c>
      <c r="L97" s="29">
        <v>45279.270833333336</v>
      </c>
      <c r="M97" s="30">
        <v>2.8145833140000001</v>
      </c>
      <c r="N97" s="30">
        <v>0</v>
      </c>
      <c r="O97" s="30">
        <v>0</v>
      </c>
      <c r="P97" s="30">
        <v>-144.04754040899999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</row>
    <row r="98" spans="1:22" x14ac:dyDescent="0.25">
      <c r="A98" s="26">
        <v>95</v>
      </c>
      <c r="B98" s="27" t="s">
        <v>18</v>
      </c>
      <c r="C98" s="27" t="s">
        <v>49</v>
      </c>
      <c r="D98" s="27" t="s">
        <v>46</v>
      </c>
      <c r="E98" s="27" t="s">
        <v>25</v>
      </c>
      <c r="F98" s="28">
        <v>45279</v>
      </c>
      <c r="G98" s="34">
        <v>83</v>
      </c>
      <c r="H98" s="27" t="s">
        <v>21</v>
      </c>
      <c r="I98" s="27" t="s">
        <v>22</v>
      </c>
      <c r="J98" s="27">
        <v>3</v>
      </c>
      <c r="K98" s="29">
        <v>45279.875</v>
      </c>
      <c r="L98" s="29">
        <v>45280</v>
      </c>
      <c r="M98" s="30">
        <v>230.87239582699999</v>
      </c>
      <c r="N98" s="30">
        <v>23234.142499985999</v>
      </c>
      <c r="O98" s="30">
        <v>3000.4699999949999</v>
      </c>
      <c r="P98" s="30">
        <v>-11685.443939508999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</row>
    <row r="99" spans="1:22" x14ac:dyDescent="0.25">
      <c r="A99" s="26">
        <v>96</v>
      </c>
      <c r="B99" s="27" t="s">
        <v>18</v>
      </c>
      <c r="C99" s="27" t="s">
        <v>49</v>
      </c>
      <c r="D99" s="27" t="s">
        <v>46</v>
      </c>
      <c r="E99" s="27" t="s">
        <v>25</v>
      </c>
      <c r="F99" s="28">
        <v>45280</v>
      </c>
      <c r="G99" s="34">
        <v>-302</v>
      </c>
      <c r="H99" s="27" t="s">
        <v>23</v>
      </c>
      <c r="I99" s="27" t="s">
        <v>44</v>
      </c>
      <c r="J99" s="27">
        <v>1</v>
      </c>
      <c r="K99" s="29">
        <v>45280.979166666664</v>
      </c>
      <c r="L99" s="29">
        <v>45281</v>
      </c>
      <c r="M99" s="30">
        <v>15.63333323</v>
      </c>
      <c r="N99" s="30">
        <v>0</v>
      </c>
      <c r="O99" s="30">
        <v>0</v>
      </c>
      <c r="P99" s="30">
        <v>-687.69245544199998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</row>
    <row r="100" spans="1:22" x14ac:dyDescent="0.25">
      <c r="A100" s="26">
        <v>97</v>
      </c>
      <c r="B100" s="27" t="s">
        <v>18</v>
      </c>
      <c r="C100" s="27" t="s">
        <v>49</v>
      </c>
      <c r="D100" s="27" t="s">
        <v>46</v>
      </c>
      <c r="E100" s="27" t="s">
        <v>25</v>
      </c>
      <c r="F100" s="28">
        <v>45280</v>
      </c>
      <c r="G100" s="34">
        <v>83</v>
      </c>
      <c r="H100" s="27" t="s">
        <v>23</v>
      </c>
      <c r="I100" s="27" t="s">
        <v>22</v>
      </c>
      <c r="J100" s="27">
        <v>8</v>
      </c>
      <c r="K100" s="29">
        <v>45280</v>
      </c>
      <c r="L100" s="29">
        <v>45280.333333333336</v>
      </c>
      <c r="M100" s="30">
        <v>55.587916665999998</v>
      </c>
      <c r="N100" s="30">
        <v>98775.865000043501</v>
      </c>
      <c r="O100" s="30">
        <v>0</v>
      </c>
      <c r="P100" s="30">
        <v>-2893.8479641479998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</row>
    <row r="101" spans="1:22" x14ac:dyDescent="0.25">
      <c r="A101" s="26">
        <v>98</v>
      </c>
      <c r="B101" s="27" t="s">
        <v>18</v>
      </c>
      <c r="C101" s="27" t="s">
        <v>49</v>
      </c>
      <c r="D101" s="27" t="s">
        <v>46</v>
      </c>
      <c r="E101" s="27" t="s">
        <v>25</v>
      </c>
      <c r="F101" s="28">
        <v>45281</v>
      </c>
      <c r="G101" s="34">
        <v>-302</v>
      </c>
      <c r="H101" s="27" t="s">
        <v>23</v>
      </c>
      <c r="I101" s="27" t="s">
        <v>44</v>
      </c>
      <c r="J101" s="27">
        <v>6</v>
      </c>
      <c r="K101" s="29">
        <v>45281</v>
      </c>
      <c r="L101" s="29">
        <v>45281.25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</row>
    <row r="102" spans="1:22" x14ac:dyDescent="0.25">
      <c r="A102" s="26">
        <v>99</v>
      </c>
      <c r="B102" s="27" t="s">
        <v>18</v>
      </c>
      <c r="C102" s="27" t="s">
        <v>49</v>
      </c>
      <c r="D102" s="27" t="s">
        <v>46</v>
      </c>
      <c r="E102" s="27" t="s">
        <v>25</v>
      </c>
      <c r="F102" s="28">
        <v>45282</v>
      </c>
      <c r="G102" s="34">
        <f>-302 - 83</f>
        <v>-385</v>
      </c>
      <c r="H102" s="27" t="s">
        <v>23</v>
      </c>
      <c r="I102" s="27" t="s">
        <v>44</v>
      </c>
      <c r="J102" s="27">
        <v>18</v>
      </c>
      <c r="K102" s="29">
        <v>45282.125</v>
      </c>
      <c r="L102" s="29">
        <v>45282.875</v>
      </c>
      <c r="M102" s="30">
        <v>-76.664814860999996</v>
      </c>
      <c r="N102" s="30">
        <v>0</v>
      </c>
      <c r="O102" s="30">
        <v>0</v>
      </c>
      <c r="P102" s="30">
        <v>3352.850736248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</row>
    <row r="103" spans="1:22" x14ac:dyDescent="0.25">
      <c r="A103" s="26">
        <v>100</v>
      </c>
      <c r="B103" s="27" t="s">
        <v>18</v>
      </c>
      <c r="C103" s="27" t="s">
        <v>49</v>
      </c>
      <c r="D103" s="27" t="s">
        <v>46</v>
      </c>
      <c r="E103" s="27" t="s">
        <v>25</v>
      </c>
      <c r="F103" s="28">
        <v>45282</v>
      </c>
      <c r="G103" s="34">
        <v>83</v>
      </c>
      <c r="H103" s="27" t="s">
        <v>21</v>
      </c>
      <c r="I103" s="27" t="s">
        <v>22</v>
      </c>
      <c r="J103" s="27">
        <v>3</v>
      </c>
      <c r="K103" s="29">
        <v>45282.875</v>
      </c>
      <c r="L103" s="29">
        <v>45283</v>
      </c>
      <c r="M103" s="30">
        <v>101.28541664399999</v>
      </c>
      <c r="N103" s="30">
        <v>28045.42000002</v>
      </c>
      <c r="O103" s="30">
        <v>3000.4700000040002</v>
      </c>
      <c r="P103" s="30">
        <v>-3983.7976547120002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</row>
    <row r="104" spans="1:22" x14ac:dyDescent="0.25">
      <c r="A104" s="26">
        <v>101</v>
      </c>
      <c r="B104" s="27" t="s">
        <v>18</v>
      </c>
      <c r="C104" s="27" t="s">
        <v>49</v>
      </c>
      <c r="D104" s="27" t="s">
        <v>46</v>
      </c>
      <c r="E104" s="27" t="s">
        <v>25</v>
      </c>
      <c r="F104" s="28">
        <v>45283</v>
      </c>
      <c r="G104" s="34">
        <v>83</v>
      </c>
      <c r="H104" s="27" t="s">
        <v>21</v>
      </c>
      <c r="I104" s="27" t="s">
        <v>22</v>
      </c>
      <c r="J104" s="27">
        <v>16</v>
      </c>
      <c r="K104" s="29">
        <v>45283</v>
      </c>
      <c r="L104" s="29">
        <v>45283.666666666664</v>
      </c>
      <c r="M104" s="30">
        <v>46.951979168000001</v>
      </c>
      <c r="N104" s="30">
        <v>174173.70750006501</v>
      </c>
      <c r="O104" s="30">
        <v>0</v>
      </c>
      <c r="P104" s="30">
        <v>-1307.6769353980001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</row>
    <row r="105" spans="1:22" x14ac:dyDescent="0.25">
      <c r="A105" s="26">
        <v>102</v>
      </c>
      <c r="B105" s="27" t="s">
        <v>18</v>
      </c>
      <c r="C105" s="27" t="s">
        <v>49</v>
      </c>
      <c r="D105" s="27" t="s">
        <v>46</v>
      </c>
      <c r="E105" s="27" t="s">
        <v>25</v>
      </c>
      <c r="F105" s="28">
        <v>45284</v>
      </c>
      <c r="G105" s="34">
        <v>-300</v>
      </c>
      <c r="H105" s="27" t="s">
        <v>23</v>
      </c>
      <c r="I105" s="27" t="s">
        <v>44</v>
      </c>
      <c r="J105" s="27">
        <v>1</v>
      </c>
      <c r="K105" s="29">
        <v>45284.597222222219</v>
      </c>
      <c r="L105" s="29">
        <v>45284.625</v>
      </c>
      <c r="M105" s="30">
        <v>0.33333333399999998</v>
      </c>
      <c r="N105" s="30">
        <v>0</v>
      </c>
      <c r="O105" s="30">
        <v>0</v>
      </c>
      <c r="P105" s="30">
        <v>-13.871803361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</row>
    <row r="106" spans="1:22" x14ac:dyDescent="0.25">
      <c r="A106" s="26">
        <v>103</v>
      </c>
      <c r="B106" s="27" t="s">
        <v>18</v>
      </c>
      <c r="C106" s="27" t="s">
        <v>49</v>
      </c>
      <c r="D106" s="27" t="s">
        <v>46</v>
      </c>
      <c r="E106" s="27" t="s">
        <v>25</v>
      </c>
      <c r="F106" s="28">
        <v>45285</v>
      </c>
      <c r="G106" s="34">
        <v>-302</v>
      </c>
      <c r="H106" s="27" t="s">
        <v>23</v>
      </c>
      <c r="I106" s="27" t="s">
        <v>44</v>
      </c>
      <c r="J106" s="27">
        <v>10</v>
      </c>
      <c r="K106" s="29">
        <v>45285.107638888891</v>
      </c>
      <c r="L106" s="29">
        <v>45285.5</v>
      </c>
      <c r="M106" s="30">
        <v>8.099999961</v>
      </c>
      <c r="N106" s="30">
        <v>0</v>
      </c>
      <c r="O106" s="30">
        <v>0</v>
      </c>
      <c r="P106" s="30">
        <v>-351.90098848299999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</row>
    <row r="107" spans="1:22" x14ac:dyDescent="0.25">
      <c r="A107" s="26">
        <v>104</v>
      </c>
      <c r="B107" s="27" t="s">
        <v>18</v>
      </c>
      <c r="C107" s="27" t="s">
        <v>49</v>
      </c>
      <c r="D107" s="27" t="s">
        <v>46</v>
      </c>
      <c r="E107" s="27" t="s">
        <v>25</v>
      </c>
      <c r="F107" s="28">
        <v>45286</v>
      </c>
      <c r="G107" s="34">
        <v>-300</v>
      </c>
      <c r="H107" s="27" t="s">
        <v>23</v>
      </c>
      <c r="I107" s="27" t="s">
        <v>44</v>
      </c>
      <c r="J107" s="27">
        <v>4</v>
      </c>
      <c r="K107" s="29">
        <v>45286.03125</v>
      </c>
      <c r="L107" s="29">
        <v>45286.1875</v>
      </c>
      <c r="M107" s="30">
        <v>-71.337500026000001</v>
      </c>
      <c r="N107" s="30">
        <v>0</v>
      </c>
      <c r="O107" s="30">
        <v>0</v>
      </c>
      <c r="P107" s="30">
        <v>2850.9560567980002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</row>
    <row r="108" spans="1:22" x14ac:dyDescent="0.25">
      <c r="A108" s="26">
        <v>105</v>
      </c>
      <c r="B108" s="27" t="s">
        <v>18</v>
      </c>
      <c r="C108" s="27" t="s">
        <v>49</v>
      </c>
      <c r="D108" s="27" t="s">
        <v>46</v>
      </c>
      <c r="E108" s="27" t="s">
        <v>25</v>
      </c>
      <c r="F108" s="28">
        <v>45287</v>
      </c>
      <c r="G108" s="34">
        <f>-302 - 83</f>
        <v>-385</v>
      </c>
      <c r="H108" s="27" t="s">
        <v>23</v>
      </c>
      <c r="I108" s="27" t="s">
        <v>44</v>
      </c>
      <c r="J108" s="27">
        <v>23</v>
      </c>
      <c r="K108" s="29">
        <v>45287.072916666664</v>
      </c>
      <c r="L108" s="29">
        <v>45288</v>
      </c>
      <c r="M108" s="30">
        <v>13.927083249000001</v>
      </c>
      <c r="N108" s="30">
        <v>0</v>
      </c>
      <c r="O108" s="30">
        <v>0</v>
      </c>
      <c r="P108" s="30">
        <v>-666.58648906500002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</row>
    <row r="109" spans="1:22" x14ac:dyDescent="0.25">
      <c r="A109" s="26">
        <v>106</v>
      </c>
      <c r="B109" s="27" t="s">
        <v>18</v>
      </c>
      <c r="C109" s="27" t="s">
        <v>49</v>
      </c>
      <c r="D109" s="27" t="s">
        <v>46</v>
      </c>
      <c r="E109" s="27" t="s">
        <v>25</v>
      </c>
      <c r="F109" s="28">
        <v>45287</v>
      </c>
      <c r="G109" s="34">
        <v>83</v>
      </c>
      <c r="H109" s="27" t="s">
        <v>23</v>
      </c>
      <c r="I109" s="27" t="s">
        <v>22</v>
      </c>
      <c r="J109" s="27">
        <v>1</v>
      </c>
      <c r="K109" s="29">
        <v>45287.96875</v>
      </c>
      <c r="L109" s="29">
        <v>45288</v>
      </c>
      <c r="M109" s="30">
        <v>-0.90624999900000003</v>
      </c>
      <c r="N109" s="30">
        <v>4256.1600000030003</v>
      </c>
      <c r="O109" s="30">
        <v>0</v>
      </c>
      <c r="P109" s="30">
        <v>40.486552195000002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</row>
    <row r="110" spans="1:22" x14ac:dyDescent="0.25">
      <c r="A110" s="26">
        <v>107</v>
      </c>
      <c r="B110" s="27" t="s">
        <v>18</v>
      </c>
      <c r="C110" s="27" t="s">
        <v>49</v>
      </c>
      <c r="D110" s="27" t="s">
        <v>46</v>
      </c>
      <c r="E110" s="27" t="s">
        <v>25</v>
      </c>
      <c r="F110" s="28">
        <v>45288</v>
      </c>
      <c r="G110" s="34">
        <v>83</v>
      </c>
      <c r="H110" s="27" t="s">
        <v>21</v>
      </c>
      <c r="I110" s="27" t="s">
        <v>22</v>
      </c>
      <c r="J110" s="27">
        <v>24</v>
      </c>
      <c r="K110" s="29">
        <v>45288</v>
      </c>
      <c r="L110" s="29">
        <v>45289</v>
      </c>
      <c r="M110" s="30">
        <v>364.46606063000002</v>
      </c>
      <c r="N110" s="30">
        <v>61436.740000044003</v>
      </c>
      <c r="O110" s="30">
        <v>0</v>
      </c>
      <c r="P110" s="30">
        <v>-14859.969139026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</row>
    <row r="111" spans="1:22" x14ac:dyDescent="0.25">
      <c r="A111" s="26">
        <v>108</v>
      </c>
      <c r="B111" s="27" t="s">
        <v>18</v>
      </c>
      <c r="C111" s="27" t="s">
        <v>49</v>
      </c>
      <c r="D111" s="27" t="s">
        <v>46</v>
      </c>
      <c r="E111" s="27" t="s">
        <v>25</v>
      </c>
      <c r="F111" s="28">
        <v>45289</v>
      </c>
      <c r="G111" s="34">
        <v>-302</v>
      </c>
      <c r="H111" s="27" t="s">
        <v>23</v>
      </c>
      <c r="I111" s="27" t="s">
        <v>44</v>
      </c>
      <c r="J111" s="27">
        <v>1</v>
      </c>
      <c r="K111" s="29">
        <v>45289.96875</v>
      </c>
      <c r="L111" s="29">
        <v>45290</v>
      </c>
      <c r="M111" s="30">
        <v>-72.900000016999996</v>
      </c>
      <c r="N111" s="30">
        <v>0</v>
      </c>
      <c r="O111" s="30">
        <v>0</v>
      </c>
      <c r="P111" s="30">
        <v>3993.7751150690001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</row>
    <row r="112" spans="1:22" x14ac:dyDescent="0.25">
      <c r="A112" s="26">
        <v>109</v>
      </c>
      <c r="B112" s="27" t="s">
        <v>18</v>
      </c>
      <c r="C112" s="27" t="s">
        <v>49</v>
      </c>
      <c r="D112" s="27" t="s">
        <v>46</v>
      </c>
      <c r="E112" s="27" t="s">
        <v>25</v>
      </c>
      <c r="F112" s="28">
        <v>45289</v>
      </c>
      <c r="G112" s="34">
        <v>83</v>
      </c>
      <c r="H112" s="27" t="s">
        <v>21</v>
      </c>
      <c r="I112" s="27" t="s">
        <v>22</v>
      </c>
      <c r="J112" s="27">
        <v>7</v>
      </c>
      <c r="K112" s="29">
        <v>45289</v>
      </c>
      <c r="L112" s="29">
        <v>45289.291666666664</v>
      </c>
      <c r="M112" s="30">
        <v>222.12374999100001</v>
      </c>
      <c r="N112" s="30">
        <v>86356.969999944005</v>
      </c>
      <c r="O112" s="30">
        <v>0</v>
      </c>
      <c r="P112" s="30">
        <v>-8513.9152830740004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</row>
    <row r="113" spans="1:22" x14ac:dyDescent="0.25">
      <c r="A113" s="26">
        <v>110</v>
      </c>
      <c r="B113" s="27" t="s">
        <v>18</v>
      </c>
      <c r="C113" s="27" t="s">
        <v>49</v>
      </c>
      <c r="D113" s="27" t="s">
        <v>46</v>
      </c>
      <c r="E113" s="27" t="s">
        <v>25</v>
      </c>
      <c r="F113" s="28">
        <v>45290</v>
      </c>
      <c r="G113" s="34">
        <v>-302</v>
      </c>
      <c r="H113" s="27" t="s">
        <v>23</v>
      </c>
      <c r="I113" s="27" t="s">
        <v>44</v>
      </c>
      <c r="J113" s="27">
        <v>7</v>
      </c>
      <c r="K113" s="29">
        <v>45290</v>
      </c>
      <c r="L113" s="29">
        <v>45290.291666666664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</row>
    <row r="114" spans="1:22" x14ac:dyDescent="0.25">
      <c r="A114" s="26">
        <v>111</v>
      </c>
      <c r="B114" s="27" t="s">
        <v>18</v>
      </c>
      <c r="C114" s="27" t="s">
        <v>49</v>
      </c>
      <c r="D114" s="27" t="s">
        <v>46</v>
      </c>
      <c r="E114" s="27" t="s">
        <v>25</v>
      </c>
      <c r="F114" s="28">
        <v>45291</v>
      </c>
      <c r="G114" s="34">
        <v>-302</v>
      </c>
      <c r="H114" s="27" t="s">
        <v>23</v>
      </c>
      <c r="I114" s="27" t="s">
        <v>44</v>
      </c>
      <c r="J114" s="27">
        <v>24</v>
      </c>
      <c r="K114" s="29">
        <v>45291.010416666664</v>
      </c>
      <c r="L114" s="29">
        <v>45292</v>
      </c>
      <c r="M114" s="30">
        <v>-57.820833450999999</v>
      </c>
      <c r="N114" s="30">
        <v>0</v>
      </c>
      <c r="O114" s="30">
        <v>0</v>
      </c>
      <c r="P114" s="30">
        <v>2455.9466000719999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</row>
    <row r="115" spans="1:22" x14ac:dyDescent="0.25">
      <c r="A115" s="26">
        <v>112</v>
      </c>
      <c r="B115" s="27" t="s">
        <v>18</v>
      </c>
      <c r="C115" s="27" t="s">
        <v>49</v>
      </c>
      <c r="D115" s="27" t="s">
        <v>46</v>
      </c>
      <c r="E115" s="27" t="s">
        <v>41</v>
      </c>
      <c r="F115" s="28">
        <v>45265</v>
      </c>
      <c r="G115" s="34">
        <v>30</v>
      </c>
      <c r="H115" s="27" t="s">
        <v>23</v>
      </c>
      <c r="I115" s="27" t="s">
        <v>44</v>
      </c>
      <c r="J115" s="27">
        <v>13</v>
      </c>
      <c r="K115" s="29">
        <v>45265.25</v>
      </c>
      <c r="L115" s="29">
        <v>45265.791666666664</v>
      </c>
      <c r="M115" s="30">
        <v>-1.1298611119999999</v>
      </c>
      <c r="N115" s="30">
        <v>-34489.428</v>
      </c>
      <c r="O115" s="30">
        <v>1378.249315092</v>
      </c>
      <c r="P115" s="30">
        <v>79.175604316999994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</row>
    <row r="116" spans="1:22" x14ac:dyDescent="0.25">
      <c r="A116" s="26">
        <v>113</v>
      </c>
      <c r="B116" s="27" t="s">
        <v>18</v>
      </c>
      <c r="C116" s="27" t="s">
        <v>49</v>
      </c>
      <c r="D116" s="27" t="s">
        <v>46</v>
      </c>
      <c r="E116" s="27" t="s">
        <v>41</v>
      </c>
      <c r="F116" s="28">
        <v>45265</v>
      </c>
      <c r="G116" s="34">
        <v>30</v>
      </c>
      <c r="H116" s="27" t="s">
        <v>23</v>
      </c>
      <c r="I116" s="27" t="s">
        <v>22</v>
      </c>
      <c r="J116" s="27">
        <v>1</v>
      </c>
      <c r="K116" s="29">
        <v>45265.229166666664</v>
      </c>
      <c r="L116" s="29">
        <v>45265.25</v>
      </c>
      <c r="M116" s="30">
        <v>14.026458330000001</v>
      </c>
      <c r="N116" s="30">
        <v>457.62</v>
      </c>
      <c r="O116" s="30">
        <v>26.504794521000001</v>
      </c>
      <c r="P116" s="30">
        <v>-1091.8495402379999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</row>
    <row r="117" spans="1:22" x14ac:dyDescent="0.25">
      <c r="A117" s="26">
        <v>114</v>
      </c>
      <c r="B117" s="27" t="s">
        <v>18</v>
      </c>
      <c r="C117" s="27" t="s">
        <v>49</v>
      </c>
      <c r="D117" s="27" t="s">
        <v>46</v>
      </c>
      <c r="E117" s="27" t="s">
        <v>41</v>
      </c>
      <c r="F117" s="28">
        <v>45279</v>
      </c>
      <c r="G117" s="34" t="s">
        <v>52</v>
      </c>
      <c r="H117" s="27" t="s">
        <v>23</v>
      </c>
      <c r="I117" s="27" t="s">
        <v>44</v>
      </c>
      <c r="J117" s="27">
        <v>20</v>
      </c>
      <c r="K117" s="29">
        <v>45279.041666666664</v>
      </c>
      <c r="L117" s="29">
        <v>45279.875</v>
      </c>
      <c r="M117" s="30">
        <v>27.247604171999999</v>
      </c>
      <c r="N117" s="30">
        <v>-58722.776299997997</v>
      </c>
      <c r="O117" s="30">
        <v>0</v>
      </c>
      <c r="P117" s="30">
        <v>-1499.366866181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</row>
    <row r="118" spans="1:22" x14ac:dyDescent="0.25">
      <c r="A118" s="26">
        <v>115</v>
      </c>
      <c r="B118" s="27" t="s">
        <v>18</v>
      </c>
      <c r="C118" s="27" t="s">
        <v>49</v>
      </c>
      <c r="D118" s="27" t="s">
        <v>46</v>
      </c>
      <c r="E118" s="27" t="s">
        <v>41</v>
      </c>
      <c r="F118" s="28">
        <v>45279</v>
      </c>
      <c r="G118" s="34">
        <v>15</v>
      </c>
      <c r="H118" s="27" t="s">
        <v>23</v>
      </c>
      <c r="I118" s="27" t="s">
        <v>22</v>
      </c>
      <c r="J118" s="27">
        <v>1</v>
      </c>
      <c r="K118" s="29">
        <v>45279.875</v>
      </c>
      <c r="L118" s="29">
        <v>45279.916666666664</v>
      </c>
      <c r="M118" s="30">
        <v>-1.8077777779999999</v>
      </c>
      <c r="N118" s="30">
        <v>829.23</v>
      </c>
      <c r="O118" s="30">
        <v>0</v>
      </c>
      <c r="P118" s="30">
        <v>101.02099720299999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</row>
    <row r="119" spans="1:22" x14ac:dyDescent="0.25">
      <c r="A119" s="26">
        <v>116</v>
      </c>
      <c r="B119" s="27" t="s">
        <v>18</v>
      </c>
      <c r="C119" s="27" t="s">
        <v>49</v>
      </c>
      <c r="D119" s="27" t="s">
        <v>46</v>
      </c>
      <c r="E119" s="27" t="s">
        <v>41</v>
      </c>
      <c r="F119" s="28">
        <v>45280</v>
      </c>
      <c r="G119" s="34" t="s">
        <v>61</v>
      </c>
      <c r="H119" s="27" t="s">
        <v>23</v>
      </c>
      <c r="I119" s="27" t="s">
        <v>44</v>
      </c>
      <c r="J119" s="27">
        <v>23</v>
      </c>
      <c r="K119" s="29">
        <v>45280.03125</v>
      </c>
      <c r="L119" s="29">
        <v>45280.958333333336</v>
      </c>
      <c r="M119" s="30">
        <v>2.6752083280000001</v>
      </c>
      <c r="N119" s="30">
        <v>-3480.5970000000002</v>
      </c>
      <c r="O119" s="30">
        <v>0</v>
      </c>
      <c r="P119" s="30">
        <v>-140.587515228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</row>
    <row r="120" spans="1:22" x14ac:dyDescent="0.25">
      <c r="A120" s="26">
        <v>117</v>
      </c>
      <c r="B120" s="27" t="s">
        <v>18</v>
      </c>
      <c r="C120" s="27" t="s">
        <v>49</v>
      </c>
      <c r="D120" s="27" t="s">
        <v>46</v>
      </c>
      <c r="E120" s="27" t="s">
        <v>41</v>
      </c>
      <c r="F120" s="28">
        <v>45280</v>
      </c>
      <c r="G120" s="34">
        <v>45</v>
      </c>
      <c r="H120" s="27" t="s">
        <v>23</v>
      </c>
      <c r="I120" s="27" t="s">
        <v>22</v>
      </c>
      <c r="J120" s="27">
        <v>1</v>
      </c>
      <c r="K120" s="29">
        <v>45280.958333333336</v>
      </c>
      <c r="L120" s="29">
        <v>45281</v>
      </c>
      <c r="M120" s="30">
        <v>0</v>
      </c>
      <c r="N120" s="30">
        <v>1650.519999996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</row>
    <row r="121" spans="1:22" x14ac:dyDescent="0.25">
      <c r="A121" s="26">
        <v>118</v>
      </c>
      <c r="B121" s="27" t="s">
        <v>18</v>
      </c>
      <c r="C121" s="27" t="s">
        <v>49</v>
      </c>
      <c r="D121" s="27" t="s">
        <v>46</v>
      </c>
      <c r="E121" s="27" t="s">
        <v>41</v>
      </c>
      <c r="F121" s="28">
        <v>45281</v>
      </c>
      <c r="G121" s="34" t="s">
        <v>61</v>
      </c>
      <c r="H121" s="27" t="s">
        <v>23</v>
      </c>
      <c r="I121" s="27" t="s">
        <v>44</v>
      </c>
      <c r="J121" s="27">
        <v>17</v>
      </c>
      <c r="K121" s="29">
        <v>45281.25</v>
      </c>
      <c r="L121" s="29">
        <v>45281.958333333336</v>
      </c>
      <c r="M121" s="30">
        <v>-3.540416666</v>
      </c>
      <c r="N121" s="30">
        <v>-1107.1605</v>
      </c>
      <c r="O121" s="30">
        <v>0</v>
      </c>
      <c r="P121" s="30">
        <v>164.38756872299999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</row>
    <row r="122" spans="1:22" x14ac:dyDescent="0.25">
      <c r="A122" s="26">
        <v>119</v>
      </c>
      <c r="B122" s="27" t="s">
        <v>18</v>
      </c>
      <c r="C122" s="27" t="s">
        <v>49</v>
      </c>
      <c r="D122" s="27" t="s">
        <v>46</v>
      </c>
      <c r="E122" s="27" t="s">
        <v>41</v>
      </c>
      <c r="F122" s="28">
        <v>45281</v>
      </c>
      <c r="G122" s="34" t="s">
        <v>61</v>
      </c>
      <c r="H122" s="27" t="s">
        <v>23</v>
      </c>
      <c r="I122" s="27" t="s">
        <v>22</v>
      </c>
      <c r="J122" s="27">
        <v>24</v>
      </c>
      <c r="K122" s="29">
        <v>45281</v>
      </c>
      <c r="L122" s="29">
        <v>45282</v>
      </c>
      <c r="M122" s="30">
        <v>0.67791666699999997</v>
      </c>
      <c r="N122" s="30">
        <v>9449.5800000239997</v>
      </c>
      <c r="O122" s="30">
        <v>0</v>
      </c>
      <c r="P122" s="30">
        <v>-28.341587527000002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</row>
    <row r="123" spans="1:22" x14ac:dyDescent="0.25">
      <c r="A123" s="26">
        <v>120</v>
      </c>
      <c r="B123" s="27" t="s">
        <v>18</v>
      </c>
      <c r="C123" s="27" t="s">
        <v>49</v>
      </c>
      <c r="D123" s="27" t="s">
        <v>46</v>
      </c>
      <c r="E123" s="27" t="s">
        <v>41</v>
      </c>
      <c r="F123" s="28">
        <v>45282</v>
      </c>
      <c r="G123" s="34">
        <v>30</v>
      </c>
      <c r="H123" s="27" t="s">
        <v>23</v>
      </c>
      <c r="I123" s="27" t="s">
        <v>44</v>
      </c>
      <c r="J123" s="27">
        <v>6</v>
      </c>
      <c r="K123" s="29">
        <v>45282.65625</v>
      </c>
      <c r="L123" s="29">
        <v>45282.875</v>
      </c>
      <c r="M123" s="30">
        <v>-0.15083333400000001</v>
      </c>
      <c r="N123" s="30">
        <v>200.05749999899999</v>
      </c>
      <c r="O123" s="30">
        <v>0</v>
      </c>
      <c r="P123" s="30">
        <v>8.2379118610000006</v>
      </c>
      <c r="Q123" s="30">
        <v>0</v>
      </c>
      <c r="R123" s="30">
        <v>0</v>
      </c>
      <c r="S123" s="30">
        <v>0</v>
      </c>
      <c r="T123" s="30">
        <v>0</v>
      </c>
      <c r="U123" s="30">
        <v>0</v>
      </c>
      <c r="V123" s="30">
        <v>0</v>
      </c>
    </row>
    <row r="124" spans="1:22" x14ac:dyDescent="0.25">
      <c r="A124" s="26">
        <v>121</v>
      </c>
      <c r="B124" s="27" t="s">
        <v>18</v>
      </c>
      <c r="C124" s="27" t="s">
        <v>49</v>
      </c>
      <c r="D124" s="27" t="s">
        <v>46</v>
      </c>
      <c r="E124" s="27" t="s">
        <v>41</v>
      </c>
      <c r="F124" s="28">
        <v>45282</v>
      </c>
      <c r="G124" s="34" t="s">
        <v>61</v>
      </c>
      <c r="H124" s="27" t="s">
        <v>23</v>
      </c>
      <c r="I124" s="27" t="s">
        <v>22</v>
      </c>
      <c r="J124" s="27">
        <v>16</v>
      </c>
      <c r="K124" s="29">
        <v>45282</v>
      </c>
      <c r="L124" s="29">
        <v>45282.65625</v>
      </c>
      <c r="M124" s="30">
        <v>4.1729166639999997</v>
      </c>
      <c r="N124" s="30">
        <v>18405.289999994999</v>
      </c>
      <c r="O124" s="30">
        <v>0</v>
      </c>
      <c r="P124" s="30">
        <v>-199.58985619000001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</row>
    <row r="125" spans="1:22" x14ac:dyDescent="0.25">
      <c r="A125" s="26">
        <v>122</v>
      </c>
      <c r="B125" s="27" t="s">
        <v>18</v>
      </c>
      <c r="C125" s="27" t="s">
        <v>49</v>
      </c>
      <c r="D125" s="27" t="s">
        <v>46</v>
      </c>
      <c r="E125" s="27" t="s">
        <v>41</v>
      </c>
      <c r="F125" s="28">
        <v>45286</v>
      </c>
      <c r="G125" s="34">
        <v>30</v>
      </c>
      <c r="H125" s="27" t="s">
        <v>23</v>
      </c>
      <c r="I125" s="27" t="s">
        <v>22</v>
      </c>
      <c r="J125" s="27">
        <v>3</v>
      </c>
      <c r="K125" s="29">
        <v>45286.902777777781</v>
      </c>
      <c r="L125" s="29">
        <v>45287</v>
      </c>
      <c r="M125" s="30">
        <v>0</v>
      </c>
      <c r="N125" s="30">
        <v>3581.7133333239999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</row>
    <row r="126" spans="1:22" x14ac:dyDescent="0.25">
      <c r="A126" s="26">
        <v>123</v>
      </c>
      <c r="B126" s="27" t="s">
        <v>18</v>
      </c>
      <c r="C126" s="27" t="s">
        <v>49</v>
      </c>
      <c r="D126" s="27" t="s">
        <v>46</v>
      </c>
      <c r="E126" s="27" t="s">
        <v>41</v>
      </c>
      <c r="F126" s="28">
        <v>45287</v>
      </c>
      <c r="G126" s="34" t="s">
        <v>52</v>
      </c>
      <c r="H126" s="27" t="s">
        <v>23</v>
      </c>
      <c r="I126" s="27" t="s">
        <v>44</v>
      </c>
      <c r="J126" s="27">
        <v>24</v>
      </c>
      <c r="K126" s="29">
        <v>45287</v>
      </c>
      <c r="L126" s="29">
        <v>45288</v>
      </c>
      <c r="M126" s="30">
        <v>-1.8736111129999999</v>
      </c>
      <c r="N126" s="30">
        <v>-74104.990500000495</v>
      </c>
      <c r="O126" s="30">
        <v>0</v>
      </c>
      <c r="P126" s="30">
        <v>80.761636805999999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</row>
    <row r="127" spans="1:22" x14ac:dyDescent="0.25">
      <c r="A127" s="26">
        <v>124</v>
      </c>
      <c r="B127" s="27" t="s">
        <v>18</v>
      </c>
      <c r="C127" s="27" t="s">
        <v>49</v>
      </c>
      <c r="D127" s="27" t="s">
        <v>46</v>
      </c>
      <c r="E127" s="27" t="s">
        <v>41</v>
      </c>
      <c r="F127" s="28">
        <v>45288</v>
      </c>
      <c r="G127" s="34">
        <v>15</v>
      </c>
      <c r="H127" s="27" t="s">
        <v>23</v>
      </c>
      <c r="I127" s="27" t="s">
        <v>22</v>
      </c>
      <c r="J127" s="27">
        <v>24</v>
      </c>
      <c r="K127" s="29">
        <v>45288</v>
      </c>
      <c r="L127" s="29">
        <v>45289</v>
      </c>
      <c r="M127" s="30">
        <v>-1.8077777779999999</v>
      </c>
      <c r="N127" s="30">
        <v>18717.12</v>
      </c>
      <c r="O127" s="30">
        <v>0</v>
      </c>
      <c r="P127" s="30">
        <v>90.626796975000005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</row>
    <row r="128" spans="1:22" x14ac:dyDescent="0.25">
      <c r="A128" s="26">
        <v>125</v>
      </c>
      <c r="B128" s="27" t="s">
        <v>18</v>
      </c>
      <c r="C128" s="27" t="s">
        <v>49</v>
      </c>
      <c r="D128" s="27" t="s">
        <v>46</v>
      </c>
      <c r="E128" s="27" t="s">
        <v>41</v>
      </c>
      <c r="F128" s="28">
        <v>45289</v>
      </c>
      <c r="G128" s="34">
        <v>15</v>
      </c>
      <c r="H128" s="27" t="s">
        <v>23</v>
      </c>
      <c r="I128" s="27" t="s">
        <v>22</v>
      </c>
      <c r="J128" s="27">
        <v>24</v>
      </c>
      <c r="K128" s="29">
        <v>45289</v>
      </c>
      <c r="L128" s="29">
        <v>45290</v>
      </c>
      <c r="M128" s="30">
        <v>0</v>
      </c>
      <c r="N128" s="30">
        <v>18408.720000096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0">
        <v>0</v>
      </c>
    </row>
    <row r="129" spans="1:22" x14ac:dyDescent="0.25">
      <c r="A129" s="26">
        <v>126</v>
      </c>
      <c r="B129" s="27" t="s">
        <v>18</v>
      </c>
      <c r="C129" s="27" t="s">
        <v>49</v>
      </c>
      <c r="D129" s="27" t="s">
        <v>46</v>
      </c>
      <c r="E129" s="27" t="s">
        <v>41</v>
      </c>
      <c r="F129" s="28">
        <v>45290</v>
      </c>
      <c r="G129" s="34">
        <v>15</v>
      </c>
      <c r="H129" s="27" t="s">
        <v>23</v>
      </c>
      <c r="I129" s="27" t="s">
        <v>22</v>
      </c>
      <c r="J129" s="27">
        <v>24</v>
      </c>
      <c r="K129" s="29">
        <v>45290</v>
      </c>
      <c r="L129" s="29">
        <v>45291</v>
      </c>
      <c r="M129" s="30">
        <v>0</v>
      </c>
      <c r="N129" s="30">
        <v>18408.720000096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</row>
    <row r="130" spans="1:22" x14ac:dyDescent="0.25">
      <c r="A130" s="26">
        <v>127</v>
      </c>
      <c r="B130" s="27" t="s">
        <v>18</v>
      </c>
      <c r="C130" s="27" t="s">
        <v>49</v>
      </c>
      <c r="D130" s="27" t="s">
        <v>46</v>
      </c>
      <c r="E130" s="27" t="s">
        <v>41</v>
      </c>
      <c r="F130" s="28">
        <v>45291</v>
      </c>
      <c r="G130" s="34">
        <v>15</v>
      </c>
      <c r="H130" s="27" t="s">
        <v>23</v>
      </c>
      <c r="I130" s="27" t="s">
        <v>22</v>
      </c>
      <c r="J130" s="27">
        <v>22</v>
      </c>
      <c r="K130" s="29">
        <v>45291</v>
      </c>
      <c r="L130" s="29">
        <v>45291.916666666664</v>
      </c>
      <c r="M130" s="30">
        <v>0</v>
      </c>
      <c r="N130" s="30">
        <v>16107.630000084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</row>
    <row r="131" spans="1:22" x14ac:dyDescent="0.25">
      <c r="A131" s="26">
        <v>128</v>
      </c>
      <c r="B131" s="27" t="s">
        <v>18</v>
      </c>
      <c r="C131" s="27" t="s">
        <v>49</v>
      </c>
      <c r="D131" s="27" t="s">
        <v>46</v>
      </c>
      <c r="E131" s="27" t="s">
        <v>51</v>
      </c>
      <c r="F131" s="28">
        <v>45291</v>
      </c>
      <c r="G131" s="34">
        <v>20</v>
      </c>
      <c r="H131" s="27" t="s">
        <v>23</v>
      </c>
      <c r="I131" s="27" t="s">
        <v>22</v>
      </c>
      <c r="J131" s="27">
        <v>7</v>
      </c>
      <c r="K131" s="29">
        <v>45291.125</v>
      </c>
      <c r="L131" s="29">
        <v>45291.416666666664</v>
      </c>
      <c r="M131" s="30">
        <v>5.9749999999999996</v>
      </c>
      <c r="N131" s="30">
        <v>10479.399999984</v>
      </c>
      <c r="O131" s="30">
        <v>0</v>
      </c>
      <c r="P131" s="30">
        <v>-234.265027425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</row>
  </sheetData>
  <autoFilter ref="G3:G131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10"/>
  <sheetViews>
    <sheetView zoomScaleNormal="100" workbookViewId="0">
      <selection activeCell="A11" sqref="A11:XFD11"/>
    </sheetView>
  </sheetViews>
  <sheetFormatPr defaultRowHeight="15" x14ac:dyDescent="0.25"/>
  <cols>
    <col min="1" max="1" width="12.7109375" customWidth="1"/>
    <col min="2" max="2" width="12.7109375" style="21" customWidth="1"/>
    <col min="3" max="4" width="12.7109375" customWidth="1"/>
    <col min="5" max="5" width="12.7109375" style="3" customWidth="1"/>
    <col min="6" max="6" width="12.7109375" customWidth="1"/>
    <col min="7" max="7" width="18.85546875" style="13" bestFit="1" customWidth="1"/>
    <col min="8" max="8" width="14.42578125" style="3" bestFit="1" customWidth="1"/>
  </cols>
  <sheetData>
    <row r="1" spans="1:8" ht="15.75" x14ac:dyDescent="0.25">
      <c r="A1" s="11"/>
    </row>
    <row r="2" spans="1:8" ht="15.75" x14ac:dyDescent="0.25">
      <c r="A2" s="10" t="s">
        <v>56</v>
      </c>
    </row>
    <row r="3" spans="1:8" ht="15.75" x14ac:dyDescent="0.25">
      <c r="A3" s="10"/>
    </row>
    <row r="4" spans="1:8" x14ac:dyDescent="0.25">
      <c r="A4" s="4" t="s">
        <v>0</v>
      </c>
      <c r="B4" s="22" t="s">
        <v>5</v>
      </c>
      <c r="C4" s="6" t="s">
        <v>26</v>
      </c>
      <c r="D4" s="6" t="s">
        <v>27</v>
      </c>
      <c r="E4" s="23" t="s">
        <v>28</v>
      </c>
      <c r="F4" s="6" t="s">
        <v>29</v>
      </c>
      <c r="G4" s="14" t="s">
        <v>30</v>
      </c>
      <c r="H4" s="24" t="s">
        <v>31</v>
      </c>
    </row>
    <row r="5" spans="1:8" x14ac:dyDescent="0.25">
      <c r="A5" s="35">
        <v>1</v>
      </c>
      <c r="B5" s="36">
        <v>45266</v>
      </c>
      <c r="C5" s="37">
        <v>11</v>
      </c>
      <c r="D5" s="37">
        <v>7</v>
      </c>
      <c r="E5" s="38">
        <v>11.3</v>
      </c>
      <c r="F5" s="37" t="s">
        <v>21</v>
      </c>
      <c r="G5" s="38">
        <v>-33.450000000000003</v>
      </c>
      <c r="H5" s="38">
        <v>-44.75</v>
      </c>
    </row>
    <row r="6" spans="1:8" x14ac:dyDescent="0.25">
      <c r="A6" s="35">
        <v>2</v>
      </c>
      <c r="B6" s="36">
        <v>45266</v>
      </c>
      <c r="C6" s="37">
        <v>11</v>
      </c>
      <c r="D6" s="37">
        <v>8</v>
      </c>
      <c r="E6" s="38">
        <v>-7.18</v>
      </c>
      <c r="F6" s="37" t="s">
        <v>21</v>
      </c>
      <c r="G6" s="38">
        <v>-33.450000000000003</v>
      </c>
      <c r="H6" s="38">
        <v>-26.27</v>
      </c>
    </row>
    <row r="7" spans="1:8" x14ac:dyDescent="0.25">
      <c r="A7" s="35">
        <v>3</v>
      </c>
      <c r="B7" s="36">
        <v>45266</v>
      </c>
      <c r="C7" s="37">
        <v>11</v>
      </c>
      <c r="D7" s="37">
        <v>9</v>
      </c>
      <c r="E7" s="38">
        <v>-2.11</v>
      </c>
      <c r="F7" s="37" t="s">
        <v>21</v>
      </c>
      <c r="G7" s="38">
        <v>-33.450000000000003</v>
      </c>
      <c r="H7" s="38">
        <v>-31.34</v>
      </c>
    </row>
    <row r="8" spans="1:8" x14ac:dyDescent="0.25">
      <c r="A8" s="35">
        <v>4</v>
      </c>
      <c r="B8" s="36">
        <v>45266</v>
      </c>
      <c r="C8" s="37">
        <v>11</v>
      </c>
      <c r="D8" s="37">
        <v>10</v>
      </c>
      <c r="E8" s="38">
        <v>1.38</v>
      </c>
      <c r="F8" s="37" t="s">
        <v>21</v>
      </c>
      <c r="G8" s="38">
        <v>-33.450000000000003</v>
      </c>
      <c r="H8" s="38">
        <v>-34.83</v>
      </c>
    </row>
    <row r="9" spans="1:8" x14ac:dyDescent="0.25">
      <c r="A9" s="35">
        <v>5</v>
      </c>
      <c r="B9" s="36">
        <v>45266</v>
      </c>
      <c r="C9" s="37">
        <v>12</v>
      </c>
      <c r="D9" s="37">
        <v>4</v>
      </c>
      <c r="E9" s="38">
        <v>2.5499999999999998</v>
      </c>
      <c r="F9" s="37" t="s">
        <v>21</v>
      </c>
      <c r="G9" s="38">
        <v>-33.450000000000003</v>
      </c>
      <c r="H9" s="38">
        <v>-36</v>
      </c>
    </row>
    <row r="10" spans="1:8" x14ac:dyDescent="0.25">
      <c r="A10" s="35">
        <v>6</v>
      </c>
      <c r="B10" s="36">
        <v>45266</v>
      </c>
      <c r="C10" s="37">
        <v>12</v>
      </c>
      <c r="D10" s="37">
        <v>5</v>
      </c>
      <c r="E10" s="38">
        <v>2</v>
      </c>
      <c r="F10" s="37" t="s">
        <v>21</v>
      </c>
      <c r="G10" s="38">
        <v>-33.450000000000003</v>
      </c>
      <c r="H10" s="38">
        <v>-35.450000000000003</v>
      </c>
    </row>
  </sheetData>
  <autoFilter ref="A4:H8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18"/>
  <sheetViews>
    <sheetView zoomScaleNormal="100" workbookViewId="0">
      <selection activeCell="E10" sqref="E10"/>
    </sheetView>
  </sheetViews>
  <sheetFormatPr defaultRowHeight="15" x14ac:dyDescent="0.25"/>
  <cols>
    <col min="1" max="1" width="12.7109375" style="31" customWidth="1"/>
    <col min="2" max="2" width="12.7109375" style="32" customWidth="1"/>
    <col min="3" max="4" width="12.7109375" style="31" customWidth="1"/>
    <col min="5" max="5" width="12.7109375" style="33" customWidth="1"/>
    <col min="6" max="6" width="12.7109375" style="31" customWidth="1"/>
    <col min="7" max="7" width="12.7109375" style="33" customWidth="1"/>
    <col min="8" max="8" width="14.42578125" style="33" bestFit="1" customWidth="1"/>
  </cols>
  <sheetData>
    <row r="1" spans="1:8" x14ac:dyDescent="0.25">
      <c r="A1"/>
      <c r="B1" s="1"/>
      <c r="C1"/>
      <c r="D1"/>
      <c r="E1" s="12"/>
      <c r="F1"/>
      <c r="G1" s="12"/>
      <c r="H1" s="12"/>
    </row>
    <row r="2" spans="1:8" ht="15.75" x14ac:dyDescent="0.25">
      <c r="A2" s="10" t="s">
        <v>55</v>
      </c>
      <c r="B2" s="1"/>
      <c r="C2"/>
      <c r="D2"/>
      <c r="E2" s="12"/>
      <c r="F2"/>
      <c r="G2" s="12"/>
      <c r="H2" s="12"/>
    </row>
    <row r="3" spans="1:8" ht="15.75" x14ac:dyDescent="0.25">
      <c r="A3" s="10"/>
      <c r="B3" s="1"/>
      <c r="C3"/>
      <c r="D3"/>
      <c r="E3" s="12"/>
      <c r="F3"/>
      <c r="G3" s="12"/>
      <c r="H3" s="12"/>
    </row>
    <row r="4" spans="1:8" x14ac:dyDescent="0.25">
      <c r="A4" s="4" t="s">
        <v>0</v>
      </c>
      <c r="B4" s="5" t="s">
        <v>5</v>
      </c>
      <c r="C4" s="6" t="s">
        <v>26</v>
      </c>
      <c r="D4" s="6" t="s">
        <v>27</v>
      </c>
      <c r="E4" s="7" t="s">
        <v>28</v>
      </c>
      <c r="F4" s="6" t="s">
        <v>29</v>
      </c>
      <c r="G4" s="8" t="s">
        <v>30</v>
      </c>
      <c r="H4" s="9" t="s">
        <v>31</v>
      </c>
    </row>
    <row r="5" spans="1:8" x14ac:dyDescent="0.25">
      <c r="A5" s="35">
        <v>1</v>
      </c>
      <c r="B5" s="36">
        <v>45277</v>
      </c>
      <c r="C5" s="37">
        <v>1</v>
      </c>
      <c r="D5" s="37">
        <v>11</v>
      </c>
      <c r="E5" s="38">
        <v>53.46</v>
      </c>
      <c r="F5" s="37" t="s">
        <v>21</v>
      </c>
      <c r="G5" s="37">
        <v>37.409999999999997</v>
      </c>
      <c r="H5" s="38">
        <v>-16.05</v>
      </c>
    </row>
    <row r="6" spans="1:8" x14ac:dyDescent="0.25">
      <c r="A6" s="35">
        <v>2</v>
      </c>
      <c r="B6" s="36">
        <v>45277</v>
      </c>
      <c r="C6" s="37">
        <v>1</v>
      </c>
      <c r="D6" s="37">
        <v>12</v>
      </c>
      <c r="E6" s="38">
        <v>53.46</v>
      </c>
      <c r="F6" s="37" t="s">
        <v>21</v>
      </c>
      <c r="G6" s="37">
        <v>37.409999999999997</v>
      </c>
      <c r="H6" s="38">
        <v>-16.05</v>
      </c>
    </row>
    <row r="7" spans="1:8" x14ac:dyDescent="0.25">
      <c r="A7" s="35">
        <v>3</v>
      </c>
      <c r="B7" s="36">
        <v>45277</v>
      </c>
      <c r="C7" s="37">
        <v>2</v>
      </c>
      <c r="D7" s="37">
        <v>1</v>
      </c>
      <c r="E7" s="38">
        <v>52.8</v>
      </c>
      <c r="F7" s="37" t="s">
        <v>21</v>
      </c>
      <c r="G7" s="37">
        <v>37.409999999999997</v>
      </c>
      <c r="H7" s="38">
        <v>-15.39</v>
      </c>
    </row>
    <row r="8" spans="1:8" x14ac:dyDescent="0.25">
      <c r="A8" s="35">
        <v>4</v>
      </c>
      <c r="B8" s="36">
        <v>45277</v>
      </c>
      <c r="C8" s="37">
        <v>2</v>
      </c>
      <c r="D8" s="37">
        <v>2</v>
      </c>
      <c r="E8" s="38">
        <v>52.8</v>
      </c>
      <c r="F8" s="37" t="s">
        <v>21</v>
      </c>
      <c r="G8" s="37">
        <v>37.409999999999997</v>
      </c>
      <c r="H8" s="38">
        <v>-15.39</v>
      </c>
    </row>
    <row r="9" spans="1:8" x14ac:dyDescent="0.25">
      <c r="A9" s="35">
        <v>5</v>
      </c>
      <c r="B9" s="36">
        <v>45277</v>
      </c>
      <c r="C9" s="37">
        <v>2</v>
      </c>
      <c r="D9" s="37">
        <v>3</v>
      </c>
      <c r="E9" s="38">
        <v>52.8</v>
      </c>
      <c r="F9" s="37" t="s">
        <v>21</v>
      </c>
      <c r="G9" s="37">
        <v>37.409999999999997</v>
      </c>
      <c r="H9" s="38">
        <v>-15.39</v>
      </c>
    </row>
    <row r="10" spans="1:8" x14ac:dyDescent="0.25">
      <c r="A10" s="35">
        <v>6</v>
      </c>
      <c r="B10" s="36">
        <v>45277</v>
      </c>
      <c r="C10" s="37">
        <v>2</v>
      </c>
      <c r="D10" s="37">
        <v>4</v>
      </c>
      <c r="E10" s="38">
        <v>52.8</v>
      </c>
      <c r="F10" s="37" t="s">
        <v>21</v>
      </c>
      <c r="G10" s="37">
        <v>37.409999999999997</v>
      </c>
      <c r="H10" s="38">
        <v>-15.39</v>
      </c>
    </row>
    <row r="11" spans="1:8" x14ac:dyDescent="0.25">
      <c r="A11" s="35">
        <v>7</v>
      </c>
      <c r="B11" s="36">
        <v>45277</v>
      </c>
      <c r="C11" s="37">
        <v>2</v>
      </c>
      <c r="D11" s="37">
        <v>5</v>
      </c>
      <c r="E11" s="38">
        <v>52.8</v>
      </c>
      <c r="F11" s="37" t="s">
        <v>21</v>
      </c>
      <c r="G11" s="37">
        <v>37.409999999999997</v>
      </c>
      <c r="H11" s="38">
        <v>-15.39</v>
      </c>
    </row>
    <row r="12" spans="1:8" x14ac:dyDescent="0.25">
      <c r="A12" s="35">
        <v>8</v>
      </c>
      <c r="B12" s="36">
        <v>45277</v>
      </c>
      <c r="C12" s="37">
        <v>2</v>
      </c>
      <c r="D12" s="37">
        <v>6</v>
      </c>
      <c r="E12" s="38">
        <v>52.8</v>
      </c>
      <c r="F12" s="37" t="s">
        <v>21</v>
      </c>
      <c r="G12" s="37">
        <v>37.409999999999997</v>
      </c>
      <c r="H12" s="38">
        <v>-15.39</v>
      </c>
    </row>
    <row r="13" spans="1:8" x14ac:dyDescent="0.25">
      <c r="A13" s="35">
        <v>9</v>
      </c>
      <c r="B13" s="36">
        <v>45277</v>
      </c>
      <c r="C13" s="37">
        <v>2</v>
      </c>
      <c r="D13" s="37">
        <v>7</v>
      </c>
      <c r="E13" s="38">
        <v>52.8</v>
      </c>
      <c r="F13" s="37" t="s">
        <v>21</v>
      </c>
      <c r="G13" s="37">
        <v>37.409999999999997</v>
      </c>
      <c r="H13" s="38">
        <v>-15.39</v>
      </c>
    </row>
    <row r="14" spans="1:8" x14ac:dyDescent="0.25">
      <c r="A14" s="35">
        <v>10</v>
      </c>
      <c r="B14" s="36">
        <v>45277</v>
      </c>
      <c r="C14" s="37">
        <v>2</v>
      </c>
      <c r="D14" s="37">
        <v>8</v>
      </c>
      <c r="E14" s="38">
        <v>52.8</v>
      </c>
      <c r="F14" s="37" t="s">
        <v>21</v>
      </c>
      <c r="G14" s="37">
        <v>37.409999999999997</v>
      </c>
      <c r="H14" s="38">
        <v>-15.39</v>
      </c>
    </row>
    <row r="15" spans="1:8" x14ac:dyDescent="0.25">
      <c r="A15" s="35">
        <v>11</v>
      </c>
      <c r="B15" s="36">
        <v>45277</v>
      </c>
      <c r="C15" s="37">
        <v>2</v>
      </c>
      <c r="D15" s="37">
        <v>9</v>
      </c>
      <c r="E15" s="38">
        <v>52.8</v>
      </c>
      <c r="F15" s="37" t="s">
        <v>21</v>
      </c>
      <c r="G15" s="37">
        <v>37.409999999999997</v>
      </c>
      <c r="H15" s="38">
        <v>-15.39</v>
      </c>
    </row>
    <row r="16" spans="1:8" x14ac:dyDescent="0.25">
      <c r="A16" s="35">
        <v>12</v>
      </c>
      <c r="B16" s="36">
        <v>45277</v>
      </c>
      <c r="C16" s="37">
        <v>2</v>
      </c>
      <c r="D16" s="37">
        <v>10</v>
      </c>
      <c r="E16" s="38">
        <v>63.04</v>
      </c>
      <c r="F16" s="37" t="s">
        <v>21</v>
      </c>
      <c r="G16" s="37">
        <v>37.409999999999997</v>
      </c>
      <c r="H16" s="38">
        <v>-25.63</v>
      </c>
    </row>
    <row r="17" spans="1:8" x14ac:dyDescent="0.25">
      <c r="A17" s="35">
        <v>13</v>
      </c>
      <c r="B17" s="36">
        <v>45277</v>
      </c>
      <c r="C17" s="37">
        <v>2</v>
      </c>
      <c r="D17" s="37">
        <v>11</v>
      </c>
      <c r="E17" s="38">
        <v>63.04</v>
      </c>
      <c r="F17" s="37" t="s">
        <v>21</v>
      </c>
      <c r="G17" s="37">
        <v>37.409999999999997</v>
      </c>
      <c r="H17" s="38">
        <v>-25.63</v>
      </c>
    </row>
    <row r="18" spans="1:8" x14ac:dyDescent="0.25">
      <c r="A18" s="35">
        <v>14</v>
      </c>
      <c r="B18" s="36">
        <v>45277</v>
      </c>
      <c r="C18" s="37">
        <v>2</v>
      </c>
      <c r="D18" s="37">
        <v>12</v>
      </c>
      <c r="E18" s="38">
        <v>63.04</v>
      </c>
      <c r="F18" s="37" t="s">
        <v>21</v>
      </c>
      <c r="G18" s="37">
        <v>37.409999999999997</v>
      </c>
      <c r="H18" s="38">
        <v>-25.63</v>
      </c>
    </row>
  </sheetData>
  <autoFilter ref="A4:H18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1"/>
  <sheetViews>
    <sheetView zoomScaleNormal="100" workbookViewId="0">
      <selection activeCell="B7" sqref="B7"/>
    </sheetView>
  </sheetViews>
  <sheetFormatPr defaultRowHeight="15" x14ac:dyDescent="0.25"/>
  <cols>
    <col min="1" max="1" width="14.42578125" customWidth="1"/>
    <col min="2" max="2" width="23.28515625" bestFit="1" customWidth="1"/>
    <col min="3" max="3" width="29.42578125" bestFit="1" customWidth="1"/>
    <col min="4" max="4" width="26.42578125" bestFit="1" customWidth="1"/>
    <col min="5" max="5" width="14.28515625" bestFit="1" customWidth="1"/>
    <col min="6" max="6" width="12.140625" bestFit="1" customWidth="1"/>
  </cols>
  <sheetData>
    <row r="2" spans="1:26" ht="15.75" x14ac:dyDescent="0.25">
      <c r="A2" s="10" t="s">
        <v>40</v>
      </c>
    </row>
    <row r="4" spans="1:26" s="15" customFormat="1" x14ac:dyDescent="0.25">
      <c r="A4" s="39" t="s">
        <v>37</v>
      </c>
      <c r="B4" s="39" t="s">
        <v>62</v>
      </c>
      <c r="C4" s="39" t="s">
        <v>38</v>
      </c>
      <c r="D4" s="39" t="s">
        <v>39</v>
      </c>
      <c r="E4" s="39" t="s">
        <v>63</v>
      </c>
    </row>
    <row r="5" spans="1:26" x14ac:dyDescent="0.25">
      <c r="A5" s="40"/>
      <c r="B5" s="41"/>
      <c r="C5" s="42"/>
      <c r="D5" s="42"/>
      <c r="E5" s="42"/>
      <c r="F5" s="19"/>
    </row>
    <row r="6" spans="1:26" x14ac:dyDescent="0.25">
      <c r="A6" s="40" t="s">
        <v>54</v>
      </c>
      <c r="B6" s="40"/>
      <c r="C6" s="42">
        <f>SUM(C5:C5)</f>
        <v>0</v>
      </c>
      <c r="D6" s="42">
        <f>SUM(D5:D5)</f>
        <v>0</v>
      </c>
      <c r="E6" s="42">
        <f>SUM(E5:E5)</f>
        <v>0</v>
      </c>
      <c r="F6" s="19"/>
    </row>
    <row r="11" spans="1:26" x14ac:dyDescent="0.25">
      <c r="S11" s="20"/>
      <c r="T11" s="20"/>
      <c r="U11" s="20"/>
      <c r="V11" s="20"/>
      <c r="W11" s="20"/>
      <c r="X11" s="20"/>
      <c r="Y11" s="20"/>
      <c r="Z11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2024-03-12T23:00:52+00:00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Wikler, Katie</DisplayName>
        <AccountId>699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Wikler, Katie</DisplayName>
        <AccountId>699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Hundiwale, Abhishek</ISOOwner>
    <ISOSummary xmlns="2613f182-e424-487f-ac7f-33bed2fc986a">Exceptional Dispatch - Table 2 for December 2023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 xsi:nil="true"/>
    <Orig_x0020_Post_x0020_Date xmlns="5bcbeff6-7c02-4b0f-b125-f1b3d566cc14">2024-03-12T17:51:24+00:00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da95f0e8-a49b-4018-bbbb-a0e9b7e801e7</CrawlableUniqueID>
  </documentManagement>
</p:properties>
</file>

<file path=customXml/itemProps1.xml><?xml version="1.0" encoding="utf-8"?>
<ds:datastoreItem xmlns:ds="http://schemas.openxmlformats.org/officeDocument/2006/customXml" ds:itemID="{EB3FD9FA-983F-4751-8F5B-A780F36DCE2B}"/>
</file>

<file path=customXml/itemProps2.xml><?xml version="1.0" encoding="utf-8"?>
<ds:datastoreItem xmlns:ds="http://schemas.openxmlformats.org/officeDocument/2006/customXml" ds:itemID="{E7EAFF0F-2D2E-4419-8F83-50CD29EC65E3}"/>
</file>

<file path=customXml/itemProps3.xml><?xml version="1.0" encoding="utf-8"?>
<ds:datastoreItem xmlns:ds="http://schemas.openxmlformats.org/officeDocument/2006/customXml" ds:itemID="{9CA701BB-BA64-4301-BF2C-D91D5677F7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for December 2023</dc:title>
  <dc:creator/>
  <cp:lastModifiedBy/>
  <dcterms:created xsi:type="dcterms:W3CDTF">2006-09-16T00:00:00Z</dcterms:created>
  <dcterms:modified xsi:type="dcterms:W3CDTF">2024-02-13T16:49:12Z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