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Load Forecast Error" state="visible" r:id="rId1"/>
    <sheet sheetId="2" name="Renewable Portfolio in Step 1" state="visible" r:id="rId2"/>
    <sheet sheetId="3" name="Wind Profiles " state="visible" r:id="rId3"/>
    <sheet sheetId="4" name="Solar Profiles" state="visible" r:id="rId4"/>
  </sheets>
  <definedNames>
    <definedName name="_xlnm._FilterDatabase" localSheetId="1" hidden="true">'Renewable Portfolio in Step 1'!$A$12:$K$36</definedName>
  </definedNames>
</workbook>
</file>

<file path=xl/sharedStrings.xml><?xml version="1.0" encoding="utf-8"?>
<sst xmlns="http://schemas.openxmlformats.org/spreadsheetml/2006/main" count="125">
  <si>
    <t>Hour-Ahead Solar Forecast Error by Clearness Index (CI)</t>
  </si>
  <si>
    <t>Technology</t>
  </si>
  <si>
    <t>Large PV (PV)</t>
  </si>
  <si>
    <t>Large Solar Thermal (ST)</t>
  </si>
  <si>
    <t>Distribute PV (DG)</t>
  </si>
  <si>
    <t>Customer Side PV  (CPV)</t>
  </si>
  <si>
    <t>* Using the aggregated hourly profile (T-1) persistent forecast for CI to estimate the Solar forecast error.</t>
  </si>
  <si>
    <t>Hour-Ahead Wind Forecast Error by Season</t>
  </si>
  <si>
    <t>Wind</t>
  </si>
  <si>
    <t>**Using aggregated hourly profile  (T-1) persistent forecast for wind production to estimate the wind forecast error.</t>
  </si>
  <si>
    <t>Load Forecast Error By Season</t>
  </si>
  <si>
    <t>Season</t>
  </si>
  <si>
    <t>Hour-Ahead Load Forecast Error (MW)</t>
  </si>
  <si>
    <t>Real Time Load Forecast Error (MW)</t>
  </si>
  <si>
    <t>Persistent*</t>
  </si>
  <si>
    <t>T-1</t>
  </si>
  <si>
    <t>Persistent**</t>
  </si>
  <si>
    <t>Spring</t>
  </si>
  <si>
    <t>Hour</t>
  </si>
  <si>
    <t>Hour12-16</t>
  </si>
  <si>
    <t>All</t>
  </si>
  <si>
    <t>Summer</t>
  </si>
  <si>
    <t>0&lt;=CI&lt;0.2</t>
  </si>
  <si>
    <t>Fall</t>
  </si>
  <si>
    <t>0.2&lt;=CI&lt;0.5</t>
  </si>
  <si>
    <t>Winter</t>
  </si>
  <si>
    <t>0.5&lt;=CI&lt;0.8</t>
  </si>
  <si>
    <t>0.8&lt;=CI&lt;=1</t>
  </si>
  <si>
    <t>33% Envi- Environment Constraint Case MW in Step 1</t>
  </si>
  <si>
    <t>Out of Statae PV</t>
  </si>
  <si>
    <t>Out Of State ST</t>
  </si>
  <si>
    <t>MW</t>
  </si>
  <si>
    <t>Note</t>
  </si>
  <si>
    <t>New</t>
  </si>
  <si>
    <t>Existing and New</t>
  </si>
  <si>
    <t>Wind Profiles</t>
  </si>
  <si>
    <t>ProfileName</t>
  </si>
  <si>
    <t>Alberta_W2</t>
  </si>
  <si>
    <t>Montana_W</t>
  </si>
  <si>
    <t>Northwest_W1</t>
  </si>
  <si>
    <t>Northwest_W4</t>
  </si>
  <si>
    <t>Palm_Springs_W1</t>
  </si>
  <si>
    <t>Palm_Springs_W2</t>
  </si>
  <si>
    <t>San_Bernardino-Lucerne_W1</t>
  </si>
  <si>
    <t>San_Diego_South_W1</t>
  </si>
  <si>
    <t>Solano_W3</t>
  </si>
  <si>
    <t>Tehachapi_W1</t>
  </si>
  <si>
    <t>Tehachapi_W2</t>
  </si>
  <si>
    <t>Tehachapi_W3</t>
  </si>
  <si>
    <t>Tehachapi_W4</t>
  </si>
  <si>
    <t>Tehachapi_W6</t>
  </si>
  <si>
    <t>Utah_W1</t>
  </si>
  <si>
    <t xml:space="preserve">CA_In-State-Existing </t>
  </si>
  <si>
    <t>Out-State-Existing (use Montana Profile)</t>
  </si>
  <si>
    <t>33% Envi</t>
  </si>
  <si>
    <t>RECS</t>
  </si>
  <si>
    <t>60-minute schedule</t>
  </si>
  <si>
    <t>15-minute schedule</t>
  </si>
  <si>
    <t>Dynamic (in-state)</t>
  </si>
  <si>
    <t>Dynamic (Out-State)</t>
  </si>
  <si>
    <t>Included in Step 1</t>
  </si>
  <si>
    <t>No</t>
  </si>
  <si>
    <t>Yes</t>
  </si>
  <si>
    <t>Solar Profiles</t>
  </si>
  <si>
    <t>Profile Name</t>
  </si>
  <si>
    <t>2_PV_1</t>
  </si>
  <si>
    <t>2_PV_2</t>
  </si>
  <si>
    <t>3_PV_1</t>
  </si>
  <si>
    <t>3_PV_2</t>
  </si>
  <si>
    <t>3_PV_3</t>
  </si>
  <si>
    <t>6_PV_4</t>
  </si>
  <si>
    <t xml:space="preserve">11_PV_1 </t>
  </si>
  <si>
    <t xml:space="preserve">15_PV_1 </t>
  </si>
  <si>
    <t>15_PV_2</t>
  </si>
  <si>
    <t xml:space="preserve">22_PV_1 </t>
  </si>
  <si>
    <t>22_PV_2</t>
  </si>
  <si>
    <t xml:space="preserve">2_ST_1 </t>
  </si>
  <si>
    <t>2_ST_2</t>
  </si>
  <si>
    <t>6_ST_2</t>
  </si>
  <si>
    <t>7_ST_1</t>
  </si>
  <si>
    <t xml:space="preserve">11_ST_1 </t>
  </si>
  <si>
    <t>14_ST_3</t>
  </si>
  <si>
    <t xml:space="preserve">15_ST_1 </t>
  </si>
  <si>
    <t>15_ST_2</t>
  </si>
  <si>
    <t>1_LG_1</t>
  </si>
  <si>
    <t>1_LG_2</t>
  </si>
  <si>
    <t>1_LG_3</t>
  </si>
  <si>
    <t>1_LG_4</t>
  </si>
  <si>
    <t>1_LG_5</t>
  </si>
  <si>
    <t>1_LG_6</t>
  </si>
  <si>
    <t>1_LG_7</t>
  </si>
  <si>
    <t>1_LR_1</t>
  </si>
  <si>
    <t>1_LR_2</t>
  </si>
  <si>
    <t>2_LG_2</t>
  </si>
  <si>
    <t>2_LG_3</t>
  </si>
  <si>
    <t>2_LG_4</t>
  </si>
  <si>
    <t>2_LR_1</t>
  </si>
  <si>
    <t>2_LR_2</t>
  </si>
  <si>
    <t>3_LG_1</t>
  </si>
  <si>
    <t>3_LG_2</t>
  </si>
  <si>
    <t>3_LG_3</t>
  </si>
  <si>
    <t>3_LG_4</t>
  </si>
  <si>
    <t>3_LR_1</t>
  </si>
  <si>
    <t>3_LR_2</t>
  </si>
  <si>
    <t>3_LR_3</t>
  </si>
  <si>
    <t>4_LG_1</t>
  </si>
  <si>
    <t>4_LG_2</t>
  </si>
  <si>
    <t>4_LG_3</t>
  </si>
  <si>
    <t>4_LR_1</t>
  </si>
  <si>
    <t>4_LR_2</t>
  </si>
  <si>
    <t>4_LR_3</t>
  </si>
  <si>
    <t>4_LR_4</t>
  </si>
  <si>
    <t>1_DS_1</t>
  </si>
  <si>
    <t>1_DS_2</t>
  </si>
  <si>
    <t>3_DS_1</t>
  </si>
  <si>
    <t>4_DS_1</t>
  </si>
  <si>
    <t>4_DS_2</t>
  </si>
  <si>
    <t>Existing</t>
  </si>
  <si>
    <t>Size MW</t>
  </si>
  <si>
    <t>Tech</t>
  </si>
  <si>
    <t>PV</t>
  </si>
  <si>
    <t>ST</t>
  </si>
  <si>
    <t>DG</t>
  </si>
  <si>
    <t>CPV</t>
  </si>
  <si>
    <t>Included in Step1</t>
  </si>
</sst>
</file>

<file path=xl/styles.xml><?xml version="1.0" encoding="utf-8"?>
<styleSheet xmlns="http://schemas.openxmlformats.org/spreadsheetml/2006/main">
  <numFmts count="4">
    <numFmt formatCode="0.0%" numFmtId="196"/>
    <numFmt formatCode="0.000" numFmtId="197"/>
    <numFmt formatCode="_(* #,##0_);_(* \(#,##0\);_(* &quot;-&quot;??_);_(@_)" numFmtId="198"/>
    <numFmt formatCode="0.0" numFmtId="199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1"/>
      <color rgb="FF000000"/>
      <name val="Calibri"/>
    </font>
    <font>
      <b val="false"/>
      <i val="false"/>
      <u val="none"/>
      <sz val="11"/>
      <color rgb="FF000000"/>
      <name val="Calibri"/>
    </font>
    <font>
      <b val="false"/>
      <i val="false"/>
      <u val="none"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00FFFFFF"/>
        <bgColor rgb="FF000000"/>
      </patternFill>
    </fill>
  </fills>
  <borders count="5">
    <border>
      <left style="none"/>
      <right style="none"/>
      <top style="none"/>
      <bottom style="none"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none"/>
      <bottom style="none"/>
    </border>
    <border>
      <left style="thin">
        <color rgb="FF000000"/>
      </left>
      <right style="none"/>
      <top style="thin">
        <color rgb="FF000000"/>
      </top>
      <bottom style="thin">
        <color rgb="FF000000"/>
      </bottom>
    </border>
    <border>
      <left style="thin">
        <color rgb="FF000000"/>
      </left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24">
    <xf numFmtId="0" fontId="0" borderId="0" xfId="0" applyNumberFormat="true" applyFont="true" applyFill="true" applyBorder="true" applyAlignment="true" applyProtection="true"/>
    <xf numFmtId="0" fontId="1" borderId="0" xfId="0" applyFont="true"/>
    <xf numFmtId="0" fontId="1" borderId="1" xfId="0" applyFont="true" applyBorder="true"/>
    <xf numFmtId="0" fontId="2" borderId="1" xfId="0" applyFont="true" applyBorder="true"/>
    <xf numFmtId="0" fontId="2" borderId="2" xfId="0" applyFont="true" applyBorder="true"/>
    <xf numFmtId="0" fontId="2" borderId="0" xfId="0" applyFont="true"/>
    <xf numFmtId="0" fontId="1" borderId="1" xfId="0" applyFont="true" applyBorder="true">
      <alignment wrapText="true"/>
    </xf>
    <xf numFmtId="0" fontId="2" borderId="3" xfId="0" applyFont="true" applyBorder="true"/>
    <xf numFmtId="2" fontId="2" borderId="1" xfId="0" applyNumberFormat="true" applyFont="true" applyBorder="true"/>
    <xf numFmtId="0" fontId="2" borderId="1" xfId="0" applyFont="true" applyBorder="true">
      <alignment horizontal="right"/>
    </xf>
    <xf numFmtId="196" fontId="2" borderId="0" xfId="0" applyNumberFormat="true" applyFont="true"/>
    <xf numFmtId="196" fontId="2" borderId="1" xfId="0" applyNumberFormat="true" applyFont="true" applyBorder="true"/>
    <xf numFmtId="197" fontId="2" borderId="0" xfId="0" applyNumberFormat="true" applyFont="true">
      <alignment horizontal="right" vertical="center"/>
    </xf>
    <xf numFmtId="198" fontId="2" borderId="1" xfId="0" applyNumberFormat="true" applyFont="true" applyBorder="true"/>
    <xf numFmtId="0" fontId="3" borderId="4" xfId="0" applyFont="true" applyBorder="true"/>
    <xf numFmtId="198" fontId="2" borderId="2" xfId="0" applyNumberFormat="true" applyFont="true" applyBorder="true">
      <alignment wrapText="true"/>
    </xf>
    <xf numFmtId="0" fontId="1" borderId="1" xfId="0" applyFont="true" applyBorder="true">
      <alignment horizontal="center"/>
    </xf>
    <xf numFmtId="0" fontId="2" borderId="1" xfId="0" applyFont="true" applyBorder="true">
      <alignment horizontal="center" wrapText="true"/>
    </xf>
    <xf numFmtId="0" fontId="1" borderId="1" xfId="0" applyFont="true" applyBorder="true">
      <alignment horizontal="center" wrapText="true"/>
    </xf>
    <xf numFmtId="0" fontId="2" borderId="1" xfId="0" applyFont="true" applyBorder="true">
      <alignment horizontal="center"/>
    </xf>
    <xf numFmtId="0" fontId="2" borderId="1" xfId="0" applyFont="true" applyBorder="true">
      <alignment horizontal="center" vertical="center"/>
    </xf>
    <xf numFmtId="199" fontId="2" borderId="1" xfId="0" applyNumberFormat="true" applyFont="true" applyBorder="true">
      <alignment horizontal="center"/>
    </xf>
    <xf numFmtId="10" fontId="2" borderId="1" xfId="0" applyNumberFormat="true" applyFont="true" applyBorder="true"/>
    <xf numFmtId="9" fontId="1" borderId="1" xfId="0" applyNumberFormat="true" applyFont="true" applyBorder="true">
      <alignment horizontal="center" wrapText="true"/>
    </xf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0</xdr:col>
      <xdr:colOff>2200275</xdr:colOff>
      <xdr:row>3</xdr:row>
      <xdr:rowOff>66675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J22"/>
  <sheetViews>
    <sheetView zoomScale="100" topLeftCell="A1" workbookViewId="0" showGridLines="true" showRowColHeaders="true" view="normal">
      <selection activeCell="C32" sqref="C32:C32"/>
    </sheetView>
  </sheetViews>
  <sheetFormatPr customHeight="false" defaultColWidth="9.28125" defaultRowHeight="15"/>
  <cols>
    <col min="1" max="1" bestFit="false" customWidth="true" width="51.140625" hidden="false" outlineLevel="0"/>
    <col min="2" max="2" bestFit="false" customWidth="true" width="12.140625" hidden="false" outlineLevel="0"/>
    <col min="3" max="3" bestFit="false" customWidth="true" width="14.00390625" hidden="false" outlineLevel="0"/>
    <col min="4" max="4" bestFit="false" customWidth="true" width="12.7109375" hidden="false" outlineLevel="0"/>
    <col min="5" max="5" bestFit="false" customWidth="true" width="12.57421875" hidden="false" outlineLevel="0"/>
    <col min="6" max="6" bestFit="false" customWidth="true" width="13.8515625" hidden="false" outlineLevel="0"/>
    <col min="7" max="7" bestFit="false" customWidth="true" width="15.8515625" hidden="false" outlineLevel="0"/>
    <col min="8" max="8" bestFit="false" customWidth="true" width="16.140625" hidden="false" outlineLevel="0"/>
    <col min="9" max="9" bestFit="false" customWidth="true" width="13.00390625" hidden="false" outlineLevel="0"/>
    <col min="10" max="10" bestFit="false" customWidth="true" width="15.28125" hidden="false" outlineLevel="0"/>
  </cols>
  <sheetData>
    <row r="6">
      <c r="A6" s="1" t="s">
        <v>0</v>
      </c>
    </row>
    <row r="7">
      <c r="A7" s="2" t="s">
        <v>1</v>
      </c>
      <c r="B7" s="2" t="s">
        <v>14</v>
      </c>
      <c r="C7" s="2" t="s">
        <v>18</v>
      </c>
      <c r="D7" s="2" t="s">
        <v>22</v>
      </c>
      <c r="E7" s="2" t="s">
        <v>24</v>
      </c>
      <c r="F7" s="2" t="s">
        <v>26</v>
      </c>
      <c r="G7" s="2" t="s">
        <v>27</v>
      </c>
    </row>
    <row r="8">
      <c r="A8" s="3" t="s">
        <v>2</v>
      </c>
      <c r="B8" s="3" t="s">
        <v>15</v>
      </c>
      <c r="C8" s="3" t="s">
        <v>19</v>
      </c>
      <c r="D8" s="11" t="n">
        <v>0.03469666577398088</v>
      </c>
      <c r="E8" s="11" t="n">
        <v>0.06870973981924028</v>
      </c>
      <c r="F8" s="11" t="n">
        <v>0.056274706316391636</v>
      </c>
      <c r="G8" s="11" t="n">
        <v>0.02345551341602652</v>
      </c>
    </row>
    <row r="9">
      <c r="A9" s="3" t="s">
        <v>3</v>
      </c>
      <c r="B9" s="3" t="s">
        <v>15</v>
      </c>
      <c r="C9" s="3" t="s">
        <v>19</v>
      </c>
      <c r="D9" s="11" t="n">
        <v>0.0600717096727881</v>
      </c>
      <c r="E9" s="11" t="n">
        <v>0.10868294447724054</v>
      </c>
      <c r="F9" s="11" t="n">
        <v>0.1078921042011692</v>
      </c>
      <c r="G9" s="11" t="n">
        <v>0.02982151909575891</v>
      </c>
    </row>
    <row r="10">
      <c r="A10" s="3" t="s">
        <v>4</v>
      </c>
      <c r="B10" s="3" t="s">
        <v>15</v>
      </c>
      <c r="C10" s="3" t="s">
        <v>19</v>
      </c>
      <c r="D10" s="11" t="n">
        <v>0.021616677867523557</v>
      </c>
      <c r="E10" s="11" t="n">
        <v>0.04685078088615471</v>
      </c>
      <c r="F10" s="11" t="n">
        <v>0.03917439080978577</v>
      </c>
      <c r="G10" s="11" t="n">
        <v>0.018294325795024508</v>
      </c>
    </row>
    <row r="11">
      <c r="A11" s="3" t="s">
        <v>5</v>
      </c>
      <c r="B11" s="3" t="s">
        <v>15</v>
      </c>
      <c r="C11" s="3" t="s">
        <v>19</v>
      </c>
      <c r="D11" s="11" t="n">
        <v>0.015693504911170192</v>
      </c>
      <c r="E11" s="11" t="n">
        <v>0.03272698117846884</v>
      </c>
      <c r="F11" s="11" t="n">
        <v>0.03134052653152089</v>
      </c>
      <c r="G11" s="11" t="n">
        <v>0.015809107048041306</v>
      </c>
    </row>
    <row r="12">
      <c r="A12" s="4" t="s">
        <v>6</v>
      </c>
      <c r="B12" s="5"/>
      <c r="C12" s="5"/>
      <c r="D12" s="10"/>
      <c r="E12" s="10"/>
      <c r="F12" s="10"/>
      <c r="G12" s="10"/>
    </row>
    <row r="13">
      <c r="A13" s="5"/>
      <c r="B13" s="5"/>
      <c r="C13" s="5"/>
      <c r="D13" s="10"/>
      <c r="E13" s="10"/>
      <c r="F13" s="10"/>
      <c r="G13" s="10"/>
    </row>
    <row r="14">
      <c r="A14" s="1" t="s">
        <v>7</v>
      </c>
      <c r="B14" s="5"/>
      <c r="C14" s="5"/>
      <c r="D14" s="5"/>
      <c r="E14" s="5"/>
      <c r="F14" s="5"/>
      <c r="G14" s="5"/>
    </row>
    <row r="15">
      <c r="A15" s="2" t="s">
        <v>1</v>
      </c>
      <c r="B15" s="2" t="s">
        <v>16</v>
      </c>
      <c r="C15" s="2" t="s">
        <v>18</v>
      </c>
      <c r="D15" s="2" t="s">
        <v>17</v>
      </c>
      <c r="E15" s="2" t="s">
        <v>21</v>
      </c>
      <c r="F15" s="2" t="s">
        <v>23</v>
      </c>
      <c r="G15" s="2" t="s">
        <v>25</v>
      </c>
    </row>
    <row r="16">
      <c r="A16" s="3" t="s">
        <v>8</v>
      </c>
      <c r="B16" s="7" t="s">
        <v>15</v>
      </c>
      <c r="C16" s="7" t="s">
        <v>20</v>
      </c>
      <c r="D16" s="11" t="n">
        <v>0.0398103306155437</v>
      </c>
      <c r="E16" s="11" t="n">
        <v>0.037504413623644324</v>
      </c>
      <c r="F16" s="11" t="n">
        <v>0.031617897313108996</v>
      </c>
      <c r="G16" s="11" t="n">
        <v>0.030847802114903924</v>
      </c>
    </row>
    <row r="17">
      <c r="A17" s="5" t="s">
        <v>9</v>
      </c>
      <c r="B17" s="5"/>
      <c r="C17" s="10"/>
      <c r="D17" s="10"/>
      <c r="E17" s="10"/>
      <c r="F17" s="10"/>
    </row>
    <row r="18">
      <c r="A18" s="5"/>
      <c r="B18" s="5"/>
      <c r="C18" s="5"/>
      <c r="D18" s="10"/>
      <c r="E18" s="10"/>
      <c r="F18" s="10"/>
      <c r="G18" s="10"/>
    </row>
    <row r="19">
      <c r="A19" s="1" t="s">
        <v>10</v>
      </c>
      <c r="F19" s="5"/>
      <c r="G19" s="12"/>
      <c r="H19" s="12"/>
      <c r="I19" s="12"/>
      <c r="J19" s="12"/>
    </row>
    <row r="20">
      <c r="A20" s="2" t="s">
        <v>11</v>
      </c>
      <c r="B20" s="6" t="s">
        <v>17</v>
      </c>
      <c r="C20" s="6" t="s">
        <v>21</v>
      </c>
      <c r="D20" s="6" t="s">
        <v>23</v>
      </c>
      <c r="E20" s="6" t="s">
        <v>25</v>
      </c>
    </row>
    <row r="21">
      <c r="A21" s="6" t="s">
        <v>12</v>
      </c>
      <c r="B21" s="8" t="n">
        <v>545.18</v>
      </c>
      <c r="C21" s="8" t="n">
        <v>636.03</v>
      </c>
      <c r="D21" s="8" t="n">
        <v>539.69</v>
      </c>
      <c r="E21" s="8" t="n">
        <v>681.86</v>
      </c>
    </row>
    <row r="22">
      <c r="A22" s="6" t="s">
        <v>13</v>
      </c>
      <c r="B22" s="9" t="n">
        <v>216.05</v>
      </c>
      <c r="C22" s="9" t="n">
        <v>288.03</v>
      </c>
      <c r="D22" s="9" t="n">
        <v>277.38</v>
      </c>
      <c r="E22" s="9" t="n">
        <v>230.96</v>
      </c>
    </row>
  </sheetData>
  <pageMargins bottom="0.75" footer="0.3" header="0.3" left="0.6999999999999998" right="0.6999999999999998" top="0.75"/>
  <pageSetup paperSize="1" orientation="landscape" scale="300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C9"/>
  <sheetViews>
    <sheetView zoomScale="100" topLeftCell="A1" workbookViewId="0" showGridLines="true" showRowColHeaders="true" view="normal">
      <selection activeCell="F21" sqref="F21:F22"/>
    </sheetView>
  </sheetViews>
  <sheetFormatPr customHeight="false" defaultColWidth="9.28125" defaultRowHeight="15"/>
  <cols>
    <col min="1" max="1" bestFit="false" customWidth="true" width="38.57421875" hidden="false" outlineLevel="0"/>
    <col min="2" max="2" bestFit="false" customWidth="true" width="17.00390625" hidden="false" outlineLevel="0"/>
    <col min="3" max="3" bestFit="false" customWidth="true" width="21.8515625" hidden="false" outlineLevel="0"/>
    <col min="4" max="4" bestFit="false" customWidth="true" width="17.8515625" hidden="false" outlineLevel="0"/>
    <col min="5" max="5" bestFit="false" customWidth="true" width="22.8515625" hidden="false" outlineLevel="0"/>
    <col min="10" max="10" bestFit="false" customWidth="true" width="18.8515625" hidden="false" outlineLevel="0"/>
  </cols>
  <sheetData>
    <row r="1">
      <c r="A1" s="1" t="s">
        <v>28</v>
      </c>
    </row>
    <row r="2">
      <c r="A2" s="2" t="s">
        <v>1</v>
      </c>
      <c r="B2" s="2" t="s">
        <v>31</v>
      </c>
      <c r="C2" s="2" t="s">
        <v>32</v>
      </c>
    </row>
    <row r="3">
      <c r="A3" s="3" t="s">
        <v>2</v>
      </c>
      <c r="B3" s="13" t="n">
        <v>2315</v>
      </c>
      <c r="C3" s="3" t="s">
        <v>33</v>
      </c>
    </row>
    <row r="4">
      <c r="A4" s="3" t="s">
        <v>3</v>
      </c>
      <c r="B4" s="13" t="n">
        <v>1540.7</v>
      </c>
      <c r="C4" s="3" t="s">
        <v>34</v>
      </c>
    </row>
    <row r="5">
      <c r="A5" s="3" t="s">
        <v>4</v>
      </c>
      <c r="B5" s="13" t="n">
        <v>9074</v>
      </c>
      <c r="C5" s="3" t="s">
        <v>33</v>
      </c>
    </row>
    <row r="6">
      <c r="A6" s="3" t="s">
        <v>5</v>
      </c>
      <c r="B6" s="13" t="n">
        <v>1749.3</v>
      </c>
      <c r="C6" s="3" t="s">
        <v>33</v>
      </c>
    </row>
    <row r="7">
      <c r="A7" s="3" t="s">
        <v>29</v>
      </c>
      <c r="B7" s="13" t="n">
        <v>340</v>
      </c>
      <c r="C7" s="3" t="s">
        <v>33</v>
      </c>
    </row>
    <row r="8">
      <c r="A8" s="3" t="s">
        <v>30</v>
      </c>
      <c r="B8" s="13" t="n">
        <v>400</v>
      </c>
      <c r="C8" s="3" t="s">
        <v>33</v>
      </c>
    </row>
    <row r="9">
      <c r="A9" s="3" t="s">
        <v>8</v>
      </c>
      <c r="B9" s="13" t="n">
        <v>8392</v>
      </c>
      <c r="C9" s="3" t="s">
        <v>34</v>
      </c>
    </row>
  </sheetData>
  <autoFilter ref="A12:K36"/>
  <pageMargins bottom="0.75" footer="0.3" header="0.3" left="0.6999999999999998" right="0.6999999999999998" top="0.75"/>
  <pageSetup paperSize="1" orientation="landscape" scale="300"/>
</worksheet>
</file>

<file path=xl/worksheets/sheet3.xml><?xml version="1.0" encoding="utf-8"?>
<worksheet xmlns:r="http://schemas.openxmlformats.org/officeDocument/2006/relationships" xmlns="http://schemas.openxmlformats.org/spreadsheetml/2006/main">
  <dimension ref="A1:D27"/>
  <sheetViews>
    <sheetView zoomScale="100" topLeftCell="A1" workbookViewId="0" showGridLines="true" showRowColHeaders="true" view="normal">
      <selection activeCell="G16" sqref="G16:G16"/>
    </sheetView>
  </sheetViews>
  <sheetFormatPr customHeight="false" defaultColWidth="9.28125" defaultRowHeight="15"/>
  <cols>
    <col min="1" max="1" bestFit="false" customWidth="true" width="39.421875" hidden="false" outlineLevel="0"/>
    <col min="2" max="2" bestFit="false" customWidth="true" width="17.57421875" hidden="false" outlineLevel="0"/>
    <col min="3" max="3" bestFit="false" customWidth="true" width="19.28125" hidden="false" outlineLevel="0"/>
    <col min="4" max="4" bestFit="false" customWidth="true" width="20.28125" hidden="false" outlineLevel="0"/>
    <col min="5" max="6" bestFit="false" customWidth="true" width="9.140625" hidden="false" outlineLevel="0"/>
    <col min="7" max="7" bestFit="false" customWidth="true" width="32.28125" hidden="false" outlineLevel="0"/>
    <col min="8" max="257" bestFit="false" customWidth="true" width="9.140625" hidden="false" outlineLevel="0"/>
  </cols>
  <sheetData>
    <row r="1">
      <c r="A1" s="1" t="s">
        <v>35</v>
      </c>
    </row>
    <row r="2">
      <c r="A2" s="2" t="s">
        <v>36</v>
      </c>
      <c r="B2" s="2" t="s">
        <v>31</v>
      </c>
      <c r="C2" s="2" t="s">
        <v>54</v>
      </c>
      <c r="D2" s="2" t="s">
        <v>60</v>
      </c>
    </row>
    <row r="3">
      <c r="A3" s="3" t="s">
        <v>37</v>
      </c>
      <c r="B3" s="13" t="n">
        <v>450</v>
      </c>
      <c r="C3" s="3" t="s">
        <v>55</v>
      </c>
      <c r="D3" s="3" t="s">
        <v>61</v>
      </c>
    </row>
    <row r="4">
      <c r="A4" s="3" t="s">
        <v>38</v>
      </c>
      <c r="B4" s="13" t="n">
        <v>300</v>
      </c>
      <c r="C4" s="3" t="s">
        <v>56</v>
      </c>
      <c r="D4" s="3" t="s">
        <v>61</v>
      </c>
    </row>
    <row r="5">
      <c r="A5" s="3" t="s">
        <v>39</v>
      </c>
      <c r="B5" s="13" t="n">
        <v>420</v>
      </c>
      <c r="C5" s="3" t="s">
        <v>57</v>
      </c>
      <c r="D5" s="3" t="s">
        <v>62</v>
      </c>
    </row>
    <row r="6">
      <c r="A6" s="3" t="s">
        <v>40</v>
      </c>
      <c r="B6" s="13" t="n">
        <v>204</v>
      </c>
      <c r="C6" s="3" t="s">
        <v>57</v>
      </c>
      <c r="D6" s="3" t="s">
        <v>62</v>
      </c>
    </row>
    <row r="7">
      <c r="A7" s="3" t="s">
        <v>41</v>
      </c>
      <c r="B7" s="13" t="n">
        <v>107</v>
      </c>
      <c r="C7" s="3" t="s">
        <v>58</v>
      </c>
      <c r="D7" s="3" t="s">
        <v>62</v>
      </c>
    </row>
    <row r="8">
      <c r="A8" s="3" t="s">
        <v>42</v>
      </c>
      <c r="B8" s="13" t="n">
        <v>77</v>
      </c>
      <c r="C8" s="3" t="s">
        <v>58</v>
      </c>
      <c r="D8" s="3" t="s">
        <v>62</v>
      </c>
    </row>
    <row r="9">
      <c r="A9" s="3" t="s">
        <v>43</v>
      </c>
      <c r="B9" s="13" t="n">
        <v>120</v>
      </c>
      <c r="C9" s="3" t="s">
        <v>58</v>
      </c>
      <c r="D9" s="3" t="s">
        <v>62</v>
      </c>
    </row>
    <row r="10">
      <c r="A10" s="14" t="s">
        <v>44</v>
      </c>
      <c r="B10" s="15" t="n">
        <v>379</v>
      </c>
      <c r="C10" s="3" t="s">
        <v>58</v>
      </c>
      <c r="D10" s="3" t="s">
        <v>62</v>
      </c>
    </row>
    <row r="11">
      <c r="A11" s="3" t="s">
        <v>45</v>
      </c>
      <c r="B11" s="13" t="n">
        <v>297</v>
      </c>
      <c r="C11" s="3" t="s">
        <v>58</v>
      </c>
      <c r="D11" s="3" t="s">
        <v>62</v>
      </c>
    </row>
    <row r="12">
      <c r="A12" s="3" t="s">
        <v>46</v>
      </c>
      <c r="B12" s="13" t="n">
        <v>710</v>
      </c>
      <c r="C12" s="3" t="s">
        <v>58</v>
      </c>
      <c r="D12" s="3" t="s">
        <v>62</v>
      </c>
    </row>
    <row r="13">
      <c r="A13" s="3" t="s">
        <v>47</v>
      </c>
      <c r="B13" s="13" t="n">
        <v>750</v>
      </c>
      <c r="C13" s="3" t="s">
        <v>58</v>
      </c>
      <c r="D13" s="3" t="s">
        <v>62</v>
      </c>
    </row>
    <row r="14">
      <c r="A14" s="3" t="s">
        <v>48</v>
      </c>
      <c r="B14" s="13" t="n">
        <v>750</v>
      </c>
      <c r="C14" s="3" t="s">
        <v>58</v>
      </c>
      <c r="D14" s="3" t="s">
        <v>62</v>
      </c>
    </row>
    <row r="15">
      <c r="A15" s="3" t="s">
        <v>49</v>
      </c>
      <c r="B15" s="13" t="n">
        <v>764</v>
      </c>
      <c r="C15" s="3" t="s">
        <v>58</v>
      </c>
      <c r="D15" s="3" t="s">
        <v>62</v>
      </c>
    </row>
    <row r="16">
      <c r="A16" s="3" t="s">
        <v>50</v>
      </c>
      <c r="B16" s="15" t="n">
        <v>477.6</v>
      </c>
      <c r="C16" s="3" t="s">
        <v>58</v>
      </c>
      <c r="D16" s="3" t="s">
        <v>62</v>
      </c>
    </row>
    <row r="17">
      <c r="A17" s="3" t="s">
        <v>51</v>
      </c>
      <c r="B17" s="13" t="n">
        <v>90</v>
      </c>
      <c r="C17" s="3" t="s">
        <v>55</v>
      </c>
      <c r="D17" s="3" t="s">
        <v>61</v>
      </c>
    </row>
    <row r="18">
      <c r="A18" s="3" t="s">
        <v>52</v>
      </c>
      <c r="B18" s="13" t="n">
        <v>3036</v>
      </c>
      <c r="C18" s="3" t="s">
        <v>58</v>
      </c>
      <c r="D18" s="3" t="s">
        <v>62</v>
      </c>
    </row>
    <row r="19">
      <c r="A19" s="3" t="s">
        <v>53</v>
      </c>
      <c r="B19" s="13" t="n">
        <v>300</v>
      </c>
      <c r="C19" s="3" t="s">
        <v>59</v>
      </c>
      <c r="D19" s="3" t="s">
        <v>62</v>
      </c>
    </row>
    <row r="27">
      <c r="A27" s="14"/>
    </row>
  </sheetData>
  <pageMargins bottom="0.75" footer="0.3" header="0.3" left="0.6999999999999998" right="0.6999999999999998" top="0.75"/>
  <pageSetup paperSize="1" orientation="landscape" scale="300"/>
</worksheet>
</file>

<file path=xl/worksheets/sheet4.xml><?xml version="1.0" encoding="utf-8"?>
<worksheet xmlns:r="http://schemas.openxmlformats.org/officeDocument/2006/relationships" xmlns="http://schemas.openxmlformats.org/spreadsheetml/2006/main">
  <dimension ref="A1:E55"/>
  <sheetViews>
    <sheetView zoomScale="100" topLeftCell="A18" workbookViewId="0" showGridLines="true" showRowColHeaders="true" view="normal">
      <selection activeCell="B3" sqref="B3:B55"/>
    </sheetView>
  </sheetViews>
  <sheetFormatPr customHeight="false" defaultColWidth="9.28125" defaultRowHeight="15"/>
  <cols>
    <col min="1" max="1" bestFit="false" customWidth="true" width="15.140625" hidden="false" outlineLevel="0"/>
    <col min="2" max="3" bestFit="false" customWidth="true" width="9.140625" hidden="false" outlineLevel="0"/>
    <col min="4" max="4" bestFit="false" customWidth="true" width="19.8515625" hidden="false" outlineLevel="0"/>
    <col min="5" max="5" bestFit="false" customWidth="true" width="20.140625" hidden="false" outlineLevel="0"/>
    <col min="6" max="257" bestFit="false" customWidth="true" width="9.140625" hidden="false" outlineLevel="0"/>
  </cols>
  <sheetData>
    <row r="1">
      <c r="A1" s="1" t="s">
        <v>63</v>
      </c>
    </row>
    <row r="2">
      <c r="A2" s="16" t="s">
        <v>64</v>
      </c>
      <c r="B2" s="18" t="s">
        <v>118</v>
      </c>
      <c r="C2" s="18" t="s">
        <v>119</v>
      </c>
      <c r="D2" s="23" t="s">
        <v>54</v>
      </c>
      <c r="E2" s="2" t="s">
        <v>124</v>
      </c>
    </row>
    <row r="3">
      <c r="A3" s="17" t="s">
        <v>65</v>
      </c>
      <c r="B3" s="19" t="n">
        <v>290</v>
      </c>
      <c r="C3" s="22" t="s">
        <v>120</v>
      </c>
      <c r="D3" s="3" t="s">
        <v>59</v>
      </c>
      <c r="E3" s="3" t="s">
        <v>62</v>
      </c>
    </row>
    <row r="4">
      <c r="A4" s="17" t="s">
        <v>66</v>
      </c>
      <c r="B4" s="19" t="n">
        <v>50</v>
      </c>
      <c r="C4" s="22" t="s">
        <v>120</v>
      </c>
      <c r="D4" s="3" t="s">
        <v>59</v>
      </c>
      <c r="E4" s="3" t="s">
        <v>62</v>
      </c>
    </row>
    <row r="5">
      <c r="A5" s="17" t="s">
        <v>67</v>
      </c>
      <c r="B5" s="19" t="n">
        <v>150</v>
      </c>
      <c r="C5" s="22" t="s">
        <v>120</v>
      </c>
      <c r="D5" s="3" t="s">
        <v>58</v>
      </c>
      <c r="E5" s="3" t="s">
        <v>62</v>
      </c>
    </row>
    <row r="6">
      <c r="A6" s="17" t="s">
        <v>68</v>
      </c>
      <c r="B6" s="19" t="n">
        <v>400</v>
      </c>
      <c r="C6" s="22" t="s">
        <v>120</v>
      </c>
      <c r="D6" s="3" t="s">
        <v>58</v>
      </c>
      <c r="E6" s="3" t="s">
        <v>62</v>
      </c>
    </row>
    <row r="7">
      <c r="A7" s="17" t="s">
        <v>69</v>
      </c>
      <c r="B7" s="19" t="n">
        <v>350</v>
      </c>
      <c r="C7" s="22" t="s">
        <v>120</v>
      </c>
      <c r="D7" s="3" t="s">
        <v>58</v>
      </c>
      <c r="E7" s="3" t="s">
        <v>62</v>
      </c>
    </row>
    <row r="8">
      <c r="A8" s="17" t="s">
        <v>70</v>
      </c>
      <c r="B8" s="19" t="n">
        <v>15.3</v>
      </c>
      <c r="C8" s="22" t="s">
        <v>120</v>
      </c>
      <c r="D8" s="3" t="s">
        <v>58</v>
      </c>
      <c r="E8" s="3" t="s">
        <v>62</v>
      </c>
    </row>
    <row r="9">
      <c r="A9" s="17" t="s">
        <v>71</v>
      </c>
      <c r="B9" s="19" t="n">
        <v>50</v>
      </c>
      <c r="C9" s="22" t="s">
        <v>120</v>
      </c>
      <c r="D9" s="3" t="s">
        <v>58</v>
      </c>
      <c r="E9" s="3" t="s">
        <v>62</v>
      </c>
    </row>
    <row r="10">
      <c r="A10" s="17" t="s">
        <v>72</v>
      </c>
      <c r="B10" s="19" t="n">
        <v>300</v>
      </c>
      <c r="C10" s="22" t="s">
        <v>120</v>
      </c>
      <c r="D10" s="3" t="s">
        <v>58</v>
      </c>
      <c r="E10" s="3" t="s">
        <v>62</v>
      </c>
    </row>
    <row r="11">
      <c r="A11" s="17" t="s">
        <v>73</v>
      </c>
      <c r="B11" s="19" t="n">
        <v>250</v>
      </c>
      <c r="C11" s="22" t="s">
        <v>120</v>
      </c>
      <c r="D11" s="3" t="s">
        <v>58</v>
      </c>
      <c r="E11" s="3" t="s">
        <v>62</v>
      </c>
    </row>
    <row r="12">
      <c r="A12" s="17" t="s">
        <v>74</v>
      </c>
      <c r="B12" s="19" t="n">
        <v>400</v>
      </c>
      <c r="C12" s="22" t="s">
        <v>120</v>
      </c>
      <c r="D12" s="3" t="s">
        <v>58</v>
      </c>
      <c r="E12" s="3" t="s">
        <v>62</v>
      </c>
    </row>
    <row r="13">
      <c r="A13" s="17" t="s">
        <v>75</v>
      </c>
      <c r="B13" s="19" t="n">
        <v>400</v>
      </c>
      <c r="C13" s="22" t="s">
        <v>120</v>
      </c>
      <c r="D13" s="3" t="s">
        <v>58</v>
      </c>
      <c r="E13" s="3" t="s">
        <v>62</v>
      </c>
    </row>
    <row r="14">
      <c r="A14" s="17" t="s">
        <v>76</v>
      </c>
      <c r="B14" s="20" t="n">
        <v>200</v>
      </c>
      <c r="C14" s="22" t="s">
        <v>121</v>
      </c>
      <c r="D14" s="3" t="s">
        <v>59</v>
      </c>
      <c r="E14" s="3" t="s">
        <v>62</v>
      </c>
    </row>
    <row r="15">
      <c r="A15" s="17" t="s">
        <v>77</v>
      </c>
      <c r="B15" s="20" t="n">
        <v>200</v>
      </c>
      <c r="C15" s="22" t="s">
        <v>121</v>
      </c>
      <c r="D15" s="3" t="s">
        <v>59</v>
      </c>
      <c r="E15" s="3" t="s">
        <v>62</v>
      </c>
    </row>
    <row r="16">
      <c r="A16" s="17" t="s">
        <v>78</v>
      </c>
      <c r="B16" s="20" t="n">
        <v>92.7</v>
      </c>
      <c r="C16" s="22" t="s">
        <v>121</v>
      </c>
      <c r="D16" s="3" t="s">
        <v>58</v>
      </c>
      <c r="E16" s="3" t="s">
        <v>62</v>
      </c>
    </row>
    <row r="17">
      <c r="A17" s="17" t="s">
        <v>79</v>
      </c>
      <c r="B17" s="20" t="n">
        <v>62</v>
      </c>
      <c r="C17" s="22" t="s">
        <v>121</v>
      </c>
      <c r="D17" s="3" t="s">
        <v>58</v>
      </c>
      <c r="E17" s="3" t="s">
        <v>62</v>
      </c>
    </row>
    <row r="18">
      <c r="A18" s="17" t="s">
        <v>80</v>
      </c>
      <c r="B18" s="20" t="n">
        <v>150</v>
      </c>
      <c r="C18" s="22" t="s">
        <v>121</v>
      </c>
      <c r="D18" s="3" t="s">
        <v>58</v>
      </c>
      <c r="E18" s="3" t="s">
        <v>62</v>
      </c>
    </row>
    <row r="19">
      <c r="A19" s="17" t="s">
        <v>81</v>
      </c>
      <c r="B19" s="20" t="n">
        <v>275</v>
      </c>
      <c r="C19" s="22" t="s">
        <v>121</v>
      </c>
      <c r="D19" s="3" t="s">
        <v>58</v>
      </c>
      <c r="E19" s="3" t="s">
        <v>62</v>
      </c>
    </row>
    <row r="20">
      <c r="A20" s="17" t="s">
        <v>82</v>
      </c>
      <c r="B20" s="20" t="n">
        <v>250</v>
      </c>
      <c r="C20" s="22" t="s">
        <v>121</v>
      </c>
      <c r="D20" s="3" t="s">
        <v>58</v>
      </c>
      <c r="E20" s="3" t="s">
        <v>62</v>
      </c>
    </row>
    <row r="21">
      <c r="A21" s="17" t="s">
        <v>83</v>
      </c>
      <c r="B21" s="20" t="n">
        <v>242</v>
      </c>
      <c r="C21" s="22" t="s">
        <v>121</v>
      </c>
      <c r="D21" s="3" t="s">
        <v>58</v>
      </c>
      <c r="E21" s="3" t="s">
        <v>62</v>
      </c>
    </row>
    <row r="22">
      <c r="A22" s="17" t="s">
        <v>84</v>
      </c>
      <c r="B22" s="19" t="n">
        <v>406.5</v>
      </c>
      <c r="C22" s="22" t="s">
        <v>122</v>
      </c>
      <c r="D22" s="3" t="s">
        <v>58</v>
      </c>
      <c r="E22" s="3" t="s">
        <v>62</v>
      </c>
    </row>
    <row r="23">
      <c r="A23" s="17" t="s">
        <v>85</v>
      </c>
      <c r="B23" s="19" t="n">
        <v>461.9</v>
      </c>
      <c r="C23" s="22" t="s">
        <v>122</v>
      </c>
      <c r="D23" s="3" t="s">
        <v>58</v>
      </c>
      <c r="E23" s="3" t="s">
        <v>62</v>
      </c>
    </row>
    <row r="24">
      <c r="A24" s="17" t="s">
        <v>86</v>
      </c>
      <c r="B24" s="19" t="n">
        <v>418.9</v>
      </c>
      <c r="C24" s="22" t="s">
        <v>122</v>
      </c>
      <c r="D24" s="3" t="s">
        <v>58</v>
      </c>
      <c r="E24" s="3" t="s">
        <v>62</v>
      </c>
    </row>
    <row r="25">
      <c r="A25" s="17" t="s">
        <v>87</v>
      </c>
      <c r="B25" s="19" t="n">
        <v>530.1</v>
      </c>
      <c r="C25" s="22" t="s">
        <v>122</v>
      </c>
      <c r="D25" s="3" t="s">
        <v>58</v>
      </c>
      <c r="E25" s="3" t="s">
        <v>62</v>
      </c>
    </row>
    <row r="26">
      <c r="A26" s="17" t="s">
        <v>88</v>
      </c>
      <c r="B26" s="19" t="n">
        <v>387.9</v>
      </c>
      <c r="C26" s="22" t="s">
        <v>122</v>
      </c>
      <c r="D26" s="3" t="s">
        <v>58</v>
      </c>
      <c r="E26" s="3" t="s">
        <v>62</v>
      </c>
    </row>
    <row r="27">
      <c r="A27" s="17" t="s">
        <v>89</v>
      </c>
      <c r="B27" s="19" t="n">
        <v>174.1</v>
      </c>
      <c r="C27" s="22" t="s">
        <v>122</v>
      </c>
      <c r="D27" s="3" t="s">
        <v>58</v>
      </c>
      <c r="E27" s="3" t="s">
        <v>62</v>
      </c>
    </row>
    <row r="28">
      <c r="A28" s="17" t="s">
        <v>90</v>
      </c>
      <c r="B28" s="19" t="n">
        <v>457.4</v>
      </c>
      <c r="C28" s="22" t="s">
        <v>122</v>
      </c>
      <c r="D28" s="3" t="s">
        <v>58</v>
      </c>
      <c r="E28" s="3" t="s">
        <v>62</v>
      </c>
    </row>
    <row r="29">
      <c r="A29" s="17" t="s">
        <v>91</v>
      </c>
      <c r="B29" s="19" t="n">
        <v>165.2</v>
      </c>
      <c r="C29" s="22" t="s">
        <v>122</v>
      </c>
      <c r="D29" s="3" t="s">
        <v>58</v>
      </c>
      <c r="E29" s="3" t="s">
        <v>62</v>
      </c>
    </row>
    <row r="30">
      <c r="A30" s="17" t="s">
        <v>92</v>
      </c>
      <c r="B30" s="19" t="n">
        <v>544.8</v>
      </c>
      <c r="C30" s="22" t="s">
        <v>122</v>
      </c>
      <c r="D30" s="3" t="s">
        <v>58</v>
      </c>
      <c r="E30" s="3" t="s">
        <v>62</v>
      </c>
    </row>
    <row r="31">
      <c r="A31" s="17" t="s">
        <v>93</v>
      </c>
      <c r="B31" s="19" t="n">
        <v>48.1</v>
      </c>
      <c r="C31" s="22" t="s">
        <v>122</v>
      </c>
      <c r="D31" s="3" t="s">
        <v>58</v>
      </c>
      <c r="E31" s="3" t="s">
        <v>62</v>
      </c>
    </row>
    <row r="32">
      <c r="A32" s="17" t="s">
        <v>94</v>
      </c>
      <c r="B32" s="19" t="n">
        <f>355.1+12.5</f>
        <v>367.6</v>
      </c>
      <c r="C32" s="22" t="s">
        <v>122</v>
      </c>
      <c r="D32" s="3" t="s">
        <v>58</v>
      </c>
      <c r="E32" s="3" t="s">
        <v>62</v>
      </c>
    </row>
    <row r="33">
      <c r="A33" s="17" t="s">
        <v>95</v>
      </c>
      <c r="B33" s="19" t="n">
        <v>433</v>
      </c>
      <c r="C33" s="22" t="s">
        <v>122</v>
      </c>
      <c r="D33" s="3" t="s">
        <v>58</v>
      </c>
      <c r="E33" s="3" t="s">
        <v>62</v>
      </c>
    </row>
    <row r="34">
      <c r="A34" s="17" t="s">
        <v>96</v>
      </c>
      <c r="B34" s="19" t="n">
        <v>115.4</v>
      </c>
      <c r="C34" s="22" t="s">
        <v>122</v>
      </c>
      <c r="D34" s="3" t="s">
        <v>58</v>
      </c>
      <c r="E34" s="3" t="s">
        <v>62</v>
      </c>
    </row>
    <row r="35">
      <c r="A35" s="17" t="s">
        <v>97</v>
      </c>
      <c r="B35" s="19" t="n">
        <v>380</v>
      </c>
      <c r="C35" s="22" t="s">
        <v>122</v>
      </c>
      <c r="D35" s="3" t="s">
        <v>58</v>
      </c>
      <c r="E35" s="3" t="s">
        <v>62</v>
      </c>
    </row>
    <row r="36">
      <c r="A36" s="17" t="s">
        <v>98</v>
      </c>
      <c r="B36" s="19" t="n">
        <f>68.5+20</f>
        <v>88.5</v>
      </c>
      <c r="C36" s="22" t="s">
        <v>122</v>
      </c>
      <c r="D36" s="3" t="s">
        <v>58</v>
      </c>
      <c r="E36" s="3" t="s">
        <v>62</v>
      </c>
    </row>
    <row r="37">
      <c r="A37" s="17" t="s">
        <v>99</v>
      </c>
      <c r="B37" s="19" t="n">
        <v>59.6</v>
      </c>
      <c r="C37" s="22" t="s">
        <v>122</v>
      </c>
      <c r="D37" s="3" t="s">
        <v>58</v>
      </c>
      <c r="E37" s="3" t="s">
        <v>62</v>
      </c>
    </row>
    <row r="38">
      <c r="A38" s="17" t="s">
        <v>100</v>
      </c>
      <c r="B38" s="19" t="n">
        <v>356.6</v>
      </c>
      <c r="C38" s="22" t="s">
        <v>122</v>
      </c>
      <c r="D38" s="3" t="s">
        <v>58</v>
      </c>
      <c r="E38" s="3" t="s">
        <v>62</v>
      </c>
    </row>
    <row r="39">
      <c r="A39" s="17" t="s">
        <v>101</v>
      </c>
      <c r="B39" s="19" t="n">
        <f>240.5+48.4+13.1</f>
        <v>302</v>
      </c>
      <c r="C39" s="22" t="s">
        <v>122</v>
      </c>
      <c r="D39" s="3" t="s">
        <v>58</v>
      </c>
      <c r="E39" s="3" t="s">
        <v>62</v>
      </c>
    </row>
    <row r="40">
      <c r="A40" s="17" t="s">
        <v>102</v>
      </c>
      <c r="B40" s="19" t="n">
        <v>212.2</v>
      </c>
      <c r="C40" s="22" t="s">
        <v>122</v>
      </c>
      <c r="D40" s="3" t="s">
        <v>58</v>
      </c>
      <c r="E40" s="3" t="s">
        <v>62</v>
      </c>
    </row>
    <row r="41">
      <c r="A41" s="17" t="s">
        <v>103</v>
      </c>
      <c r="B41" s="19" t="n">
        <v>341.2</v>
      </c>
      <c r="C41" s="22" t="s">
        <v>122</v>
      </c>
      <c r="D41" s="3" t="s">
        <v>58</v>
      </c>
      <c r="E41" s="3" t="s">
        <v>62</v>
      </c>
    </row>
    <row r="42">
      <c r="A42" s="17" t="s">
        <v>104</v>
      </c>
      <c r="B42" s="19" t="n">
        <v>358.6</v>
      </c>
      <c r="C42" s="22" t="s">
        <v>122</v>
      </c>
      <c r="D42" s="3" t="s">
        <v>58</v>
      </c>
      <c r="E42" s="3" t="s">
        <v>62</v>
      </c>
    </row>
    <row r="43">
      <c r="A43" s="17" t="s">
        <v>105</v>
      </c>
      <c r="B43" s="19" t="n">
        <v>151.2</v>
      </c>
      <c r="C43" s="22" t="s">
        <v>122</v>
      </c>
      <c r="D43" s="3" t="s">
        <v>58</v>
      </c>
      <c r="E43" s="3" t="s">
        <v>62</v>
      </c>
    </row>
    <row r="44">
      <c r="A44" s="17" t="s">
        <v>106</v>
      </c>
      <c r="B44" s="19" t="n">
        <v>424.7</v>
      </c>
      <c r="C44" s="22" t="s">
        <v>122</v>
      </c>
      <c r="D44" s="3" t="s">
        <v>58</v>
      </c>
      <c r="E44" s="3" t="s">
        <v>62</v>
      </c>
    </row>
    <row r="45">
      <c r="A45" s="17" t="s">
        <v>107</v>
      </c>
      <c r="B45" s="19" t="n">
        <f>327.2+7.8</f>
        <v>335</v>
      </c>
      <c r="C45" s="22" t="s">
        <v>122</v>
      </c>
      <c r="D45" s="3" t="s">
        <v>58</v>
      </c>
      <c r="E45" s="3" t="s">
        <v>62</v>
      </c>
    </row>
    <row r="46">
      <c r="A46" s="17" t="s">
        <v>108</v>
      </c>
      <c r="B46" s="19" t="n">
        <f>394.2+17.8+18</f>
        <v>430</v>
      </c>
      <c r="C46" s="22" t="s">
        <v>122</v>
      </c>
      <c r="D46" s="3" t="s">
        <v>58</v>
      </c>
      <c r="E46" s="3" t="s">
        <v>62</v>
      </c>
    </row>
    <row r="47">
      <c r="A47" s="17" t="s">
        <v>109</v>
      </c>
      <c r="B47" s="19" t="n">
        <v>261.4</v>
      </c>
      <c r="C47" s="22" t="s">
        <v>122</v>
      </c>
      <c r="D47" s="3" t="s">
        <v>58</v>
      </c>
      <c r="E47" s="3" t="s">
        <v>62</v>
      </c>
    </row>
    <row r="48">
      <c r="A48" s="17" t="s">
        <v>110</v>
      </c>
      <c r="B48" s="19" t="n">
        <v>453.9</v>
      </c>
      <c r="C48" s="22" t="s">
        <v>122</v>
      </c>
      <c r="D48" s="3" t="s">
        <v>58</v>
      </c>
      <c r="E48" s="3" t="s">
        <v>62</v>
      </c>
    </row>
    <row r="49">
      <c r="A49" s="17" t="s">
        <v>111</v>
      </c>
      <c r="B49" s="19" t="n">
        <v>408.2</v>
      </c>
      <c r="C49" s="22" t="s">
        <v>122</v>
      </c>
      <c r="D49" s="3" t="s">
        <v>58</v>
      </c>
      <c r="E49" s="3" t="s">
        <v>62</v>
      </c>
    </row>
    <row r="50">
      <c r="A50" s="17" t="s">
        <v>112</v>
      </c>
      <c r="B50" s="21" t="n">
        <v>349.856</v>
      </c>
      <c r="C50" s="22" t="s">
        <v>123</v>
      </c>
      <c r="D50" s="3" t="s">
        <v>58</v>
      </c>
      <c r="E50" s="3" t="s">
        <v>62</v>
      </c>
    </row>
    <row r="51">
      <c r="A51" s="17" t="s">
        <v>113</v>
      </c>
      <c r="B51" s="21" t="n">
        <v>349.856</v>
      </c>
      <c r="C51" s="22" t="s">
        <v>123</v>
      </c>
      <c r="D51" s="3" t="s">
        <v>58</v>
      </c>
      <c r="E51" s="3" t="s">
        <v>62</v>
      </c>
    </row>
    <row r="52">
      <c r="A52" s="17" t="s">
        <v>114</v>
      </c>
      <c r="B52" s="21" t="n">
        <v>349.856</v>
      </c>
      <c r="C52" s="22" t="s">
        <v>123</v>
      </c>
      <c r="D52" s="3" t="s">
        <v>58</v>
      </c>
      <c r="E52" s="3" t="s">
        <v>62</v>
      </c>
    </row>
    <row r="53">
      <c r="A53" s="17" t="s">
        <v>115</v>
      </c>
      <c r="B53" s="21" t="n">
        <v>349.856</v>
      </c>
      <c r="C53" s="22" t="s">
        <v>123</v>
      </c>
      <c r="D53" s="3" t="s">
        <v>58</v>
      </c>
      <c r="E53" s="3" t="s">
        <v>62</v>
      </c>
    </row>
    <row r="54">
      <c r="A54" s="17" t="s">
        <v>116</v>
      </c>
      <c r="B54" s="21" t="n">
        <v>349.856</v>
      </c>
      <c r="C54" s="22" t="s">
        <v>123</v>
      </c>
      <c r="D54" s="3" t="s">
        <v>58</v>
      </c>
      <c r="E54" s="3" t="s">
        <v>62</v>
      </c>
    </row>
    <row r="55">
      <c r="A55" s="17" t="s">
        <v>117</v>
      </c>
      <c r="B55" s="21" t="n">
        <v>469</v>
      </c>
      <c r="C55" s="22" t="s">
        <v>121</v>
      </c>
      <c r="D55" s="3" t="s">
        <v>58</v>
      </c>
      <c r="E55" s="3" t="s">
        <v>62</v>
      </c>
    </row>
  </sheetData>
  <pageMargins bottom="0.75" footer="0.3" header="0.3" left="0.6999999999999998" right="0.6999999999999998" top="0.75"/>
  <pageSetup paperSize="1" orientation="landscape" scale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559DE9-7D0C-48C2-9329-75DA13DF33BE}"/>
</file>

<file path=customXml/itemProps2.xml><?xml version="1.0" encoding="utf-8"?>
<ds:datastoreItem xmlns:ds="http://schemas.openxmlformats.org/officeDocument/2006/customXml" ds:itemID="{FAA0DB63-C9D1-452B-AFB2-D002398D1494}"/>
</file>

<file path=customXml/itemProps3.xml><?xml version="1.0" encoding="utf-8"?>
<ds:datastoreItem xmlns:ds="http://schemas.openxmlformats.org/officeDocument/2006/customXml" ds:itemID="{52E8F21B-8ADF-4512-B49A-E3311171245B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