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D5BA22D1-3C5C-4271-9644-A9ABA1AB74AB}" xr6:coauthVersionLast="47" xr6:coauthVersionMax="47" xr10:uidLastSave="{00000000-0000-0000-0000-000000000000}"/>
  <bookViews>
    <workbookView xWindow="-108" yWindow="-108" windowWidth="30936" windowHeight="16896" tabRatio="658" xr2:uid="{00000000-000D-0000-FFFF-FFFF00000000}"/>
  </bookViews>
  <sheets>
    <sheet name="Cost Details" sheetId="1" r:id="rId1"/>
    <sheet name="Factors and Assumptions" sheetId="6" r:id="rId2"/>
    <sheet name="Escalation Rates &amp; Factors" sheetId="8" r:id="rId3"/>
    <sheet name="Other Documentation" sheetId="7" r:id="rId4"/>
  </sheets>
  <definedNames>
    <definedName name="_xlnm.Print_Area" localSheetId="0">'Cost Details'!$A$4:$N$176</definedName>
    <definedName name="_xlnm.Print_Titles" localSheetId="0">'Cost Details'!$1:$4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D18" i="8"/>
  <c r="E18" i="8"/>
  <c r="F18" i="8"/>
  <c r="G18" i="8"/>
  <c r="H18" i="8" s="1"/>
  <c r="I18" i="8" s="1"/>
  <c r="J18" i="8" s="1"/>
  <c r="K18" i="8" s="1"/>
  <c r="L18" i="8" s="1"/>
  <c r="C18" i="8"/>
  <c r="C20" i="8"/>
  <c r="D20" i="8" s="1"/>
  <c r="E20" i="8" s="1"/>
  <c r="F20" i="8" s="1"/>
  <c r="G20" i="8" s="1"/>
  <c r="H20" i="8" s="1"/>
  <c r="I20" i="8" s="1"/>
  <c r="J20" i="8" s="1"/>
  <c r="K20" i="8" s="1"/>
  <c r="L20" i="8" l="1"/>
</calcChain>
</file>

<file path=xl/sharedStrings.xml><?xml version="1.0" encoding="utf-8"?>
<sst xmlns="http://schemas.openxmlformats.org/spreadsheetml/2006/main" count="421" uniqueCount="239">
  <si>
    <t>500 kV</t>
  </si>
  <si>
    <t>New Substation Equipment</t>
  </si>
  <si>
    <t>Replacement Substation Equipment</t>
  </si>
  <si>
    <t>Wave Trap removal</t>
  </si>
  <si>
    <t>Wave Trap - 1 phase only</t>
  </si>
  <si>
    <t>Circuit Breakers (without TRV caps)</t>
  </si>
  <si>
    <t>New Protection Equipment</t>
  </si>
  <si>
    <t>Reconductor/Upgrade Transmission Line</t>
  </si>
  <si>
    <t>flat</t>
  </si>
  <si>
    <t>hilly</t>
  </si>
  <si>
    <t>forest</t>
  </si>
  <si>
    <t>desert</t>
  </si>
  <si>
    <t>rural</t>
  </si>
  <si>
    <t>suburban</t>
  </si>
  <si>
    <t>urban/metro</t>
  </si>
  <si>
    <t xml:space="preserve">mountain </t>
  </si>
  <si>
    <t>Metering</t>
  </si>
  <si>
    <t>Low Impact factors:</t>
  </si>
  <si>
    <t>Medium Impact factors:</t>
  </si>
  <si>
    <t>High Impact factors:</t>
  </si>
  <si>
    <t>Units</t>
  </si>
  <si>
    <t>per unit</t>
  </si>
  <si>
    <t>per mile</t>
  </si>
  <si>
    <t>IT interface equipment - T/L</t>
  </si>
  <si>
    <t>SPS Relays</t>
  </si>
  <si>
    <t>lump sum</t>
  </si>
  <si>
    <t>"Voltages"</t>
  </si>
  <si>
    <t>Transformer Banks:</t>
  </si>
  <si>
    <t>Breaker and a half (2CB)</t>
  </si>
  <si>
    <t>Series Capacitors</t>
  </si>
  <si>
    <t>Shunt Reactors</t>
  </si>
  <si>
    <t>Sectionalizing Breaker</t>
  </si>
  <si>
    <t>Bus Tie (1CB)</t>
  </si>
  <si>
    <t xml:space="preserve">Equipment Categories </t>
  </si>
  <si>
    <t>230 kV</t>
  </si>
  <si>
    <t>Additional set of bushing current transformers (3) at existing CBs</t>
  </si>
  <si>
    <t>Miscellaneous Equipment (see comments)</t>
  </si>
  <si>
    <t>Line protection relays (other end of line)</t>
  </si>
  <si>
    <t>New SPS</t>
  </si>
  <si>
    <t>Double Circuit, Strung on one side, Lattice Tower</t>
  </si>
  <si>
    <t>Single Circuit, Lattice Tower</t>
  </si>
  <si>
    <t>Double Circuit, Strung on one side, Tubular Steel Pole</t>
  </si>
  <si>
    <t>Single Circuit, Tubular Steel Pole</t>
  </si>
  <si>
    <t>Wood poles</t>
  </si>
  <si>
    <t>Upgrade of existing RTUs</t>
  </si>
  <si>
    <t>$ millions</t>
  </si>
  <si>
    <t>Simplified example on how to apply factors:</t>
  </si>
  <si>
    <t>Notes/Comments:</t>
  </si>
  <si>
    <t>Land cost for substations and T/L ROW</t>
  </si>
  <si>
    <r>
      <t xml:space="preserve">Single Breaker </t>
    </r>
    <r>
      <rPr>
        <sz val="10"/>
        <rFont val="Arial"/>
        <family val="2"/>
      </rPr>
      <t>(add third breaker to breaker and a half)</t>
    </r>
  </si>
  <si>
    <t>Breaker and a half (3CB)</t>
  </si>
  <si>
    <t>Double Circuit, Strung on both sides, Lattice Tower</t>
  </si>
  <si>
    <t>Double Circuit, Strung on both sides, Tubular Steel Pole</t>
  </si>
  <si>
    <t>Static VAR Compensator (SVC)</t>
  </si>
  <si>
    <t>Double Breaker (2CB, double bus)</t>
  </si>
  <si>
    <t>Gas Insulated Substation (in lieu of open air construction)</t>
  </si>
  <si>
    <t>Double Circuit</t>
  </si>
  <si>
    <t>Single Circuit</t>
  </si>
  <si>
    <t>General Facilities:  station light &amp; power, backup generator,</t>
  </si>
  <si>
    <t>station utilities (water, gas, etc. if manned substation)</t>
  </si>
  <si>
    <t xml:space="preserve">Terrain </t>
  </si>
  <si>
    <t>Population density</t>
  </si>
  <si>
    <t>Factor Amounts:</t>
  </si>
  <si>
    <t>Known characteristics of proposed transmission line ROW at Phase I study:</t>
  </si>
  <si>
    <t>Estimated cost per mile</t>
  </si>
  <si>
    <t>Information Technology (IT) Equipment</t>
  </si>
  <si>
    <t>Fiber optic cable on existing poles</t>
  </si>
  <si>
    <t>Fiber optic cable on new poles</t>
  </si>
  <si>
    <t>100' self-supporting comm. tower (3 legs)</t>
  </si>
  <si>
    <t>120' self-supporting comm. tower (4 legs)</t>
  </si>
  <si>
    <t>streams, rail, highway, other T\L)</t>
  </si>
  <si>
    <t>Incremental cost for transmission line crossings (roads,</t>
  </si>
  <si>
    <t>Capitalized Licensing and Permitting Costs, including</t>
  </si>
  <si>
    <t>Terrain</t>
  </si>
  <si>
    <t>Incremental cost of soil/geotechnical mitigation measures</t>
  </si>
  <si>
    <t>Double Operating Bus Sections - 2 new buses, spanning 2 positions</t>
  </si>
  <si>
    <t>Double Operating Bus Sections - 2 bus extensions, spanning 2 positions</t>
  </si>
  <si>
    <t>mitigation measures, FAA permits, etc.</t>
  </si>
  <si>
    <t>Corporate Overheads (A&amp;G, P&amp;B, and AFUDC)</t>
  </si>
  <si>
    <t>Income Tax Component of Contribution (ITCC)</t>
  </si>
  <si>
    <t>Hypothetical baseline cost per mile for Double Circuit 220 kV line (strung one side) using Lattice Towers:</t>
  </si>
  <si>
    <t>All costs are $x1,000</t>
  </si>
  <si>
    <t>Apply Factor</t>
  </si>
  <si>
    <t>Delta</t>
  </si>
  <si>
    <t>Total Delta (summation of applied factor)</t>
  </si>
  <si>
    <t>Estimated cost per mile including applied factors ($ million/ mile)</t>
  </si>
  <si>
    <t>Explanation</t>
  </si>
  <si>
    <t>Will be constructed in mountainous terrain</t>
  </si>
  <si>
    <t>Explanation of Factor issues and Factor multipliers</t>
  </si>
  <si>
    <t>Factor Type</t>
  </si>
  <si>
    <t>115 kV</t>
  </si>
  <si>
    <t>Incremental environmental monitoring and mitigations</t>
  </si>
  <si>
    <t>N/A</t>
  </si>
  <si>
    <t>Lump Sum costs below are in addition to per-unit or lump-sum costs listed above:</t>
  </si>
  <si>
    <t>New HV Transmission Line</t>
  </si>
  <si>
    <t>Removal of HV Transmission Line (complete tear down)</t>
  </si>
  <si>
    <t>Other assumptions underlying unit cost guide:</t>
  </si>
  <si>
    <t>Assumption</t>
  </si>
  <si>
    <t xml:space="preserve"> </t>
  </si>
  <si>
    <t>1 x 1.5 = 1.5</t>
  </si>
  <si>
    <t>Rural</t>
  </si>
  <si>
    <t>Line Length = 15 miles</t>
  </si>
  <si>
    <t>Factor Type:</t>
  </si>
  <si>
    <t xml:space="preserve">Line Length </t>
  </si>
  <si>
    <t>1..5</t>
  </si>
  <si>
    <t>Line Length</t>
  </si>
  <si>
    <t>Contingency factor for New Transmission Line:  35%,   Contingency for Reconductoring Transmission Line (assuming 25% tower modification and no foundation issue): 50%.  Contingency factor for Substation Equipment and Installation: 0% (zero %)</t>
  </si>
  <si>
    <t>Unit costs include costs to procure materials, installation, engineering, project management costs, home office costs, and contingency</t>
  </si>
  <si>
    <t>Unit costs exclude generator's responsibility for Income Tax Component of Contribution (ITCC), (will be added to total cost estimates, if required)</t>
  </si>
  <si>
    <t xml:space="preserve">Unit costs exclude environmental monitoring and mitigations </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</si>
  <si>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</si>
  <si>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</si>
  <si>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 and costly.</t>
  </si>
  <si>
    <t>Population and land use affect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</si>
  <si>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Length of transmission lines affects the per mile cost. Shorter lines will have higher unit cost due to mobilization/de-mobilization, lack of economy of scale, stringing operations and other construction activities.</t>
  </si>
  <si>
    <r>
      <t>Unit costs exclude allocated corporate overhead</t>
    </r>
    <r>
      <rPr>
        <sz val="10"/>
        <rFont val="Arial"/>
        <family val="2"/>
      </rPr>
      <t xml:space="preserve"> and AFUDC (will be added to total cost estimates)</t>
    </r>
  </si>
  <si>
    <t>60/70 kV</t>
  </si>
  <si>
    <t>All labor is straight time and based on a 5 day work week schedule. Overtime may be required due to clearances and work hour restrictions to meet project schedules.</t>
  </si>
  <si>
    <t xml:space="preserve">Accuracy of the cost estimate for budgeting pupose is based on level of detail engineering completed. </t>
  </si>
  <si>
    <t>Owner's Representative Fee for EPC construction: 10% of the total project cost</t>
  </si>
  <si>
    <t>Additional cost for PTO to manage,monitor and provide technical oversight of the project</t>
  </si>
  <si>
    <t xml:space="preserve">Complete loop-in Substation, equipped with one line position to </t>
  </si>
  <si>
    <t>terminate a single gen-tie and loop in and out one existing PG&amp;E T line.</t>
  </si>
  <si>
    <t>1 complete Bay and 1 Partial Bay - 5 CBs</t>
  </si>
  <si>
    <t>terminate a single gen-tie and loop in and out two existing PG&amp;E T lines.</t>
  </si>
  <si>
    <t>2 complete Bays and 1 Partial Bay - 8 CBs</t>
  </si>
  <si>
    <t>500/230 kV 4-1 Phase (375 MVA each)</t>
  </si>
  <si>
    <t>230/115 kV 1-3 Phase, 420 MVA</t>
  </si>
  <si>
    <t>230/60 or 70kV 4-1 Phase (4X 60 MVA)</t>
  </si>
  <si>
    <t>230/60 or 70kV 1-3 Phase (200 MVA)</t>
  </si>
  <si>
    <t>115/60 or 70kV 4-1 Phase (4X 30)</t>
  </si>
  <si>
    <t>115/60 or 70kV 1-3 Phase (200 MVA)</t>
  </si>
  <si>
    <t>(Add additional options)</t>
  </si>
  <si>
    <t xml:space="preserve">Line Positions to terminate gen-ties and GSU transformer positions </t>
  </si>
  <si>
    <t xml:space="preserve">Shunt Capacitors  </t>
  </si>
  <si>
    <t>per step</t>
  </si>
  <si>
    <t>Adding second CT wires for breaker replacement</t>
  </si>
  <si>
    <t>Circuit Breakers (with TRV Caps)</t>
  </si>
  <si>
    <t>Disconnect switches</t>
  </si>
  <si>
    <t>per terminal</t>
  </si>
  <si>
    <t xml:space="preserve">DTT transmitter per PG&amp;E's terminal </t>
  </si>
  <si>
    <t xml:space="preserve">IT interface equipment </t>
  </si>
  <si>
    <t xml:space="preserve">Cost includes the Bank, its Protection relays and  </t>
  </si>
  <si>
    <t xml:space="preserve">associated structures. Does not include cost for any high </t>
  </si>
  <si>
    <t>or low side Breakers.</t>
  </si>
  <si>
    <t xml:space="preserve">Assumed space is available in the substation. </t>
  </si>
  <si>
    <t xml:space="preserve">Includes cost of related disconnect switches </t>
  </si>
  <si>
    <t>and protection equipment for the Breaker</t>
  </si>
  <si>
    <t xml:space="preserve">position.  Assumed space is available in the </t>
  </si>
  <si>
    <t xml:space="preserve">Substation and control building for the Breaker and </t>
  </si>
  <si>
    <t>Assumed that space is available in the Bus line up and</t>
  </si>
  <si>
    <t xml:space="preserve">line reconfiguration or line swapping is not required. </t>
  </si>
  <si>
    <t xml:space="preserve">cost of common breaker for the entire Bank or all the </t>
  </si>
  <si>
    <t>steps together.</t>
  </si>
  <si>
    <t>Assumed space is available in the substation.</t>
  </si>
  <si>
    <t xml:space="preserve">These items are rarely required for high-voltage </t>
  </si>
  <si>
    <t xml:space="preserve">substations.  If required, would be estimated as </t>
  </si>
  <si>
    <t>a lump sum  in the study.</t>
  </si>
  <si>
    <t>Not typical, would be estimated as a</t>
  </si>
  <si>
    <t>lump sum, if GIS is required</t>
  </si>
  <si>
    <t>Only for CB replacement. Excludes Switches, Protection Packages, Bus work or property improvements</t>
  </si>
  <si>
    <t>1 set of Breaker Disconnect switches.  Assumed structure</t>
  </si>
  <si>
    <t>and foundation replacement not required.</t>
  </si>
  <si>
    <t xml:space="preserve">Assumed switchboard space is available in </t>
  </si>
  <si>
    <t>the Control Building for the new relays.</t>
  </si>
  <si>
    <t>Costs vary widely, will be lump sum</t>
  </si>
  <si>
    <t>Will be provided on per project basis.</t>
  </si>
  <si>
    <t>Any towers over 120" will be lump sum estimates.</t>
  </si>
  <si>
    <t>PG&amp;E Meter at Gen Site</t>
  </si>
  <si>
    <t>PG&amp;E RTU at Gen Site for EMS telemetry and RTSCADA</t>
  </si>
  <si>
    <t xml:space="preserve">RTU costs include required work at the associated </t>
  </si>
  <si>
    <t>PG&amp;E operations center.</t>
  </si>
  <si>
    <t>PG&amp;E Pre-parallel Inspection, Compliance Review for Gen Site</t>
  </si>
  <si>
    <t>500/230 kV 3-1 Phase (375 MVA each)</t>
  </si>
  <si>
    <t>Includes cost of switching CB per step. Does not include</t>
  </si>
  <si>
    <t xml:space="preserve">The unit costs assume that operational clearances are available as required. </t>
  </si>
  <si>
    <t>The estimated costs here do not include any applicable ITCC tax.</t>
  </si>
  <si>
    <t>Cost estimates assume that the project site has regular soil conditions and is not located in an extra high seismic zone as identified in PG&amp;E DCM 073102 nor in a locations consisting of the following conditions: liquefiable soils, expansive soils, unstable soils, susceptible to rupture, high ground water table (less than approximately 15 feet below finish grade), FEMA flood zone(s), excessive ground settlement due to subsidence or other geological factors, and hilly and/or rocky terrain requiring substantial grading effort.</t>
  </si>
  <si>
    <t>Costs also assume that the site can be drained via customary storm water drainage infrastructure (i.e., without pump or lift stations) and not require on-site percolation basins. Costs assume including implementing Storm Water Pollution and Prevention (SWPP) and SPCC oil containment system(s).</t>
  </si>
  <si>
    <t>Cost does not include any remedial work for impact on neighboring properties.</t>
  </si>
  <si>
    <t>Costs assume that the on-site existing soil is adequate for engineered fill and can be reused on-site to achieve a balanced cut-fill earthwork volume. Costs do not assume removal of hazardous material or site remediation.</t>
  </si>
  <si>
    <t>Costs assume that the site has nearby easy access to public roads and does not include any costs for access roads outside the substation.</t>
  </si>
  <si>
    <t>Costs do not assume extensive permitting effort.</t>
  </si>
  <si>
    <t>For installing Fiber Optic on existing poles the listed cost is only for the Fiber. It does not include splicing, stringing, relocation or replacement of poles, engineering or installation cost. Installation will be performed by Transmisson line Groups and they will estimate the cost on project basis.</t>
  </si>
  <si>
    <t>For installing Fiber Optic on new poles the listed cost is only for the Fiber. It does not include splicing, stringing, banding equipment, specialized Fiber, additional staging efforts, material costs, engineering or installation costs. Installation will be performed by Transmission line Groups and they will estimate the cost on project basis.</t>
  </si>
  <si>
    <t>OVERVIEW :</t>
  </si>
  <si>
    <t>PTO’s cost estimating is done in constant dollars and then escalated over the years during which the</t>
  </si>
  <si>
    <t>project will be constructed, arriving at project costs in nominal dollars.</t>
  </si>
  <si>
    <t>DEFINITIONS USED :</t>
  </si>
  <si>
    <t>Project Cost in Constant Dollars represents the cost of the Project if all costs were paid for at a single point</t>
  </si>
  <si>
    <t>in time.</t>
  </si>
  <si>
    <t>Project Cost in Nominal Dollars represents the cost of the Project taking into account when actual dollars will be spent.</t>
  </si>
  <si>
    <r>
      <t xml:space="preserve">Mathematical formula:   </t>
    </r>
    <r>
      <rPr>
        <b/>
        <sz val="11"/>
        <color indexed="8"/>
        <rFont val="Times New Roman"/>
        <family val="1"/>
        <charset val="204"/>
      </rPr>
      <t xml:space="preserve">Cost in Nominal Dollars    </t>
    </r>
  </si>
  <si>
    <t>=   Cost in Constant Dollars  x  Escalation Factor</t>
  </si>
  <si>
    <t>CURRENT PTO  ESCALATION RATES *:</t>
  </si>
  <si>
    <t>Escalation
Rates</t>
  </si>
  <si>
    <t xml:space="preserve">Unit cost for reconductoring tubular steel poles assumes the removal of existing poles and installation of all new poles. </t>
  </si>
  <si>
    <t>≤ 4 miles</t>
  </si>
  <si>
    <t>5 to 9 miles</t>
  </si>
  <si>
    <t>1.5 - 1.1</t>
  </si>
  <si>
    <t>≥10 miles</t>
  </si>
  <si>
    <t>1.0 x 1.0 = 1.0</t>
  </si>
  <si>
    <t xml:space="preserve"> N/A </t>
  </si>
  <si>
    <t xml:space="preserve"> 230/500kV lines are built only on steel structures.</t>
  </si>
  <si>
    <t>Cost of Fiber and Hardware only. Does not include cost for installing the Fiber overhead or in underground conduits. Cost will be calculated on per project basis.</t>
  </si>
  <si>
    <t>Does not include cost of lease line which is responsibility of the IC. Cost assumes no special Telecomm. requirements and no underground conduit work is required at the Substation for the lease line. Also assumed HVP shelf and other Telecomm equipment exists in the Control Building.</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</si>
  <si>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build 500kV lines in recent years.</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</si>
  <si>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reconductor 500kV lines in recent years.</t>
  </si>
  <si>
    <t>Light Duty Steel poles</t>
  </si>
  <si>
    <t>Single Circuit, Wood Pole</t>
  </si>
  <si>
    <t>Single Circuit, Light Duty Steel Pole</t>
  </si>
  <si>
    <t xml:space="preserve">Unit cost for reconductoring wood poles and light duty steel poles assumes the removal of existing poles and wire, and installation of all new poles and wire. </t>
  </si>
  <si>
    <t xml:space="preserve">Includes all necessary equipment, including operating buses, one double-breaker line position on a breaker-and-a-half (BAAH) configuration for gen-tie, one three-breaker line position on a BAAH configuration to loop each existing transmission line, substation MPAC or control building, and associated protective relays.  Also includes base costs of site preparation, ground grid, fencing, driveway and access road (up to .5 mi.) outside substation.  Assumes nominal costs for PG&amp;E to support the IC with land acquisition, land rights, licensing, permits,  or environmental mitigations; independent permitting by PG&amp;E is not included.  </t>
  </si>
  <si>
    <t>Cost for land related to substation expansion will be at actual cost plus 5% for administrative fees.</t>
  </si>
  <si>
    <t xml:space="preserve">its associated Protection Package. Line protection and </t>
  </si>
  <si>
    <t>terminal equipment estimated separately.</t>
  </si>
  <si>
    <t>`</t>
  </si>
  <si>
    <t>Includes cost for Bank Protection on</t>
  </si>
  <si>
    <t>500 kV and 230 kV.</t>
  </si>
  <si>
    <t>Assumed space is available in the</t>
  </si>
  <si>
    <t xml:space="preserve">substation.  Does not include cost for any high </t>
  </si>
  <si>
    <t>Cost for Bus, switches, structures, lighting and general site preparation within the existing yard.  Includes base costs to interface with existing bus.</t>
  </si>
  <si>
    <t>Cost for Bus, switches, structures, lighting and general site preparation within the existing yard. Assumes existing bus can be extended (ie. standard steel).</t>
  </si>
  <si>
    <t>Includes Breaker Protection and but not Bus Differential schemes.</t>
  </si>
  <si>
    <t>Lump Sum</t>
  </si>
  <si>
    <t>Cost includes pulling secondary wires and installing one electronic meter in high voltage yard.</t>
  </si>
  <si>
    <t>Costs based on a typical interconnection taking up to 2 years. Also includes PG&amp;E Project Management and PG&amp;E Engineering Oversight</t>
  </si>
  <si>
    <r>
      <rPr>
        <b/>
        <u/>
        <sz val="18"/>
        <color rgb="FFFF0000"/>
        <rFont val="Times New Roman"/>
        <family val="1"/>
      </rPr>
      <t>2023</t>
    </r>
    <r>
      <rPr>
        <b/>
        <u/>
        <sz val="18"/>
        <color indexed="8"/>
        <rFont val="Times New Roman"/>
        <family val="1"/>
        <charset val="204"/>
      </rPr>
      <t xml:space="preserve"> PG&amp;E Proposed Generator Interconnection Unit Cost Guide</t>
    </r>
  </si>
  <si>
    <t>Current escalation rates used to arrive at costs in nominal dollars are from for Total Transmission Plant Index: JUEPT@PCF (HW 231 Tab  A14)  from IHS Global Insight's Q1 2023 Power Planner forecast - Pacific Region.</t>
  </si>
  <si>
    <t>Current PTO Unit Cost Guide as posted on the CAISO website is in 2023 Constant Dollars.</t>
  </si>
  <si>
    <t>The escalation rate forecast for 2033 is based on a 3-year average (2027-2029)</t>
  </si>
  <si>
    <t>2023
Escalation
Factors</t>
  </si>
  <si>
    <t>Actual</t>
  </si>
  <si>
    <t>Dependent on complexity of the interconnection, location, and permitting requirements from CPUC, FAA, etc.</t>
  </si>
  <si>
    <t>2025 PG&amp;E Proposed Generator Interconnection Unit Cost Guide</t>
  </si>
  <si>
    <t>Factors for use in developing cost estimates in Generator Interconnection Studies</t>
  </si>
  <si>
    <t>Installations at 500 kV are rare for generation interconnection projects in PG&amp;E's service area and good cost data is not available. PG&amp;E will have to develop 500 kV cost on a case-by-case basis.</t>
  </si>
  <si>
    <t>Revised as of: 2025-02-24</t>
  </si>
  <si>
    <t xml:space="preserve">PG&amp;E does not have an actual estimate for a new loop-in substation at the 500 kV level since PG&amp;E has not built a 500 kV Sw Sta in years. Here is roughly how we determined it by piecing together other known costs: 
1.)	Starting with the 230 kV unit cost of $20M for the same BAAH layout, we doubled to account for 500 kV equipment size, space and cost.  The footprint is more than doubled between 230 kV and 500 kV. $40M
2.)	Security Requirements at 500 kV include impervious walls with active security cameras (monitoring) equipment instead of chain-link with no active monitoring at 230 kV.  PG&amp;E has installed this equipment at existing 500 kV stations.  Using costs of prior projects, we decided on a $10M adder for a new 500 kV Sw. Sta. security perimeter. +$15M
3.)	500 kV requires two additional sets of relays, Sets A, B, C &amp; D while 230 kV only uses Set A &amp; B.  Additionally, 500 kV requires physical separation of Sets A &amp; C from Sets B &amp; C both in the control building and cable routing through the yard.  This also adds some extra communications requirements.  Since we are just looking at Phase 1 studies, we estimated these extra items at another $10M. +$10M
The total of the above items comes to $65M. PG&amp;E rounded this to $65M.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</si>
</sst>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 numFmtId="168" formatCode="_(* #,##0.000_);_(* \(#,##0.000\);_(* &quot;-&quot;??_);_(@_)"/>
    <numFmt numFmtId="169" formatCode="0.0%"/>
  </numFmts>
  <fonts count="31" x14ac:knownFonts="1">
    <font>
      <sz val="10"/>
      <name val="Arial"/>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1"/>
      <name val="Arial"/>
      <family val="2"/>
    </font>
    <font>
      <sz val="9"/>
      <name val="Arial"/>
      <family val="2"/>
    </font>
    <font>
      <sz val="11"/>
      <name val="Calibri"/>
      <family val="2"/>
    </font>
    <font>
      <sz val="8"/>
      <name val="Arial"/>
      <family val="2"/>
    </font>
    <font>
      <sz val="10"/>
      <name val="Arial"/>
      <family val="2"/>
    </font>
    <font>
      <b/>
      <sz val="11"/>
      <name val="Calibri"/>
      <family val="2"/>
    </font>
    <font>
      <b/>
      <u/>
      <sz val="18"/>
      <color indexed="8"/>
      <name val="Times New Roman"/>
      <family val="1"/>
      <charset val="204"/>
    </font>
    <font>
      <sz val="10"/>
      <name val="Times New Roman"/>
      <family val="1"/>
      <charset val="204"/>
    </font>
    <font>
      <b/>
      <u/>
      <sz val="14"/>
      <color indexed="8"/>
      <name val="Times New Roman"/>
      <family val="1"/>
      <charset val="204"/>
    </font>
    <font>
      <sz val="11"/>
      <color indexed="8"/>
      <name val="Times New Roman"/>
      <family val="1"/>
      <charset val="204"/>
    </font>
    <font>
      <b/>
      <sz val="11"/>
      <color indexed="8"/>
      <name val="Times New Roman"/>
      <family val="1"/>
      <charset val="204"/>
    </font>
    <font>
      <sz val="12"/>
      <color indexed="8"/>
      <name val="Times New Roman"/>
      <family val="1"/>
      <charset val="204"/>
    </font>
    <font>
      <sz val="10"/>
      <color indexed="8"/>
      <name val="Times New Roman"/>
      <family val="1"/>
      <charset val="204"/>
    </font>
    <font>
      <sz val="11"/>
      <name val="Times New Roman"/>
      <family val="1"/>
      <charset val="204"/>
    </font>
    <font>
      <sz val="11"/>
      <color theme="1"/>
      <name val="Calibri"/>
      <family val="2"/>
      <scheme val="minor"/>
    </font>
    <font>
      <b/>
      <sz val="11"/>
      <name val="Arial"/>
      <family val="2"/>
    </font>
    <font>
      <sz val="11"/>
      <name val="Times New Roman"/>
      <family val="1"/>
    </font>
    <font>
      <b/>
      <u/>
      <sz val="18"/>
      <color rgb="FFFF0000"/>
      <name val="Times New Roman"/>
      <family val="1"/>
    </font>
    <font>
      <b/>
      <u/>
      <sz val="18"/>
      <color indexed="8"/>
      <name val="Times New Roman"/>
      <family val="1"/>
    </font>
    <font>
      <sz val="11"/>
      <color rgb="FFFF0000"/>
      <name val="Times New Roman"/>
      <family val="1"/>
    </font>
    <font>
      <i/>
      <u/>
      <sz val="12"/>
      <color rgb="FFFF0000"/>
      <name val="Times New Roman"/>
      <family val="1"/>
      <charset val="204"/>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s>
  <borders count="2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4" fillId="0" borderId="0"/>
    <xf numFmtId="0" fontId="24" fillId="0" borderId="0"/>
    <xf numFmtId="0" fontId="24" fillId="0" borderId="0"/>
    <xf numFmtId="0" fontId="24" fillId="0" borderId="0"/>
    <xf numFmtId="9" fontId="1" fillId="0" borderId="0" applyFont="0" applyFill="0" applyBorder="0" applyAlignment="0" applyProtection="0"/>
  </cellStyleXfs>
  <cellXfs count="231">
    <xf numFmtId="0" fontId="0" fillId="0" borderId="0" xfId="0"/>
    <xf numFmtId="0" fontId="0" fillId="0" borderId="0" xfId="0" applyAlignment="1">
      <alignment horizontal="center"/>
    </xf>
    <xf numFmtId="0" fontId="0" fillId="0" borderId="1" xfId="0" applyBorder="1"/>
    <xf numFmtId="0" fontId="2" fillId="0" borderId="0" xfId="0" applyFont="1"/>
    <xf numFmtId="0" fontId="0" fillId="0" borderId="0" xfId="0" quotePrefix="1"/>
    <xf numFmtId="0" fontId="4" fillId="0" borderId="0" xfId="0" applyFont="1" applyAlignment="1">
      <alignment horizontal="center"/>
    </xf>
    <xf numFmtId="0" fontId="0" fillId="0" borderId="0" xfId="0" applyAlignment="1">
      <alignment horizontal="right"/>
    </xf>
    <xf numFmtId="0" fontId="7" fillId="0" borderId="0" xfId="0" applyFont="1"/>
    <xf numFmtId="9" fontId="0" fillId="0" borderId="0" xfId="0" applyNumberFormat="1" applyAlignment="1">
      <alignment horizontal="center"/>
    </xf>
    <xf numFmtId="164" fontId="0" fillId="0" borderId="0" xfId="0" applyNumberFormat="1"/>
    <xf numFmtId="164" fontId="0" fillId="0" borderId="0" xfId="0" applyNumberFormat="1" applyAlignment="1">
      <alignment horizontal="center"/>
    </xf>
    <xf numFmtId="2" fontId="0" fillId="0" borderId="0" xfId="3" applyNumberFormat="1" applyFont="1" applyAlignment="1">
      <alignment horizontal="center"/>
    </xf>
    <xf numFmtId="2" fontId="0" fillId="0" borderId="0" xfId="1" applyNumberFormat="1" applyFont="1" applyAlignment="1">
      <alignment horizontal="center"/>
    </xf>
    <xf numFmtId="2" fontId="0" fillId="0" borderId="0" xfId="1" applyNumberFormat="1" applyFont="1" applyBorder="1" applyAlignment="1">
      <alignment horizontal="center"/>
    </xf>
    <xf numFmtId="2" fontId="6" fillId="0" borderId="0" xfId="3" applyNumberFormat="1" applyFont="1" applyAlignment="1">
      <alignment horizontal="center"/>
    </xf>
    <xf numFmtId="2" fontId="0" fillId="0" borderId="0" xfId="0" applyNumberFormat="1" applyAlignment="1">
      <alignment horizontal="center"/>
    </xf>
    <xf numFmtId="0" fontId="2" fillId="0" borderId="0" xfId="0" applyFont="1" applyAlignment="1">
      <alignment horizontal="center"/>
    </xf>
    <xf numFmtId="0" fontId="8" fillId="0" borderId="2" xfId="0" applyFont="1" applyBorder="1" applyAlignment="1">
      <alignment horizontal="center" vertical="center"/>
    </xf>
    <xf numFmtId="0" fontId="8" fillId="2" borderId="4" xfId="0" applyFont="1" applyFill="1" applyBorder="1"/>
    <xf numFmtId="0" fontId="8" fillId="2" borderId="2" xfId="0" applyFont="1" applyFill="1" applyBorder="1" applyAlignment="1">
      <alignment vertical="center" textRotation="45"/>
    </xf>
    <xf numFmtId="0" fontId="8" fillId="2" borderId="5" xfId="0" applyFont="1" applyFill="1" applyBorder="1" applyAlignment="1">
      <alignment textRotation="45" wrapText="1"/>
    </xf>
    <xf numFmtId="0" fontId="0" fillId="2" borderId="4" xfId="0" applyFill="1" applyBorder="1"/>
    <xf numFmtId="0" fontId="2" fillId="2" borderId="6" xfId="0" applyFont="1" applyFill="1" applyBorder="1"/>
    <xf numFmtId="0" fontId="8" fillId="2" borderId="6" xfId="0" applyFont="1" applyFill="1" applyBorder="1" applyAlignment="1">
      <alignment vertical="center" textRotation="45"/>
    </xf>
    <xf numFmtId="0" fontId="8" fillId="0" borderId="0" xfId="0" applyFont="1" applyAlignment="1">
      <alignment horizontal="center" vertical="center"/>
    </xf>
    <xf numFmtId="0" fontId="9" fillId="0" borderId="0" xfId="0" applyFont="1"/>
    <xf numFmtId="0" fontId="2"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0" fontId="0" fillId="2" borderId="0" xfId="0" applyFill="1" applyAlignment="1">
      <alignment vertical="center"/>
    </xf>
    <xf numFmtId="0" fontId="8" fillId="3" borderId="0" xfId="0" applyFont="1" applyFill="1" applyAlignment="1">
      <alignment textRotation="45" wrapText="1"/>
    </xf>
    <xf numFmtId="0" fontId="1" fillId="0" borderId="0" xfId="0" applyFont="1"/>
    <xf numFmtId="0" fontId="0" fillId="4" borderId="0" xfId="0" applyFill="1" applyAlignment="1">
      <alignment vertical="center"/>
    </xf>
    <xf numFmtId="164" fontId="0" fillId="0" borderId="1"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xf numFmtId="0" fontId="9" fillId="0" borderId="12" xfId="0" applyFont="1" applyBorder="1" applyAlignment="1">
      <alignment horizontal="center" vertical="center"/>
    </xf>
    <xf numFmtId="0" fontId="0" fillId="0" borderId="2" xfId="0" applyBorder="1" applyAlignment="1">
      <alignment vertical="top" wrapText="1"/>
    </xf>
    <xf numFmtId="0" fontId="1" fillId="0" borderId="2" xfId="0" applyFont="1"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12" fillId="0" borderId="0" xfId="0" applyFont="1"/>
    <xf numFmtId="0" fontId="12" fillId="0" borderId="0" xfId="0" applyFont="1" applyAlignment="1">
      <alignment vertical="center"/>
    </xf>
    <xf numFmtId="0" fontId="12" fillId="0" borderId="1" xfId="0" applyFont="1" applyBorder="1" applyAlignment="1">
      <alignment vertical="center"/>
    </xf>
    <xf numFmtId="0" fontId="15" fillId="0" borderId="0" xfId="0" applyFont="1"/>
    <xf numFmtId="0" fontId="15" fillId="0" borderId="0" xfId="0" applyFont="1" applyAlignment="1">
      <alignment vertical="center"/>
    </xf>
    <xf numFmtId="6" fontId="15" fillId="0" borderId="0" xfId="0" quotePrefix="1" applyNumberFormat="1" applyFont="1" applyAlignment="1">
      <alignment horizontal="center" vertical="center"/>
    </xf>
    <xf numFmtId="166" fontId="15" fillId="0" borderId="0" xfId="1" applyNumberFormat="1" applyFont="1" applyAlignment="1">
      <alignment vertical="center"/>
    </xf>
    <xf numFmtId="166" fontId="15" fillId="0" borderId="0" xfId="1" applyNumberFormat="1" applyFont="1" applyFill="1" applyBorder="1" applyAlignment="1">
      <alignment vertical="center"/>
    </xf>
    <xf numFmtId="0" fontId="15" fillId="0" borderId="1" xfId="0" applyFont="1" applyBorder="1"/>
    <xf numFmtId="0" fontId="15" fillId="0" borderId="1" xfId="0" applyFont="1" applyBorder="1" applyAlignment="1">
      <alignment vertical="center"/>
    </xf>
    <xf numFmtId="166" fontId="15" fillId="0" borderId="1" xfId="1" applyNumberFormat="1" applyFont="1" applyFill="1" applyBorder="1" applyAlignment="1">
      <alignment vertical="center"/>
    </xf>
    <xf numFmtId="0" fontId="0" fillId="0" borderId="14" xfId="0" applyBorder="1" applyAlignment="1">
      <alignment vertical="center"/>
    </xf>
    <xf numFmtId="166" fontId="15" fillId="0" borderId="9" xfId="1" applyNumberFormat="1" applyFont="1" applyBorder="1" applyAlignment="1">
      <alignment vertical="center"/>
    </xf>
    <xf numFmtId="0" fontId="0" fillId="0" borderId="7" xfId="0" applyBorder="1" applyAlignment="1">
      <alignment vertical="top" wrapText="1"/>
    </xf>
    <xf numFmtId="0" fontId="17" fillId="0" borderId="0" xfId="0" applyFont="1" applyAlignment="1">
      <alignment vertical="top" wrapText="1"/>
    </xf>
    <xf numFmtId="0" fontId="18" fillId="3" borderId="0" xfId="0" applyFont="1" applyFill="1" applyAlignment="1">
      <alignment horizontal="left" vertical="top"/>
    </xf>
    <xf numFmtId="0" fontId="20" fillId="3" borderId="0" xfId="0" quotePrefix="1" applyFont="1" applyFill="1" applyAlignment="1">
      <alignment horizontal="left" vertical="top"/>
    </xf>
    <xf numFmtId="167" fontId="0" fillId="0" borderId="0" xfId="0" applyNumberFormat="1"/>
    <xf numFmtId="2" fontId="0" fillId="0" borderId="0" xfId="0" applyNumberFormat="1"/>
    <xf numFmtId="0" fontId="22" fillId="0" borderId="0" xfId="0" applyFont="1" applyAlignment="1">
      <alignment horizontal="left" vertical="top"/>
    </xf>
    <xf numFmtId="169" fontId="0" fillId="0" borderId="0" xfId="11" applyNumberFormat="1" applyFont="1"/>
    <xf numFmtId="0" fontId="15" fillId="0" borderId="0" xfId="5" applyFont="1"/>
    <xf numFmtId="166" fontId="15" fillId="2" borderId="2" xfId="1" applyNumberFormat="1" applyFont="1" applyFill="1" applyBorder="1" applyAlignment="1">
      <alignment vertical="center"/>
    </xf>
    <xf numFmtId="166" fontId="15" fillId="3" borderId="0" xfId="1" applyNumberFormat="1" applyFont="1" applyFill="1" applyBorder="1" applyAlignment="1">
      <alignment vertical="center"/>
    </xf>
    <xf numFmtId="166" fontId="15" fillId="2" borderId="8" xfId="1" applyNumberFormat="1" applyFont="1" applyFill="1" applyBorder="1" applyAlignment="1">
      <alignment vertical="center"/>
    </xf>
    <xf numFmtId="165" fontId="1" fillId="0" borderId="0" xfId="1" applyNumberFormat="1" applyFont="1" applyFill="1" applyAlignment="1">
      <alignment horizontal="right" vertical="center"/>
    </xf>
    <xf numFmtId="165" fontId="1" fillId="0" borderId="0" xfId="1" quotePrefix="1" applyNumberFormat="1" applyFont="1" applyFill="1" applyAlignment="1">
      <alignment horizontal="right" vertical="center"/>
    </xf>
    <xf numFmtId="3" fontId="15" fillId="8" borderId="18" xfId="6" applyNumberFormat="1" applyFont="1" applyFill="1" applyBorder="1" applyAlignment="1">
      <alignment horizontal="right" vertical="center"/>
    </xf>
    <xf numFmtId="3" fontId="15" fillId="8" borderId="19" xfId="6" applyNumberFormat="1" applyFont="1" applyFill="1" applyBorder="1" applyAlignment="1">
      <alignment horizontal="right" vertical="center"/>
    </xf>
    <xf numFmtId="165" fontId="2" fillId="0" borderId="0" xfId="1" applyNumberFormat="1" applyFont="1" applyAlignment="1">
      <alignment horizontal="right" vertical="center"/>
    </xf>
    <xf numFmtId="165" fontId="2" fillId="0" borderId="0" xfId="1" applyNumberFormat="1" applyFont="1" applyFill="1" applyBorder="1" applyAlignment="1">
      <alignment horizontal="right" vertical="center"/>
    </xf>
    <xf numFmtId="165" fontId="2" fillId="0" borderId="1" xfId="1" applyNumberFormat="1" applyFont="1" applyBorder="1" applyAlignment="1">
      <alignment horizontal="right" vertical="center"/>
    </xf>
    <xf numFmtId="165" fontId="2" fillId="0" borderId="1" xfId="1" applyNumberFormat="1" applyFont="1" applyFill="1" applyBorder="1" applyAlignment="1">
      <alignment horizontal="right" vertical="center"/>
    </xf>
    <xf numFmtId="165" fontId="2" fillId="0" borderId="0" xfId="1" applyNumberFormat="1" applyFont="1" applyBorder="1" applyAlignment="1">
      <alignment horizontal="right" vertical="center"/>
    </xf>
    <xf numFmtId="165" fontId="2" fillId="0" borderId="0" xfId="1" applyNumberFormat="1" applyFont="1" applyFill="1" applyAlignment="1">
      <alignment horizontal="right" vertical="center"/>
    </xf>
    <xf numFmtId="0" fontId="2" fillId="0" borderId="1" xfId="0" applyFont="1" applyBorder="1" applyAlignment="1">
      <alignment vertical="center"/>
    </xf>
    <xf numFmtId="0" fontId="1" fillId="0" borderId="1" xfId="0" applyFont="1" applyBorder="1" applyAlignment="1">
      <alignment vertical="center"/>
    </xf>
    <xf numFmtId="0" fontId="17" fillId="3" borderId="21" xfId="0" applyFont="1" applyFill="1" applyBorder="1" applyAlignment="1">
      <alignment horizontal="left" vertical="top" wrapText="1"/>
    </xf>
    <xf numFmtId="0" fontId="21" fillId="3" borderId="21" xfId="0" applyFont="1" applyFill="1" applyBorder="1" applyAlignment="1">
      <alignment horizontal="left" vertical="top" wrapText="1"/>
    </xf>
    <xf numFmtId="3" fontId="15" fillId="8" borderId="17" xfId="6" applyNumberFormat="1" applyFont="1" applyFill="1" applyBorder="1" applyAlignment="1">
      <alignment horizontal="right" vertical="center"/>
    </xf>
    <xf numFmtId="0" fontId="1" fillId="2" borderId="4" xfId="0" applyFont="1" applyFill="1" applyBorder="1"/>
    <xf numFmtId="0" fontId="1" fillId="2" borderId="5" xfId="0" applyFont="1" applyFill="1" applyBorder="1"/>
    <xf numFmtId="0" fontId="1" fillId="0" borderId="0" xfId="0" applyFont="1" applyAlignment="1">
      <alignment horizontal="center" vertical="center"/>
    </xf>
    <xf numFmtId="0" fontId="1" fillId="0" borderId="14" xfId="0" applyFont="1" applyBorder="1" applyAlignment="1">
      <alignment vertical="center"/>
    </xf>
    <xf numFmtId="0" fontId="16" fillId="3" borderId="0" xfId="0" applyFont="1" applyFill="1" applyAlignment="1">
      <alignment horizontal="left" vertical="top"/>
    </xf>
    <xf numFmtId="0" fontId="23" fillId="3" borderId="0" xfId="0" applyFont="1" applyFill="1" applyAlignment="1">
      <alignment horizontal="left" vertical="top"/>
    </xf>
    <xf numFmtId="0" fontId="19" fillId="3" borderId="0" xfId="0" applyFont="1" applyFill="1" applyAlignment="1">
      <alignment horizontal="left" vertical="top"/>
    </xf>
    <xf numFmtId="0" fontId="20" fillId="3" borderId="0" xfId="0" applyFont="1" applyFill="1" applyAlignment="1">
      <alignment horizontal="left" vertical="top"/>
    </xf>
    <xf numFmtId="0" fontId="0" fillId="11" borderId="0" xfId="0" applyFill="1"/>
    <xf numFmtId="0" fontId="14" fillId="0" borderId="0" xfId="0" applyFont="1" applyAlignment="1">
      <alignment vertical="center"/>
    </xf>
    <xf numFmtId="0" fontId="1" fillId="0" borderId="2" xfId="0" applyFont="1" applyBorder="1" applyAlignment="1">
      <alignment horizontal="center" vertical="center"/>
    </xf>
    <xf numFmtId="0" fontId="0" fillId="0" borderId="10" xfId="0" applyBorder="1" applyAlignment="1">
      <alignment vertical="center"/>
    </xf>
    <xf numFmtId="0" fontId="5" fillId="0" borderId="0" xfId="0" applyFont="1" applyAlignment="1">
      <alignment vertical="center"/>
    </xf>
    <xf numFmtId="0" fontId="10" fillId="0" borderId="0" xfId="0" applyFont="1" applyAlignment="1">
      <alignment horizontal="left" vertical="top" wrapText="1"/>
    </xf>
    <xf numFmtId="166" fontId="15" fillId="0" borderId="2" xfId="1" applyNumberFormat="1" applyFont="1" applyFill="1" applyBorder="1" applyAlignment="1">
      <alignment vertical="center"/>
    </xf>
    <xf numFmtId="168" fontId="26" fillId="3" borderId="21" xfId="1" applyNumberFormat="1" applyFont="1" applyFill="1" applyBorder="1" applyAlignment="1">
      <alignment vertical="center" wrapText="1"/>
    </xf>
    <xf numFmtId="0" fontId="15" fillId="9" borderId="17" xfId="6" applyFont="1" applyFill="1" applyBorder="1" applyAlignment="1">
      <alignment horizontal="right" vertical="center"/>
    </xf>
    <xf numFmtId="0" fontId="15" fillId="9" borderId="18" xfId="6" applyFont="1" applyFill="1" applyBorder="1" applyAlignment="1">
      <alignment horizontal="right" vertical="center"/>
    </xf>
    <xf numFmtId="0" fontId="15" fillId="9" borderId="20" xfId="6" applyFont="1" applyFill="1" applyBorder="1" applyAlignment="1">
      <alignment horizontal="right" vertical="center"/>
    </xf>
    <xf numFmtId="0" fontId="15" fillId="9" borderId="19" xfId="6" applyFont="1" applyFill="1" applyBorder="1" applyAlignment="1">
      <alignment horizontal="right" vertical="center"/>
    </xf>
    <xf numFmtId="0" fontId="25" fillId="0" borderId="0" xfId="0" applyFont="1" applyAlignment="1">
      <alignment vertical="top" wrapText="1"/>
    </xf>
    <xf numFmtId="0" fontId="28" fillId="3" borderId="0" xfId="0" applyFont="1" applyFill="1" applyAlignment="1">
      <alignment horizontal="left" vertical="top"/>
    </xf>
    <xf numFmtId="0" fontId="30" fillId="3" borderId="21" xfId="0" applyFont="1" applyFill="1" applyBorder="1" applyAlignment="1">
      <alignment horizontal="center" vertical="top" wrapText="1"/>
    </xf>
    <xf numFmtId="167" fontId="1" fillId="0" borderId="0" xfId="0" applyNumberFormat="1" applyFont="1"/>
    <xf numFmtId="0" fontId="29" fillId="3" borderId="0" xfId="0" applyFont="1" applyFill="1" applyAlignment="1">
      <alignment horizontal="left" vertical="top"/>
    </xf>
    <xf numFmtId="169" fontId="29" fillId="3" borderId="21" xfId="11" applyNumberFormat="1" applyFont="1" applyFill="1" applyBorder="1" applyAlignment="1">
      <alignment vertical="center" wrapText="1"/>
    </xf>
    <xf numFmtId="169" fontId="29" fillId="3" borderId="2" xfId="11" applyNumberFormat="1" applyFont="1" applyFill="1" applyBorder="1" applyAlignment="1">
      <alignment vertical="center" wrapText="1"/>
    </xf>
    <xf numFmtId="0" fontId="0" fillId="9" borderId="0" xfId="0" applyFill="1"/>
    <xf numFmtId="0" fontId="2" fillId="9" borderId="0" xfId="0" applyFont="1" applyFill="1"/>
    <xf numFmtId="0" fontId="5" fillId="0" borderId="0" xfId="0" applyFont="1"/>
    <xf numFmtId="0" fontId="2" fillId="0" borderId="2" xfId="0" applyFont="1" applyBorder="1" applyAlignment="1">
      <alignment vertical="center"/>
    </xf>
    <xf numFmtId="0" fontId="1" fillId="0" borderId="0" xfId="0" applyFont="1" applyAlignment="1">
      <alignment vertical="top"/>
    </xf>
    <xf numFmtId="0" fontId="1" fillId="0" borderId="8" xfId="0" applyFont="1" applyBorder="1" applyAlignment="1">
      <alignment vertical="top"/>
    </xf>
    <xf numFmtId="0" fontId="1" fillId="0" borderId="7" xfId="0" applyFont="1" applyBorder="1"/>
    <xf numFmtId="0" fontId="1" fillId="0" borderId="6" xfId="0" applyFont="1" applyBorder="1" applyAlignment="1">
      <alignment vertical="top"/>
    </xf>
    <xf numFmtId="0" fontId="1" fillId="0" borderId="7" xfId="0" applyFont="1" applyBorder="1" applyAlignment="1">
      <alignment vertical="top" wrapText="1"/>
    </xf>
    <xf numFmtId="0" fontId="1" fillId="0" borderId="7" xfId="0" applyFont="1" applyBorder="1" applyAlignment="1">
      <alignment vertical="top"/>
    </xf>
    <xf numFmtId="0" fontId="1" fillId="0" borderId="8" xfId="0" applyFont="1" applyBorder="1" applyAlignment="1">
      <alignment vertical="top" wrapText="1"/>
    </xf>
    <xf numFmtId="0" fontId="1" fillId="0" borderId="0" xfId="0" applyFont="1" applyAlignment="1">
      <alignment vertical="top" wrapText="1"/>
    </xf>
    <xf numFmtId="0" fontId="1" fillId="0" borderId="8" xfId="0" applyFont="1" applyBorder="1"/>
    <xf numFmtId="0" fontId="1" fillId="0" borderId="1" xfId="0" applyFont="1" applyBorder="1" applyAlignment="1">
      <alignment vertical="top"/>
    </xf>
    <xf numFmtId="0" fontId="1" fillId="0" borderId="2" xfId="0" applyFont="1" applyBorder="1" applyAlignment="1">
      <alignment vertical="top"/>
    </xf>
    <xf numFmtId="0" fontId="0" fillId="0" borderId="6" xfId="0" applyBorder="1" applyAlignment="1">
      <alignment vertical="top"/>
    </xf>
    <xf numFmtId="0" fontId="0" fillId="0" borderId="15" xfId="0" applyBorder="1" applyAlignment="1">
      <alignment vertical="top"/>
    </xf>
    <xf numFmtId="0" fontId="5" fillId="0" borderId="0" xfId="0" applyFont="1" applyAlignment="1">
      <alignment vertical="top"/>
    </xf>
    <xf numFmtId="0" fontId="11" fillId="0" borderId="0" xfId="0" applyFont="1" applyAlignment="1">
      <alignment vertical="top" wrapText="1"/>
    </xf>
    <xf numFmtId="0" fontId="1" fillId="0" borderId="2" xfId="6" applyBorder="1" applyAlignment="1">
      <alignment vertical="top" wrapText="1"/>
    </xf>
    <xf numFmtId="0" fontId="5" fillId="0" borderId="1" xfId="0" applyFont="1" applyBorder="1" applyAlignment="1">
      <alignment horizontal="left" vertical="top"/>
    </xf>
    <xf numFmtId="0" fontId="5" fillId="0" borderId="8" xfId="0" applyFont="1" applyBorder="1" applyAlignment="1">
      <alignment vertical="top"/>
    </xf>
    <xf numFmtId="0" fontId="5" fillId="0" borderId="7" xfId="0" applyFont="1" applyBorder="1" applyAlignment="1">
      <alignment vertical="top"/>
    </xf>
    <xf numFmtId="0" fontId="5" fillId="0" borderId="6" xfId="0" applyFont="1" applyBorder="1" applyAlignment="1">
      <alignment vertical="top"/>
    </xf>
    <xf numFmtId="0" fontId="5" fillId="0" borderId="1" xfId="0" applyFont="1" applyBorder="1" applyAlignment="1">
      <alignment vertical="top"/>
    </xf>
    <xf numFmtId="0" fontId="1" fillId="0" borderId="8" xfId="6" applyBorder="1" applyAlignment="1">
      <alignment vertical="top" wrapText="1"/>
    </xf>
    <xf numFmtId="0" fontId="5" fillId="0" borderId="2" xfId="0" applyFont="1" applyBorder="1" applyAlignment="1">
      <alignment vertical="top"/>
    </xf>
    <xf numFmtId="0" fontId="5" fillId="0" borderId="16" xfId="0" applyFont="1" applyBorder="1" applyAlignment="1">
      <alignment vertical="top"/>
    </xf>
    <xf numFmtId="0" fontId="5" fillId="0" borderId="14" xfId="0" applyFont="1" applyBorder="1" applyAlignment="1">
      <alignment vertical="top" wrapText="1"/>
    </xf>
    <xf numFmtId="0" fontId="5" fillId="0" borderId="1" xfId="0" applyFont="1" applyBorder="1"/>
    <xf numFmtId="0" fontId="1" fillId="10" borderId="0" xfId="0" applyFont="1" applyFill="1" applyAlignment="1">
      <alignment horizontal="center" vertical="center"/>
    </xf>
    <xf numFmtId="0" fontId="1" fillId="9" borderId="0" xfId="0" applyFont="1" applyFill="1" applyAlignment="1">
      <alignment vertical="center"/>
    </xf>
    <xf numFmtId="0" fontId="2" fillId="2" borderId="0" xfId="0" applyFont="1" applyFill="1" applyAlignment="1">
      <alignment vertical="center"/>
    </xf>
    <xf numFmtId="166" fontId="15" fillId="9" borderId="2" xfId="1" applyNumberFormat="1" applyFont="1" applyFill="1" applyBorder="1" applyAlignment="1">
      <alignment vertical="center"/>
    </xf>
    <xf numFmtId="166" fontId="15" fillId="9" borderId="2" xfId="1" applyNumberFormat="1" applyFont="1" applyFill="1" applyBorder="1" applyAlignment="1">
      <alignment horizontal="right" vertical="center"/>
    </xf>
    <xf numFmtId="0" fontId="0" fillId="0" borderId="12" xfId="0" applyBorder="1" applyAlignment="1">
      <alignment horizontal="center"/>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5" fillId="0" borderId="2" xfId="0" applyFont="1" applyBorder="1" applyAlignment="1">
      <alignment horizontal="left" vertical="top" wrapText="1"/>
    </xf>
    <xf numFmtId="0" fontId="1" fillId="0" borderId="8" xfId="0" applyFont="1" applyBorder="1" applyAlignment="1">
      <alignment vertical="top" wrapText="1"/>
    </xf>
    <xf numFmtId="0" fontId="1" fillId="0" borderId="7" xfId="0" applyFont="1" applyBorder="1" applyAlignment="1">
      <alignment vertical="top" wrapText="1"/>
    </xf>
    <xf numFmtId="0" fontId="1" fillId="0" borderId="6" xfId="0" applyFont="1" applyBorder="1" applyAlignment="1">
      <alignment vertical="top" wrapText="1"/>
    </xf>
    <xf numFmtId="0" fontId="1" fillId="0" borderId="8" xfId="6" applyBorder="1" applyAlignment="1">
      <alignment horizontal="left" vertical="top" wrapText="1"/>
    </xf>
    <xf numFmtId="0" fontId="1" fillId="0" borderId="7" xfId="6" applyBorder="1" applyAlignment="1">
      <alignment horizontal="left" vertical="top" wrapText="1"/>
    </xf>
    <xf numFmtId="0" fontId="1" fillId="0" borderId="6" xfId="6" applyBorder="1" applyAlignment="1">
      <alignment horizontal="left" vertical="top" wrapText="1"/>
    </xf>
    <xf numFmtId="0" fontId="1" fillId="0" borderId="8" xfId="6" applyBorder="1" applyAlignment="1">
      <alignment horizontal="center" vertical="top" wrapText="1"/>
    </xf>
    <xf numFmtId="0" fontId="1" fillId="0" borderId="7" xfId="6" applyBorder="1" applyAlignment="1">
      <alignment horizontal="center" vertical="top" wrapText="1"/>
    </xf>
    <xf numFmtId="0" fontId="1" fillId="0" borderId="6" xfId="6" applyBorder="1" applyAlignment="1">
      <alignment horizontal="center" vertical="top" wrapText="1"/>
    </xf>
    <xf numFmtId="0" fontId="2" fillId="0" borderId="0" xfId="0" applyFont="1" applyAlignment="1">
      <alignment horizontal="left"/>
    </xf>
    <xf numFmtId="0" fontId="0" fillId="0" borderId="22" xfId="0"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4" fillId="5" borderId="22" xfId="0" applyFont="1" applyFill="1" applyBorder="1" applyAlignment="1">
      <alignment horizontal="center"/>
    </xf>
    <xf numFmtId="0" fontId="4" fillId="5" borderId="15" xfId="0" applyFont="1" applyFill="1" applyBorder="1" applyAlignment="1">
      <alignment horizontal="center"/>
    </xf>
    <xf numFmtId="0" fontId="4" fillId="5" borderId="23" xfId="0" applyFont="1" applyFill="1" applyBorder="1" applyAlignment="1">
      <alignment horizontal="center"/>
    </xf>
    <xf numFmtId="0" fontId="4" fillId="6" borderId="22" xfId="0" applyFont="1" applyFill="1" applyBorder="1" applyAlignment="1">
      <alignment horizontal="center"/>
    </xf>
    <xf numFmtId="0" fontId="4" fillId="6" borderId="15" xfId="0" applyFont="1" applyFill="1" applyBorder="1" applyAlignment="1">
      <alignment horizontal="center"/>
    </xf>
    <xf numFmtId="0" fontId="4" fillId="6" borderId="23" xfId="0" applyFont="1" applyFill="1" applyBorder="1" applyAlignment="1">
      <alignment horizontal="center"/>
    </xf>
    <xf numFmtId="0" fontId="4" fillId="7" borderId="22" xfId="0" applyFont="1" applyFill="1" applyBorder="1" applyAlignment="1">
      <alignment horizontal="center"/>
    </xf>
    <xf numFmtId="0" fontId="4" fillId="7" borderId="15" xfId="0" applyFont="1" applyFill="1" applyBorder="1" applyAlignment="1">
      <alignment horizontal="center"/>
    </xf>
    <xf numFmtId="0" fontId="4" fillId="7" borderId="23" xfId="0" applyFont="1" applyFill="1" applyBorder="1" applyAlignment="1">
      <alignment horizontal="center"/>
    </xf>
    <xf numFmtId="0" fontId="0" fillId="0" borderId="22" xfId="0" applyBorder="1" applyAlignment="1">
      <alignment vertical="top" wrapText="1"/>
    </xf>
    <xf numFmtId="0" fontId="0" fillId="0" borderId="15" xfId="0" applyBorder="1" applyAlignment="1">
      <alignment vertical="top" wrapText="1"/>
    </xf>
    <xf numFmtId="0" fontId="0" fillId="0" borderId="23"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xf>
    <xf numFmtId="0" fontId="0" fillId="0" borderId="23"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1" fillId="0" borderId="22" xfId="0" applyFont="1"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1" fillId="0" borderId="22" xfId="0" applyFont="1"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cellXfs>
  <cellStyles count="12">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Normal 4 2" xfId="8" xr:uid="{00000000-0005-0000-0000-000008000000}"/>
    <cellStyle name="Normal 4 2 2" xfId="9" xr:uid="{00000000-0005-0000-0000-000009000000}"/>
    <cellStyle name="Normal 4 3" xfId="10" xr:uid="{00000000-0005-0000-0000-00000A000000}"/>
    <cellStyle name="Percent 2" xfId="11" xr:uid="{00000000-0005-0000-0000-00000B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3175</xdr:colOff>
      <xdr:row>132</xdr:row>
      <xdr:rowOff>7241</xdr:rowOff>
    </xdr:from>
    <xdr:to>
      <xdr:col>3</xdr:col>
      <xdr:colOff>3175</xdr:colOff>
      <xdr:row>132</xdr:row>
      <xdr:rowOff>7241</xdr:rowOff>
    </xdr:to>
    <xdr:sp macro="" textlink="">
      <xdr:nvSpPr>
        <xdr:cNvPr id="3" name="WordArt 1">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562408" y="20489574"/>
          <a:ext cx="0" cy="486641"/>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val="FF0000"/>
                </a:solidFill>
                <a:round/>
                <a:headEnd/>
                <a:tailEnd/>
              </a:ln>
              <a:solidFill>
                <a:srgbClr val="FF000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IG208"/>
  <sheetViews>
    <sheetView showGridLines="0" tabSelected="1" zoomScale="115" zoomScaleNormal="115" workbookViewId="0">
      <pane ySplit="2" topLeftCell="A3" activePane="bottomLeft" state="frozen"/>
      <selection pane="bottomLeft" activeCell="F12" sqref="F12"/>
    </sheetView>
  </sheetViews>
  <sheetFormatPr defaultRowHeight="13.2" x14ac:dyDescent="0.25"/>
  <cols>
    <col min="1" max="1" width="2.21875" customWidth="1"/>
    <col min="2" max="2" width="3.77734375" customWidth="1"/>
    <col min="3" max="3" width="2.44140625" customWidth="1"/>
    <col min="4" max="4" width="5" customWidth="1"/>
    <col min="5" max="5" width="4.77734375" customWidth="1"/>
    <col min="6" max="6" width="49.44140625" customWidth="1"/>
    <col min="8" max="8" width="9.21875" customWidth="1"/>
    <col min="9" max="9" width="11.77734375" customWidth="1"/>
    <col min="10" max="10" width="12.21875" customWidth="1"/>
    <col min="11" max="11" width="11.5546875" customWidth="1"/>
    <col min="12" max="12" width="10.21875" bestFit="1" customWidth="1"/>
    <col min="13" max="13" width="4.21875" customWidth="1"/>
    <col min="14" max="14" width="48.77734375" style="117" customWidth="1"/>
  </cols>
  <sheetData>
    <row r="1" spans="1:27" x14ac:dyDescent="0.25">
      <c r="I1" s="150" t="s">
        <v>81</v>
      </c>
      <c r="J1" s="150"/>
      <c r="K1" s="150"/>
      <c r="L1" s="150"/>
    </row>
    <row r="2" spans="1:27" ht="55.05" customHeight="1" x14ac:dyDescent="0.3">
      <c r="A2" s="18" t="s">
        <v>234</v>
      </c>
      <c r="B2" s="18"/>
      <c r="C2" s="18"/>
      <c r="D2" s="18"/>
      <c r="E2" s="18"/>
      <c r="F2" s="18"/>
      <c r="G2" s="19" t="s">
        <v>26</v>
      </c>
      <c r="H2" s="20"/>
      <c r="I2" s="17" t="s">
        <v>116</v>
      </c>
      <c r="J2" s="17" t="s">
        <v>90</v>
      </c>
      <c r="K2" s="17" t="s">
        <v>34</v>
      </c>
      <c r="L2" s="17" t="s">
        <v>0</v>
      </c>
      <c r="M2" s="33"/>
      <c r="N2" s="118" t="s">
        <v>47</v>
      </c>
    </row>
    <row r="3" spans="1:27" ht="15.6" x14ac:dyDescent="0.3">
      <c r="A3" s="18" t="s">
        <v>237</v>
      </c>
      <c r="B3" s="18"/>
      <c r="C3" s="18"/>
      <c r="D3" s="18"/>
      <c r="E3" s="18"/>
      <c r="F3" s="18"/>
      <c r="G3" s="23"/>
      <c r="H3" s="32"/>
      <c r="I3" s="24"/>
      <c r="J3" s="24"/>
      <c r="K3" s="24"/>
      <c r="L3" s="24"/>
      <c r="M3" s="33"/>
      <c r="N3" s="33"/>
    </row>
    <row r="4" spans="1:27" ht="15.6" x14ac:dyDescent="0.3">
      <c r="A4" s="18" t="s">
        <v>33</v>
      </c>
      <c r="B4" s="21"/>
      <c r="C4" s="21"/>
      <c r="D4" s="88"/>
      <c r="E4" s="88"/>
      <c r="F4" s="89"/>
      <c r="G4" s="22" t="s">
        <v>20</v>
      </c>
      <c r="H4" s="3"/>
      <c r="I4" s="33"/>
      <c r="J4" s="33"/>
      <c r="K4" s="33"/>
      <c r="L4" s="33"/>
      <c r="M4" s="33"/>
      <c r="N4" s="33"/>
    </row>
    <row r="5" spans="1:27" x14ac:dyDescent="0.25">
      <c r="A5" s="28"/>
      <c r="B5" s="26" t="s">
        <v>1</v>
      </c>
      <c r="C5" s="28"/>
      <c r="D5" s="29"/>
      <c r="E5" s="29"/>
      <c r="F5" s="29"/>
      <c r="G5" s="29"/>
      <c r="H5" s="29"/>
      <c r="I5" s="29"/>
      <c r="J5" s="29"/>
      <c r="K5" s="29"/>
      <c r="L5" s="29"/>
      <c r="M5" s="29"/>
      <c r="N5" s="119"/>
    </row>
    <row r="6" spans="1:27" ht="13.5" customHeight="1" x14ac:dyDescent="0.25">
      <c r="A6" s="28"/>
      <c r="B6" s="28"/>
      <c r="C6" s="28" t="s">
        <v>121</v>
      </c>
      <c r="D6" s="29"/>
      <c r="E6" s="29"/>
      <c r="F6" s="29"/>
      <c r="G6" s="29"/>
      <c r="H6" s="29"/>
      <c r="I6" s="148">
        <v>15000</v>
      </c>
      <c r="J6" s="148">
        <v>16000</v>
      </c>
      <c r="K6" s="148">
        <v>19000</v>
      </c>
      <c r="L6" s="33"/>
      <c r="M6" s="29"/>
      <c r="N6" s="151" t="s">
        <v>212</v>
      </c>
    </row>
    <row r="7" spans="1:27" ht="13.5" customHeight="1" x14ac:dyDescent="0.25">
      <c r="A7" s="28"/>
      <c r="B7" s="28"/>
      <c r="C7" s="28" t="s">
        <v>122</v>
      </c>
      <c r="D7" s="29"/>
      <c r="E7" s="29"/>
      <c r="F7" s="90"/>
      <c r="G7" s="29"/>
      <c r="H7" s="29"/>
      <c r="I7" s="52"/>
      <c r="J7" s="52"/>
      <c r="K7" s="52"/>
      <c r="L7" s="33"/>
      <c r="M7" s="29"/>
      <c r="N7" s="152"/>
    </row>
    <row r="8" spans="1:27" ht="14.4" x14ac:dyDescent="0.25">
      <c r="A8" s="28"/>
      <c r="B8" s="28"/>
      <c r="C8" s="28" t="s">
        <v>123</v>
      </c>
      <c r="D8" s="29"/>
      <c r="E8" s="29"/>
      <c r="F8" s="29"/>
      <c r="G8" s="29"/>
      <c r="H8" s="29"/>
      <c r="I8" s="52"/>
      <c r="J8" s="52"/>
      <c r="K8" s="52"/>
      <c r="L8" s="33"/>
      <c r="M8" s="29"/>
      <c r="N8" s="152"/>
    </row>
    <row r="9" spans="1:27" ht="14.4" x14ac:dyDescent="0.25">
      <c r="A9" s="28"/>
      <c r="B9" s="28"/>
      <c r="C9" s="28"/>
      <c r="D9" s="29"/>
      <c r="E9" s="29"/>
      <c r="F9" s="29"/>
      <c r="G9" s="29"/>
      <c r="H9" s="29"/>
      <c r="I9" s="52"/>
      <c r="J9" s="52"/>
      <c r="K9" s="52"/>
      <c r="L9" s="33"/>
      <c r="M9" s="29"/>
      <c r="N9" s="152"/>
    </row>
    <row r="10" spans="1:27" s="96" customFormat="1" ht="14.4" x14ac:dyDescent="0.25">
      <c r="A10" s="28"/>
      <c r="B10" s="28"/>
      <c r="C10" s="28" t="s">
        <v>121</v>
      </c>
      <c r="D10" s="29"/>
      <c r="E10" s="29"/>
      <c r="F10" s="29"/>
      <c r="G10" s="29"/>
      <c r="H10" s="29"/>
      <c r="I10" s="102" t="s">
        <v>92</v>
      </c>
      <c r="J10" s="148">
        <v>20000</v>
      </c>
      <c r="K10" s="148">
        <v>23000</v>
      </c>
      <c r="L10" s="148">
        <v>65000</v>
      </c>
      <c r="M10" s="29"/>
      <c r="N10" s="152"/>
      <c r="O10"/>
      <c r="P10"/>
      <c r="Q10"/>
      <c r="R10"/>
      <c r="S10"/>
      <c r="T10"/>
      <c r="U10"/>
      <c r="V10"/>
      <c r="W10"/>
      <c r="X10"/>
      <c r="Y10"/>
      <c r="Z10"/>
      <c r="AA10"/>
    </row>
    <row r="11" spans="1:27" ht="14.4" x14ac:dyDescent="0.25">
      <c r="A11" s="28"/>
      <c r="B11" s="28"/>
      <c r="C11" s="28" t="s">
        <v>124</v>
      </c>
      <c r="D11" s="29"/>
      <c r="E11" s="29"/>
      <c r="F11" s="29"/>
      <c r="G11" s="29"/>
      <c r="H11" s="29"/>
      <c r="I11" s="52"/>
      <c r="J11" s="52"/>
      <c r="K11" s="52"/>
      <c r="L11" s="33"/>
      <c r="M11" s="29"/>
      <c r="N11" s="152"/>
    </row>
    <row r="12" spans="1:27" ht="14.4" x14ac:dyDescent="0.25">
      <c r="A12" s="28"/>
      <c r="B12" s="28"/>
      <c r="C12" s="28" t="s">
        <v>125</v>
      </c>
      <c r="D12" s="29"/>
      <c r="E12" s="29"/>
      <c r="F12" s="29"/>
      <c r="G12" s="29"/>
      <c r="H12" s="29"/>
      <c r="I12" s="52"/>
      <c r="J12" s="52"/>
      <c r="K12" s="52"/>
      <c r="L12" s="33"/>
      <c r="M12" s="29"/>
      <c r="N12" s="152"/>
    </row>
    <row r="13" spans="1:27" ht="14.4" x14ac:dyDescent="0.25">
      <c r="A13" s="28"/>
      <c r="B13" s="28"/>
      <c r="C13" s="28"/>
      <c r="D13" s="29"/>
      <c r="E13" s="29"/>
      <c r="F13" s="29"/>
      <c r="G13" s="29"/>
      <c r="H13" s="29"/>
      <c r="I13" s="52"/>
      <c r="J13" s="52"/>
      <c r="K13" s="52"/>
      <c r="L13" s="33"/>
      <c r="M13" s="29"/>
      <c r="N13" s="152"/>
    </row>
    <row r="14" spans="1:27" ht="14.4" x14ac:dyDescent="0.25">
      <c r="A14" s="28"/>
      <c r="B14" s="28"/>
      <c r="C14" s="28"/>
      <c r="D14" s="29"/>
      <c r="E14" s="29"/>
      <c r="F14" s="29"/>
      <c r="G14" s="29"/>
      <c r="H14" s="29"/>
      <c r="I14" s="52"/>
      <c r="J14" s="52"/>
      <c r="K14" s="52"/>
      <c r="L14" s="33"/>
      <c r="M14" s="29"/>
      <c r="N14" s="152"/>
    </row>
    <row r="15" spans="1:27" ht="14.4" x14ac:dyDescent="0.25">
      <c r="A15" s="28"/>
      <c r="B15" s="28"/>
      <c r="C15" s="28"/>
      <c r="D15" s="29"/>
      <c r="E15" s="29"/>
      <c r="F15" s="29"/>
      <c r="G15" s="29"/>
      <c r="H15" s="29"/>
      <c r="I15" s="52"/>
      <c r="J15" s="52"/>
      <c r="K15" s="52"/>
      <c r="L15" s="33"/>
      <c r="M15" s="29"/>
      <c r="N15" s="152"/>
    </row>
    <row r="16" spans="1:27" ht="14.4" x14ac:dyDescent="0.25">
      <c r="A16" s="28"/>
      <c r="B16" s="28"/>
      <c r="C16" s="28"/>
      <c r="D16" s="29"/>
      <c r="E16" s="29"/>
      <c r="F16" s="29"/>
      <c r="G16" s="29"/>
      <c r="H16" s="29"/>
      <c r="I16" s="52"/>
      <c r="J16" s="52"/>
      <c r="K16" s="52"/>
      <c r="L16" s="33"/>
      <c r="M16" s="29"/>
      <c r="N16" s="153"/>
    </row>
    <row r="17" spans="1:14" ht="14.4" x14ac:dyDescent="0.25">
      <c r="A17" s="28"/>
      <c r="B17" s="28" t="s">
        <v>1</v>
      </c>
      <c r="C17" s="28"/>
      <c r="D17" s="29"/>
      <c r="E17" s="29"/>
      <c r="F17" s="29"/>
      <c r="G17" s="29"/>
      <c r="H17" s="29"/>
      <c r="I17" s="52"/>
      <c r="J17" s="52"/>
      <c r="K17" s="52"/>
      <c r="L17" s="33"/>
      <c r="M17" s="29"/>
      <c r="N17" s="119"/>
    </row>
    <row r="18" spans="1:14" ht="14.4" x14ac:dyDescent="0.25">
      <c r="A18" s="28"/>
      <c r="B18" s="28"/>
      <c r="C18" s="28" t="s">
        <v>27</v>
      </c>
      <c r="D18" s="29"/>
      <c r="E18" s="29"/>
      <c r="F18" s="29"/>
      <c r="G18" s="29"/>
      <c r="H18" s="29"/>
      <c r="I18" s="53"/>
      <c r="J18" s="53"/>
      <c r="K18" s="53"/>
      <c r="L18" s="33"/>
      <c r="M18" s="29"/>
      <c r="N18" s="33"/>
    </row>
    <row r="19" spans="1:14" ht="14.4" x14ac:dyDescent="0.25">
      <c r="A19" s="28"/>
      <c r="B19" s="28"/>
      <c r="C19" s="28"/>
      <c r="D19" s="29" t="s">
        <v>126</v>
      </c>
      <c r="E19" s="29"/>
      <c r="F19" s="29"/>
      <c r="G19" s="29" t="s">
        <v>21</v>
      </c>
      <c r="H19" s="29"/>
      <c r="I19" s="71" t="s">
        <v>98</v>
      </c>
      <c r="J19" s="71" t="s">
        <v>98</v>
      </c>
      <c r="K19" s="55"/>
      <c r="L19" s="70">
        <v>45000</v>
      </c>
      <c r="M19" s="29"/>
      <c r="N19" s="120" t="s">
        <v>217</v>
      </c>
    </row>
    <row r="20" spans="1:14" ht="14.4" x14ac:dyDescent="0.25">
      <c r="A20" s="28"/>
      <c r="B20" s="28"/>
      <c r="C20" s="28"/>
      <c r="D20" s="29" t="s">
        <v>173</v>
      </c>
      <c r="E20" s="29"/>
      <c r="F20" s="29"/>
      <c r="G20" s="29" t="s">
        <v>21</v>
      </c>
      <c r="H20" s="29"/>
      <c r="I20" s="71" t="s">
        <v>98</v>
      </c>
      <c r="J20" s="71" t="s">
        <v>98</v>
      </c>
      <c r="K20" s="55"/>
      <c r="L20" s="70">
        <v>37000</v>
      </c>
      <c r="M20" s="29"/>
      <c r="N20" s="121" t="s">
        <v>218</v>
      </c>
    </row>
    <row r="21" spans="1:14" ht="14.4" x14ac:dyDescent="0.25">
      <c r="A21" s="28"/>
      <c r="B21" s="28"/>
      <c r="C21" s="28"/>
      <c r="D21" s="29" t="s">
        <v>98</v>
      </c>
      <c r="E21" s="29"/>
      <c r="F21" s="29"/>
      <c r="G21" s="29" t="s">
        <v>98</v>
      </c>
      <c r="H21" s="29"/>
      <c r="I21" s="71" t="s">
        <v>98</v>
      </c>
      <c r="J21" s="71" t="s">
        <v>98</v>
      </c>
      <c r="K21" s="71" t="s">
        <v>98</v>
      </c>
      <c r="L21" s="33"/>
      <c r="M21" s="29"/>
      <c r="N21" s="121" t="s">
        <v>219</v>
      </c>
    </row>
    <row r="22" spans="1:14" ht="14.4" x14ac:dyDescent="0.25">
      <c r="A22" s="28"/>
      <c r="B22" s="28"/>
      <c r="C22" s="28"/>
      <c r="D22" s="28"/>
      <c r="E22" s="28"/>
      <c r="F22" s="28"/>
      <c r="G22" s="28"/>
      <c r="H22" s="28"/>
      <c r="I22" s="71"/>
      <c r="J22" s="71"/>
      <c r="K22" s="71"/>
      <c r="L22" s="33"/>
      <c r="M22" s="28"/>
      <c r="N22" s="121" t="s">
        <v>220</v>
      </c>
    </row>
    <row r="23" spans="1:14" ht="14.4" x14ac:dyDescent="0.25">
      <c r="A23" s="28"/>
      <c r="B23" s="28"/>
      <c r="C23" s="28"/>
      <c r="D23" s="28"/>
      <c r="E23" s="28"/>
      <c r="F23" s="28"/>
      <c r="G23" s="28"/>
      <c r="H23" s="28"/>
      <c r="I23" s="71"/>
      <c r="J23" s="71"/>
      <c r="K23" s="71"/>
      <c r="L23" s="33"/>
      <c r="M23" s="28"/>
      <c r="N23" s="122" t="s">
        <v>144</v>
      </c>
    </row>
    <row r="24" spans="1:14" ht="14.4" x14ac:dyDescent="0.25">
      <c r="A24" s="28"/>
      <c r="B24" s="28"/>
      <c r="C24" s="28"/>
      <c r="D24" s="28"/>
      <c r="E24" s="28"/>
      <c r="F24" s="28"/>
      <c r="G24" s="28"/>
      <c r="H24" s="28"/>
      <c r="I24" s="71"/>
      <c r="J24" s="71"/>
      <c r="K24" s="71"/>
      <c r="L24" s="33"/>
      <c r="M24" s="28"/>
      <c r="N24" s="119"/>
    </row>
    <row r="25" spans="1:14" ht="14.4" x14ac:dyDescent="0.25">
      <c r="A25" s="28"/>
      <c r="B25" s="28"/>
      <c r="C25" s="28"/>
      <c r="D25" s="28"/>
      <c r="E25" s="28"/>
      <c r="F25" s="28"/>
      <c r="G25" s="28"/>
      <c r="H25" s="28"/>
      <c r="I25" s="71"/>
      <c r="J25" s="71"/>
      <c r="K25" s="71"/>
      <c r="L25" s="33"/>
      <c r="M25" s="28"/>
      <c r="N25" s="119"/>
    </row>
    <row r="26" spans="1:14" ht="14.4" x14ac:dyDescent="0.25">
      <c r="A26" s="28"/>
      <c r="B26" s="28"/>
      <c r="C26" s="28"/>
      <c r="D26" s="28" t="s">
        <v>127</v>
      </c>
      <c r="E26" s="28"/>
      <c r="F26" s="28"/>
      <c r="G26" s="28" t="s">
        <v>21</v>
      </c>
      <c r="H26" s="28"/>
      <c r="I26" s="71" t="s">
        <v>98</v>
      </c>
      <c r="J26" s="71" t="s">
        <v>98</v>
      </c>
      <c r="K26" s="70">
        <v>11000</v>
      </c>
      <c r="L26" s="33"/>
      <c r="M26" s="28"/>
      <c r="N26" s="120" t="s">
        <v>142</v>
      </c>
    </row>
    <row r="27" spans="1:14" ht="14.4" x14ac:dyDescent="0.25">
      <c r="A27" s="28"/>
      <c r="B27" s="28"/>
      <c r="C27" s="28"/>
      <c r="D27" s="28" t="s">
        <v>128</v>
      </c>
      <c r="E27" s="28"/>
      <c r="F27" s="28"/>
      <c r="G27" s="28" t="s">
        <v>21</v>
      </c>
      <c r="H27" s="28"/>
      <c r="I27" s="71" t="s">
        <v>98</v>
      </c>
      <c r="J27" s="71" t="s">
        <v>98</v>
      </c>
      <c r="K27" s="70">
        <v>18000</v>
      </c>
      <c r="L27" s="33"/>
      <c r="M27" s="28"/>
      <c r="N27" s="123" t="s">
        <v>143</v>
      </c>
    </row>
    <row r="28" spans="1:14" ht="14.4" x14ac:dyDescent="0.25">
      <c r="A28" s="28"/>
      <c r="B28" s="28"/>
      <c r="C28" s="28"/>
      <c r="D28" s="28" t="s">
        <v>129</v>
      </c>
      <c r="E28" s="28"/>
      <c r="F28" s="28"/>
      <c r="G28" s="28" t="s">
        <v>21</v>
      </c>
      <c r="H28" s="28"/>
      <c r="I28" s="71" t="s">
        <v>98</v>
      </c>
      <c r="J28" s="71" t="s">
        <v>98</v>
      </c>
      <c r="K28" s="70">
        <v>9000</v>
      </c>
      <c r="L28" s="33"/>
      <c r="M28" s="28"/>
      <c r="N28" s="124" t="s">
        <v>144</v>
      </c>
    </row>
    <row r="29" spans="1:14" ht="14.4" x14ac:dyDescent="0.25">
      <c r="A29" s="28"/>
      <c r="B29" s="28"/>
      <c r="C29" s="28"/>
      <c r="D29" s="28"/>
      <c r="E29" s="28"/>
      <c r="F29" s="28"/>
      <c r="G29" s="28"/>
      <c r="H29" s="28"/>
      <c r="I29" s="71"/>
      <c r="J29" s="71"/>
      <c r="K29" s="55"/>
      <c r="L29" s="33"/>
      <c r="M29" s="28"/>
      <c r="N29" s="124" t="s">
        <v>145</v>
      </c>
    </row>
    <row r="30" spans="1:14" ht="14.4" x14ac:dyDescent="0.25">
      <c r="A30" s="28"/>
      <c r="B30" s="28"/>
      <c r="C30" s="28"/>
      <c r="D30" s="28" t="s">
        <v>130</v>
      </c>
      <c r="E30" s="28"/>
      <c r="F30" s="28"/>
      <c r="G30" s="28" t="s">
        <v>21</v>
      </c>
      <c r="H30" s="28"/>
      <c r="I30" s="71" t="s">
        <v>98</v>
      </c>
      <c r="J30" s="70">
        <v>14500</v>
      </c>
      <c r="K30" s="71" t="s">
        <v>98</v>
      </c>
      <c r="L30" s="33"/>
      <c r="M30" s="28"/>
      <c r="N30" s="121"/>
    </row>
    <row r="31" spans="1:14" ht="14.4" x14ac:dyDescent="0.25">
      <c r="A31" s="28"/>
      <c r="B31" s="28"/>
      <c r="C31" s="28"/>
      <c r="D31" s="28" t="s">
        <v>131</v>
      </c>
      <c r="E31" s="28"/>
      <c r="F31" s="28"/>
      <c r="G31" s="29" t="s">
        <v>21</v>
      </c>
      <c r="H31" s="28"/>
      <c r="I31" s="71" t="s">
        <v>98</v>
      </c>
      <c r="J31" s="72">
        <v>8500</v>
      </c>
      <c r="K31" s="71" t="s">
        <v>98</v>
      </c>
      <c r="L31" s="33"/>
      <c r="M31" s="28"/>
      <c r="N31" s="122"/>
    </row>
    <row r="32" spans="1:14" ht="14.4" x14ac:dyDescent="0.25">
      <c r="A32" s="28"/>
      <c r="B32" s="28"/>
      <c r="C32" s="28"/>
      <c r="D32" s="29" t="s">
        <v>132</v>
      </c>
      <c r="E32" s="28"/>
      <c r="F32" s="29"/>
      <c r="G32" s="29" t="s">
        <v>21</v>
      </c>
      <c r="H32" s="29"/>
      <c r="I32" s="70" t="s">
        <v>92</v>
      </c>
      <c r="J32" s="70" t="s">
        <v>92</v>
      </c>
      <c r="K32" s="70" t="s">
        <v>92</v>
      </c>
      <c r="L32" s="33"/>
      <c r="M32" s="29"/>
      <c r="N32" s="122"/>
    </row>
    <row r="33" spans="1:27" ht="14.4" x14ac:dyDescent="0.25">
      <c r="A33" s="28"/>
      <c r="B33" s="28"/>
      <c r="C33" s="28"/>
      <c r="D33" s="29"/>
      <c r="E33" s="28"/>
      <c r="F33" s="29"/>
      <c r="G33" s="29"/>
      <c r="H33" s="29"/>
      <c r="I33" s="71"/>
      <c r="J33" s="71"/>
      <c r="K33" s="71"/>
      <c r="L33" s="33"/>
      <c r="M33" s="29"/>
      <c r="N33" s="119"/>
    </row>
    <row r="34" spans="1:27" ht="14.4" x14ac:dyDescent="0.25">
      <c r="A34" s="28"/>
      <c r="B34" s="28"/>
      <c r="C34" s="28" t="s">
        <v>133</v>
      </c>
      <c r="D34" s="28"/>
      <c r="E34" s="28"/>
      <c r="F34" s="29"/>
      <c r="G34" s="29"/>
      <c r="H34" s="29"/>
      <c r="I34" s="54"/>
      <c r="J34" s="54"/>
      <c r="K34" s="54"/>
      <c r="L34" s="33"/>
      <c r="M34" s="29"/>
      <c r="N34" s="125" t="s">
        <v>146</v>
      </c>
    </row>
    <row r="35" spans="1:27" s="96" customFormat="1" ht="14.4" x14ac:dyDescent="0.25">
      <c r="A35" s="28"/>
      <c r="B35" s="28"/>
      <c r="C35" s="28"/>
      <c r="D35" s="28" t="s">
        <v>49</v>
      </c>
      <c r="E35" s="28"/>
      <c r="F35" s="29"/>
      <c r="G35" s="29" t="s">
        <v>21</v>
      </c>
      <c r="H35" s="29"/>
      <c r="I35" s="148">
        <v>2000</v>
      </c>
      <c r="J35" s="148">
        <v>2200</v>
      </c>
      <c r="K35" s="148">
        <v>2400</v>
      </c>
      <c r="L35" s="148">
        <v>6700</v>
      </c>
      <c r="M35" s="29"/>
      <c r="N35" s="124" t="s">
        <v>147</v>
      </c>
      <c r="O35"/>
      <c r="P35"/>
      <c r="Q35"/>
      <c r="R35"/>
      <c r="S35"/>
      <c r="T35"/>
      <c r="U35"/>
      <c r="V35"/>
      <c r="W35"/>
      <c r="X35"/>
      <c r="Y35"/>
      <c r="Z35"/>
      <c r="AA35"/>
    </row>
    <row r="36" spans="1:27" ht="14.4" x14ac:dyDescent="0.25">
      <c r="A36" s="28"/>
      <c r="B36" s="28"/>
      <c r="C36" s="28"/>
      <c r="D36" s="29" t="s">
        <v>28</v>
      </c>
      <c r="E36" s="28"/>
      <c r="F36" s="29"/>
      <c r="G36" s="29" t="s">
        <v>21</v>
      </c>
      <c r="H36" s="29"/>
      <c r="I36" s="148">
        <v>4600</v>
      </c>
      <c r="J36" s="148">
        <v>5000</v>
      </c>
      <c r="K36" s="148">
        <v>6000</v>
      </c>
      <c r="L36" s="148">
        <v>18000</v>
      </c>
      <c r="M36" s="29"/>
      <c r="N36" s="124" t="s">
        <v>148</v>
      </c>
    </row>
    <row r="37" spans="1:27" ht="14.4" x14ac:dyDescent="0.25">
      <c r="A37" s="28"/>
      <c r="B37" s="28"/>
      <c r="C37" s="28"/>
      <c r="D37" s="97" t="s">
        <v>50</v>
      </c>
      <c r="E37" s="28"/>
      <c r="F37" s="29"/>
      <c r="G37" s="29" t="s">
        <v>21</v>
      </c>
      <c r="H37" s="29"/>
      <c r="I37" s="148">
        <v>5600</v>
      </c>
      <c r="J37" s="148">
        <v>6000</v>
      </c>
      <c r="K37" s="148">
        <v>7200</v>
      </c>
      <c r="L37" s="3"/>
      <c r="M37" s="29"/>
      <c r="N37" s="124" t="s">
        <v>149</v>
      </c>
    </row>
    <row r="38" spans="1:27" ht="14.4" x14ac:dyDescent="0.25">
      <c r="A38" s="28"/>
      <c r="B38" s="28"/>
      <c r="C38" s="28"/>
      <c r="D38" s="97" t="s">
        <v>54</v>
      </c>
      <c r="E38" s="28"/>
      <c r="F38" s="29"/>
      <c r="G38" s="29" t="s">
        <v>21</v>
      </c>
      <c r="H38" s="29"/>
      <c r="I38" s="71" t="s">
        <v>98</v>
      </c>
      <c r="J38" s="71" t="s">
        <v>98</v>
      </c>
      <c r="K38" s="70">
        <v>3800</v>
      </c>
      <c r="L38" s="33"/>
      <c r="M38" s="29"/>
      <c r="N38" s="124" t="s">
        <v>214</v>
      </c>
    </row>
    <row r="39" spans="1:27" ht="14.4" x14ac:dyDescent="0.3">
      <c r="A39" s="28"/>
      <c r="B39" s="28"/>
      <c r="C39" s="28"/>
      <c r="D39" s="97"/>
      <c r="E39" s="28"/>
      <c r="F39" s="29"/>
      <c r="G39" s="29"/>
      <c r="H39" s="29"/>
      <c r="I39" s="71"/>
      <c r="J39" s="71"/>
      <c r="K39" s="55"/>
      <c r="L39" s="51"/>
      <c r="M39" s="29"/>
      <c r="N39" s="122" t="s">
        <v>215</v>
      </c>
    </row>
    <row r="40" spans="1:27" ht="14.4" x14ac:dyDescent="0.25">
      <c r="A40" s="28"/>
      <c r="B40" s="28"/>
      <c r="C40" s="28"/>
      <c r="D40" s="28"/>
      <c r="E40" s="28"/>
      <c r="F40" s="29"/>
      <c r="G40" s="29"/>
      <c r="H40" s="29"/>
      <c r="I40" s="54"/>
      <c r="J40" s="54"/>
      <c r="K40" s="54"/>
      <c r="L40" s="55"/>
      <c r="M40" s="29"/>
      <c r="N40" s="119"/>
    </row>
    <row r="41" spans="1:27" ht="39.6" x14ac:dyDescent="0.25">
      <c r="A41" s="28"/>
      <c r="B41" s="28"/>
      <c r="C41" s="28" t="s">
        <v>75</v>
      </c>
      <c r="D41" s="28"/>
      <c r="E41" s="28"/>
      <c r="F41" s="29"/>
      <c r="G41" s="29" t="s">
        <v>21</v>
      </c>
      <c r="H41" s="29"/>
      <c r="I41" s="71" t="s">
        <v>98</v>
      </c>
      <c r="J41" s="70">
        <v>1900</v>
      </c>
      <c r="K41" s="70">
        <v>2200</v>
      </c>
      <c r="L41" s="55"/>
      <c r="M41" s="29"/>
      <c r="N41" s="45" t="s">
        <v>221</v>
      </c>
    </row>
    <row r="42" spans="1:27" ht="14.4" x14ac:dyDescent="0.25">
      <c r="A42" s="28"/>
      <c r="B42" s="28"/>
      <c r="C42" s="28" t="s">
        <v>98</v>
      </c>
      <c r="D42" s="28"/>
      <c r="E42" s="28"/>
      <c r="F42" s="29"/>
      <c r="G42" s="29" t="s">
        <v>98</v>
      </c>
      <c r="H42" s="29"/>
      <c r="I42" s="71" t="s">
        <v>98</v>
      </c>
      <c r="J42" s="71" t="s">
        <v>98</v>
      </c>
      <c r="K42" s="71" t="s">
        <v>98</v>
      </c>
      <c r="L42" s="54"/>
      <c r="M42" s="29"/>
      <c r="N42" s="126" t="s">
        <v>98</v>
      </c>
    </row>
    <row r="43" spans="1:27" ht="39.6" x14ac:dyDescent="0.25">
      <c r="A43" s="28"/>
      <c r="B43" s="28"/>
      <c r="C43" s="28" t="s">
        <v>76</v>
      </c>
      <c r="D43" s="28"/>
      <c r="E43" s="28"/>
      <c r="F43" s="29"/>
      <c r="G43" s="29" t="s">
        <v>21</v>
      </c>
      <c r="H43" s="29"/>
      <c r="I43" s="71" t="s">
        <v>98</v>
      </c>
      <c r="J43" s="70">
        <v>1500</v>
      </c>
      <c r="K43" s="70">
        <v>1800</v>
      </c>
      <c r="L43" s="55"/>
      <c r="M43" s="29"/>
      <c r="N43" s="45" t="s">
        <v>222</v>
      </c>
    </row>
    <row r="44" spans="1:27" ht="14.4" x14ac:dyDescent="0.25">
      <c r="A44" s="28"/>
      <c r="B44" s="28"/>
      <c r="C44" s="28" t="s">
        <v>98</v>
      </c>
      <c r="D44" s="28"/>
      <c r="E44" s="28"/>
      <c r="F44" s="29"/>
      <c r="G44" s="29" t="s">
        <v>98</v>
      </c>
      <c r="H44" s="29"/>
      <c r="I44" s="71" t="s">
        <v>98</v>
      </c>
      <c r="J44" s="71" t="s">
        <v>98</v>
      </c>
      <c r="K44" s="71" t="s">
        <v>98</v>
      </c>
      <c r="L44" s="55"/>
      <c r="M44" s="29"/>
      <c r="N44" s="119" t="s">
        <v>98</v>
      </c>
    </row>
    <row r="45" spans="1:27" ht="14.4" x14ac:dyDescent="0.25">
      <c r="A45" s="28"/>
      <c r="B45" s="28"/>
      <c r="C45" s="28"/>
      <c r="D45" s="28"/>
      <c r="E45" s="28"/>
      <c r="F45" s="29"/>
      <c r="G45" s="29"/>
      <c r="H45" s="29"/>
      <c r="I45" s="54"/>
      <c r="J45" s="54"/>
      <c r="K45" s="54"/>
      <c r="L45" s="55"/>
      <c r="M45" s="29"/>
      <c r="N45" s="119"/>
    </row>
    <row r="46" spans="1:27" ht="14.4" x14ac:dyDescent="0.25">
      <c r="A46" s="28"/>
      <c r="B46" s="28"/>
      <c r="C46" s="28" t="s">
        <v>31</v>
      </c>
      <c r="D46" s="28"/>
      <c r="E46" s="28"/>
      <c r="F46" s="29"/>
      <c r="G46" s="29" t="s">
        <v>21</v>
      </c>
      <c r="H46" s="29"/>
      <c r="I46" s="148">
        <v>2000</v>
      </c>
      <c r="J46" s="148">
        <v>2200</v>
      </c>
      <c r="K46" s="148">
        <v>2400</v>
      </c>
      <c r="L46" s="55"/>
      <c r="M46" s="29"/>
      <c r="N46" s="127" t="s">
        <v>150</v>
      </c>
    </row>
    <row r="47" spans="1:27" ht="14.4" x14ac:dyDescent="0.25">
      <c r="A47" s="28"/>
      <c r="B47" s="28"/>
      <c r="C47" s="28"/>
      <c r="D47" s="28"/>
      <c r="E47" s="28"/>
      <c r="F47" s="29"/>
      <c r="G47" s="29"/>
      <c r="H47" s="29"/>
      <c r="I47" s="55"/>
      <c r="J47" s="55"/>
      <c r="K47" s="55"/>
      <c r="L47" s="55"/>
      <c r="M47" s="29"/>
      <c r="N47" s="124" t="s">
        <v>151</v>
      </c>
    </row>
    <row r="48" spans="1:27" ht="14.4" x14ac:dyDescent="0.25">
      <c r="A48" s="28"/>
      <c r="B48" s="28"/>
      <c r="C48" s="28"/>
      <c r="D48" s="28"/>
      <c r="E48" s="28"/>
      <c r="F48" s="29"/>
      <c r="G48" s="29"/>
      <c r="H48" s="29"/>
      <c r="I48" s="55"/>
      <c r="J48" s="55"/>
      <c r="K48" s="55"/>
      <c r="L48" s="55"/>
      <c r="M48" s="29"/>
      <c r="N48" s="124" t="s">
        <v>223</v>
      </c>
    </row>
    <row r="49" spans="1:14" ht="14.4" x14ac:dyDescent="0.25">
      <c r="A49" s="28"/>
      <c r="B49" s="28"/>
      <c r="C49" s="28"/>
      <c r="D49" s="28"/>
      <c r="E49" s="28"/>
      <c r="F49" s="28"/>
      <c r="G49" s="28"/>
      <c r="H49" s="28"/>
      <c r="I49" s="55"/>
      <c r="J49" s="55"/>
      <c r="K49" s="55"/>
      <c r="L49" s="55"/>
      <c r="M49" s="28"/>
      <c r="N49" s="124"/>
    </row>
    <row r="50" spans="1:14" ht="14.4" x14ac:dyDescent="0.25">
      <c r="A50" s="28"/>
      <c r="B50" s="28"/>
      <c r="C50" s="28"/>
      <c r="D50" s="28"/>
      <c r="E50" s="28"/>
      <c r="F50" s="28"/>
      <c r="G50" s="28"/>
      <c r="H50" s="28"/>
      <c r="I50" s="55"/>
      <c r="J50" s="55"/>
      <c r="K50" s="55"/>
      <c r="L50" s="55"/>
      <c r="M50" s="28"/>
      <c r="N50" s="122"/>
    </row>
    <row r="51" spans="1:14" ht="14.4" x14ac:dyDescent="0.25">
      <c r="A51" s="28"/>
      <c r="B51" s="28"/>
      <c r="C51" s="28"/>
      <c r="D51" s="28"/>
      <c r="E51" s="28"/>
      <c r="F51" s="28"/>
      <c r="G51" s="28"/>
      <c r="H51" s="28"/>
      <c r="I51" s="55"/>
      <c r="J51" s="55"/>
      <c r="K51" s="55"/>
      <c r="L51" s="55"/>
      <c r="M51" s="28"/>
      <c r="N51" s="119"/>
    </row>
    <row r="52" spans="1:14" ht="14.4" x14ac:dyDescent="0.25">
      <c r="A52" s="28"/>
      <c r="B52" s="28"/>
      <c r="C52" s="28" t="s">
        <v>134</v>
      </c>
      <c r="D52" s="28"/>
      <c r="E52" s="28"/>
      <c r="F52" s="28"/>
      <c r="G52" s="28" t="s">
        <v>135</v>
      </c>
      <c r="H52" s="28"/>
      <c r="I52" s="70" t="s">
        <v>92</v>
      </c>
      <c r="J52" s="70" t="s">
        <v>224</v>
      </c>
      <c r="K52" s="70" t="s">
        <v>224</v>
      </c>
      <c r="L52" s="60"/>
      <c r="M52" s="99"/>
      <c r="N52" s="125" t="s">
        <v>174</v>
      </c>
    </row>
    <row r="53" spans="1:14" ht="14.4" x14ac:dyDescent="0.3">
      <c r="A53" s="28"/>
      <c r="B53" s="28"/>
      <c r="C53" s="28"/>
      <c r="D53" s="28"/>
      <c r="E53" s="28"/>
      <c r="F53" s="28"/>
      <c r="G53" s="28"/>
      <c r="H53" s="28"/>
      <c r="I53" s="51"/>
      <c r="J53" s="51"/>
      <c r="K53" s="51"/>
      <c r="L53" s="51"/>
      <c r="M53" s="28"/>
      <c r="N53" s="123" t="s">
        <v>152</v>
      </c>
    </row>
    <row r="54" spans="1:14" ht="14.4" x14ac:dyDescent="0.3">
      <c r="A54" s="28"/>
      <c r="B54" s="28"/>
      <c r="C54" s="28"/>
      <c r="D54" s="28"/>
      <c r="E54" s="28"/>
      <c r="F54" s="28"/>
      <c r="G54" s="28"/>
      <c r="H54" s="28"/>
      <c r="I54" s="51"/>
      <c r="J54" s="51"/>
      <c r="K54" s="51"/>
      <c r="L54" s="51"/>
      <c r="M54" s="28"/>
      <c r="N54" s="121" t="s">
        <v>153</v>
      </c>
    </row>
    <row r="55" spans="1:14" ht="14.4" x14ac:dyDescent="0.3">
      <c r="A55" s="28"/>
      <c r="B55" s="28"/>
      <c r="C55" s="28"/>
      <c r="D55" s="28"/>
      <c r="E55" s="28"/>
      <c r="F55" s="28"/>
      <c r="G55" s="28"/>
      <c r="H55" s="28"/>
      <c r="I55" s="51"/>
      <c r="J55" s="51"/>
      <c r="K55" s="51"/>
      <c r="L55" s="51"/>
      <c r="M55" s="28"/>
      <c r="N55" s="123" t="s">
        <v>154</v>
      </c>
    </row>
    <row r="56" spans="1:14" ht="14.4" x14ac:dyDescent="0.3">
      <c r="A56" s="28"/>
      <c r="B56" s="28"/>
      <c r="C56" s="28"/>
      <c r="D56" s="28"/>
      <c r="E56" s="28"/>
      <c r="F56" s="28"/>
      <c r="G56" s="28"/>
      <c r="H56" s="28"/>
      <c r="I56" s="51"/>
      <c r="J56" s="51"/>
      <c r="K56" s="51"/>
      <c r="L56" s="51"/>
      <c r="M56" s="28"/>
      <c r="N56" s="122"/>
    </row>
    <row r="57" spans="1:14" ht="14.4" x14ac:dyDescent="0.3">
      <c r="A57" s="28"/>
      <c r="B57" s="28"/>
      <c r="C57" s="28"/>
      <c r="D57" s="28"/>
      <c r="E57" s="28"/>
      <c r="F57" s="28"/>
      <c r="G57" s="28"/>
      <c r="H57" s="28"/>
      <c r="I57" s="51"/>
      <c r="J57" s="51"/>
      <c r="K57" s="51"/>
      <c r="L57" s="51"/>
      <c r="M57" s="28"/>
      <c r="N57" s="119"/>
    </row>
    <row r="58" spans="1:14" ht="14.4" x14ac:dyDescent="0.3">
      <c r="A58" s="28"/>
      <c r="B58" s="28"/>
      <c r="C58" s="28"/>
      <c r="D58" s="28"/>
      <c r="E58" s="28"/>
      <c r="F58" s="28"/>
      <c r="G58" s="28"/>
      <c r="H58" s="28"/>
      <c r="I58" s="51"/>
      <c r="J58" s="51"/>
      <c r="K58" s="51"/>
      <c r="L58" s="51"/>
      <c r="M58" s="28"/>
      <c r="N58" s="119"/>
    </row>
    <row r="59" spans="1:14" ht="14.4" x14ac:dyDescent="0.3">
      <c r="A59" s="28"/>
      <c r="B59" s="29" t="s">
        <v>36</v>
      </c>
      <c r="C59" s="28"/>
      <c r="D59" s="28"/>
      <c r="E59" s="28"/>
      <c r="F59" s="28"/>
      <c r="G59" s="28"/>
      <c r="H59" s="28"/>
      <c r="I59" s="51"/>
      <c r="J59" s="51"/>
      <c r="K59" s="51"/>
      <c r="L59" s="51"/>
      <c r="M59" s="28"/>
      <c r="N59" s="125" t="s">
        <v>155</v>
      </c>
    </row>
    <row r="60" spans="1:14" ht="14.4" x14ac:dyDescent="0.3">
      <c r="A60" s="28"/>
      <c r="B60" s="28"/>
      <c r="C60" s="28" t="s">
        <v>32</v>
      </c>
      <c r="D60" s="28"/>
      <c r="E60" s="28"/>
      <c r="F60" s="28"/>
      <c r="G60" s="28" t="s">
        <v>25</v>
      </c>
      <c r="H60" s="28"/>
      <c r="I60" s="51"/>
      <c r="J60" s="51"/>
      <c r="K60" s="51"/>
      <c r="L60" s="51"/>
      <c r="M60" s="28"/>
      <c r="N60" s="124" t="s">
        <v>156</v>
      </c>
    </row>
    <row r="61" spans="1:14" ht="14.4" x14ac:dyDescent="0.3">
      <c r="A61" s="28"/>
      <c r="B61" s="28"/>
      <c r="C61" s="28" t="s">
        <v>30</v>
      </c>
      <c r="D61" s="28"/>
      <c r="E61" s="28"/>
      <c r="F61" s="28"/>
      <c r="G61" s="28" t="s">
        <v>25</v>
      </c>
      <c r="H61" s="28"/>
      <c r="I61" s="51"/>
      <c r="J61" s="51"/>
      <c r="K61" s="51"/>
      <c r="L61" s="51"/>
      <c r="M61" s="28"/>
      <c r="N61" s="123" t="s">
        <v>157</v>
      </c>
    </row>
    <row r="62" spans="1:14" ht="14.4" x14ac:dyDescent="0.3">
      <c r="A62" s="28"/>
      <c r="B62" s="28"/>
      <c r="C62" s="28" t="s">
        <v>98</v>
      </c>
      <c r="D62" s="28"/>
      <c r="E62" s="28"/>
      <c r="F62" s="28"/>
      <c r="G62" s="28" t="s">
        <v>98</v>
      </c>
      <c r="H62" s="28"/>
      <c r="I62" s="51"/>
      <c r="J62" s="51"/>
      <c r="K62" s="51"/>
      <c r="L62" s="51"/>
      <c r="M62" s="28"/>
      <c r="N62" s="124"/>
    </row>
    <row r="63" spans="1:14" ht="14.4" x14ac:dyDescent="0.3">
      <c r="A63" s="28"/>
      <c r="B63" s="28"/>
      <c r="C63" s="28" t="s">
        <v>98</v>
      </c>
      <c r="D63" s="28"/>
      <c r="E63" s="28"/>
      <c r="F63" s="28"/>
      <c r="G63" s="28" t="s">
        <v>98</v>
      </c>
      <c r="H63" s="28"/>
      <c r="I63" s="51"/>
      <c r="J63" s="51"/>
      <c r="K63" s="51"/>
      <c r="L63" s="51"/>
      <c r="M63" s="99"/>
      <c r="N63" s="124"/>
    </row>
    <row r="64" spans="1:14" ht="14.4" x14ac:dyDescent="0.3">
      <c r="A64" s="28"/>
      <c r="B64" s="28"/>
      <c r="C64" s="28" t="s">
        <v>29</v>
      </c>
      <c r="D64" s="28"/>
      <c r="E64" s="28"/>
      <c r="F64" s="28"/>
      <c r="G64" s="28" t="s">
        <v>25</v>
      </c>
      <c r="H64" s="28"/>
      <c r="I64" s="51"/>
      <c r="J64" s="51"/>
      <c r="K64" s="51"/>
      <c r="L64" s="51"/>
      <c r="M64" s="28"/>
      <c r="N64" s="124"/>
    </row>
    <row r="65" spans="1:14" ht="14.4" x14ac:dyDescent="0.3">
      <c r="A65" s="28"/>
      <c r="B65" s="28"/>
      <c r="C65" s="28" t="s">
        <v>53</v>
      </c>
      <c r="D65" s="28"/>
      <c r="E65" s="28"/>
      <c r="F65" s="28"/>
      <c r="G65" s="28" t="s">
        <v>25</v>
      </c>
      <c r="H65" s="28"/>
      <c r="I65" s="51"/>
      <c r="J65" s="51"/>
      <c r="K65" s="51"/>
      <c r="L65" s="51"/>
      <c r="M65" s="28"/>
      <c r="N65" s="124"/>
    </row>
    <row r="66" spans="1:14" ht="14.4" x14ac:dyDescent="0.3">
      <c r="A66" s="28"/>
      <c r="B66" s="28"/>
      <c r="C66" s="28" t="s">
        <v>98</v>
      </c>
      <c r="D66" s="28"/>
      <c r="E66" s="28"/>
      <c r="F66" s="28"/>
      <c r="G66" s="28" t="s">
        <v>98</v>
      </c>
      <c r="H66" s="28"/>
      <c r="I66" s="51"/>
      <c r="J66" s="51"/>
      <c r="K66" s="51"/>
      <c r="L66" s="51"/>
      <c r="M66" s="28"/>
      <c r="N66" s="122"/>
    </row>
    <row r="67" spans="1:14" ht="14.4" x14ac:dyDescent="0.3">
      <c r="A67" s="28"/>
      <c r="B67" s="28"/>
      <c r="C67" s="28" t="s">
        <v>136</v>
      </c>
      <c r="D67" s="28"/>
      <c r="E67" s="28"/>
      <c r="F67" s="28"/>
      <c r="G67" s="28" t="s">
        <v>25</v>
      </c>
      <c r="H67" s="28"/>
      <c r="I67" s="51"/>
      <c r="J67" s="51"/>
      <c r="K67" s="51"/>
      <c r="L67" s="51"/>
      <c r="M67" s="28"/>
      <c r="N67" s="119"/>
    </row>
    <row r="68" spans="1:14" ht="14.4" x14ac:dyDescent="0.3">
      <c r="A68" s="28"/>
      <c r="B68" s="28"/>
      <c r="C68" s="28"/>
      <c r="D68" s="28"/>
      <c r="E68" s="28"/>
      <c r="F68" s="28"/>
      <c r="G68" s="28"/>
      <c r="H68" s="28"/>
      <c r="I68" s="51"/>
      <c r="J68" s="51"/>
      <c r="K68" s="51"/>
      <c r="L68" s="51"/>
      <c r="M68" s="28"/>
      <c r="N68" s="119"/>
    </row>
    <row r="69" spans="1:14" ht="14.4" x14ac:dyDescent="0.3">
      <c r="A69" s="28"/>
      <c r="B69" s="28"/>
      <c r="C69" s="28"/>
      <c r="D69" s="28"/>
      <c r="E69" s="28"/>
      <c r="F69" s="28"/>
      <c r="G69" s="28"/>
      <c r="H69" s="28"/>
      <c r="I69" s="51"/>
      <c r="J69" s="51"/>
      <c r="K69" s="51"/>
      <c r="L69" s="51"/>
      <c r="M69" s="28"/>
      <c r="N69" s="119"/>
    </row>
    <row r="70" spans="1:14" ht="14.4" x14ac:dyDescent="0.3">
      <c r="A70" s="28"/>
      <c r="B70" s="28" t="s">
        <v>55</v>
      </c>
      <c r="C70" s="28"/>
      <c r="D70" s="28"/>
      <c r="E70" s="28"/>
      <c r="F70" s="28"/>
      <c r="G70" s="28" t="s">
        <v>25</v>
      </c>
      <c r="H70" s="28"/>
      <c r="I70" s="51"/>
      <c r="J70" s="51"/>
      <c r="K70" s="51"/>
      <c r="L70" s="51"/>
      <c r="M70" s="28"/>
      <c r="N70" s="120" t="s">
        <v>158</v>
      </c>
    </row>
    <row r="71" spans="1:14" ht="14.4" x14ac:dyDescent="0.3">
      <c r="A71" s="28"/>
      <c r="B71" s="28"/>
      <c r="C71" s="28"/>
      <c r="D71" s="28"/>
      <c r="E71" s="28"/>
      <c r="F71" s="28"/>
      <c r="G71" s="28"/>
      <c r="H71" s="28"/>
      <c r="I71" s="51"/>
      <c r="J71" s="51"/>
      <c r="K71" s="51"/>
      <c r="L71" s="51"/>
      <c r="M71" s="28"/>
      <c r="N71" s="122" t="s">
        <v>159</v>
      </c>
    </row>
    <row r="72" spans="1:14" ht="15" thickBot="1" x14ac:dyDescent="0.35">
      <c r="A72" s="30"/>
      <c r="B72" s="30"/>
      <c r="C72" s="30"/>
      <c r="D72" s="30"/>
      <c r="E72" s="30"/>
      <c r="F72" s="30"/>
      <c r="G72" s="30"/>
      <c r="H72" s="30"/>
      <c r="I72" s="56"/>
      <c r="J72" s="56"/>
      <c r="K72" s="56"/>
      <c r="L72" s="56"/>
      <c r="M72" s="30"/>
      <c r="N72" s="128"/>
    </row>
    <row r="73" spans="1:14" ht="14.4" x14ac:dyDescent="0.3">
      <c r="A73" s="28"/>
      <c r="B73" s="26" t="s">
        <v>2</v>
      </c>
      <c r="C73" s="28"/>
      <c r="D73" s="28"/>
      <c r="E73" s="28"/>
      <c r="F73" s="28"/>
      <c r="G73" s="28"/>
      <c r="H73" s="28"/>
      <c r="I73" s="53"/>
      <c r="J73" s="53"/>
      <c r="K73" s="51"/>
      <c r="L73" s="51"/>
      <c r="M73" s="28"/>
      <c r="N73" s="119"/>
    </row>
    <row r="74" spans="1:14" ht="14.4" x14ac:dyDescent="0.3">
      <c r="A74" s="28"/>
      <c r="B74" s="28"/>
      <c r="C74" s="28" t="s">
        <v>98</v>
      </c>
      <c r="D74" s="28"/>
      <c r="E74" s="28"/>
      <c r="F74" s="28"/>
      <c r="G74" s="28" t="s">
        <v>98</v>
      </c>
      <c r="H74" s="28"/>
      <c r="I74" s="71" t="s">
        <v>98</v>
      </c>
      <c r="J74" s="71" t="s">
        <v>98</v>
      </c>
      <c r="K74" s="51"/>
      <c r="L74" s="51"/>
      <c r="M74" s="28"/>
      <c r="N74" s="119"/>
    </row>
    <row r="75" spans="1:14" ht="14.4" x14ac:dyDescent="0.25">
      <c r="A75" s="28"/>
      <c r="B75" s="28"/>
      <c r="C75" s="28" t="s">
        <v>137</v>
      </c>
      <c r="D75" s="28"/>
      <c r="E75" s="28"/>
      <c r="F75" s="28"/>
      <c r="G75" s="28" t="s">
        <v>21</v>
      </c>
      <c r="H75" s="28"/>
      <c r="I75" s="70" t="s">
        <v>92</v>
      </c>
      <c r="J75" s="70" t="s">
        <v>92</v>
      </c>
      <c r="K75" s="70" t="s">
        <v>92</v>
      </c>
      <c r="L75" s="148">
        <v>6500</v>
      </c>
      <c r="M75" s="28"/>
      <c r="N75" s="33"/>
    </row>
    <row r="76" spans="1:14" ht="17.25" customHeight="1" x14ac:dyDescent="0.3">
      <c r="A76" s="28"/>
      <c r="B76" s="28"/>
      <c r="C76" s="28"/>
      <c r="D76" s="28"/>
      <c r="E76" s="28"/>
      <c r="F76" s="28"/>
      <c r="G76" s="28"/>
      <c r="H76" s="28" t="s">
        <v>98</v>
      </c>
      <c r="I76" s="51"/>
      <c r="J76" s="51"/>
      <c r="K76" s="51"/>
      <c r="L76" s="33"/>
      <c r="M76" s="28"/>
      <c r="N76" s="119"/>
    </row>
    <row r="77" spans="1:14" ht="26.4" x14ac:dyDescent="0.25">
      <c r="A77" s="28"/>
      <c r="B77" s="28"/>
      <c r="C77" s="28" t="s">
        <v>5</v>
      </c>
      <c r="D77" s="28"/>
      <c r="E77" s="28"/>
      <c r="F77" s="28"/>
      <c r="G77" s="28" t="s">
        <v>21</v>
      </c>
      <c r="H77" s="28"/>
      <c r="I77" s="148">
        <v>1200</v>
      </c>
      <c r="J77" s="148">
        <v>1300</v>
      </c>
      <c r="K77" s="148">
        <v>1500</v>
      </c>
      <c r="L77" s="33"/>
      <c r="M77" s="28"/>
      <c r="N77" s="45" t="s">
        <v>160</v>
      </c>
    </row>
    <row r="78" spans="1:14" ht="18" customHeight="1" x14ac:dyDescent="0.3">
      <c r="A78" s="28"/>
      <c r="B78" s="28"/>
      <c r="C78" s="28" t="s">
        <v>98</v>
      </c>
      <c r="D78" s="28"/>
      <c r="E78" s="28"/>
      <c r="F78" s="28" t="s">
        <v>98</v>
      </c>
      <c r="G78" s="28" t="s">
        <v>98</v>
      </c>
      <c r="H78" s="28"/>
      <c r="I78" s="69"/>
      <c r="J78" s="69"/>
      <c r="K78" s="69"/>
      <c r="L78" s="33"/>
      <c r="M78" s="28"/>
      <c r="N78" s="119"/>
    </row>
    <row r="79" spans="1:14" ht="14.4" x14ac:dyDescent="0.25">
      <c r="A79" s="28"/>
      <c r="B79" s="28"/>
      <c r="C79" s="28" t="s">
        <v>138</v>
      </c>
      <c r="D79" s="28"/>
      <c r="E79" s="28"/>
      <c r="F79" s="28"/>
      <c r="G79" s="28" t="s">
        <v>21</v>
      </c>
      <c r="H79" s="28"/>
      <c r="I79" s="70">
        <v>200</v>
      </c>
      <c r="J79" s="70">
        <v>250</v>
      </c>
      <c r="K79" s="70">
        <v>400</v>
      </c>
      <c r="L79" s="33"/>
      <c r="M79" s="28" t="s">
        <v>98</v>
      </c>
      <c r="N79" s="120" t="s">
        <v>161</v>
      </c>
    </row>
    <row r="80" spans="1:14" ht="14.4" x14ac:dyDescent="0.25">
      <c r="A80" s="28"/>
      <c r="B80" s="28"/>
      <c r="C80" s="28"/>
      <c r="D80" s="28"/>
      <c r="E80" s="28"/>
      <c r="F80" s="28"/>
      <c r="G80" s="28"/>
      <c r="H80" s="28"/>
      <c r="I80" s="55"/>
      <c r="J80" s="55"/>
      <c r="K80" s="55"/>
      <c r="L80" s="33"/>
      <c r="M80" s="28"/>
      <c r="N80" s="122" t="s">
        <v>162</v>
      </c>
    </row>
    <row r="81" spans="1:27" ht="14.4" x14ac:dyDescent="0.25">
      <c r="A81" s="28"/>
      <c r="B81" s="28"/>
      <c r="C81" s="28"/>
      <c r="D81" s="28"/>
      <c r="E81" s="28"/>
      <c r="F81" s="28"/>
      <c r="G81" s="28"/>
      <c r="H81" s="28"/>
      <c r="I81" s="55"/>
      <c r="J81" s="55"/>
      <c r="K81" s="55"/>
      <c r="L81" s="33"/>
      <c r="M81" s="28"/>
      <c r="N81" s="119"/>
    </row>
    <row r="82" spans="1:27" ht="14.4" x14ac:dyDescent="0.25">
      <c r="A82" s="28"/>
      <c r="B82" s="28"/>
      <c r="C82" s="28" t="s">
        <v>37</v>
      </c>
      <c r="D82" s="28"/>
      <c r="E82" s="28"/>
      <c r="F82" s="28"/>
      <c r="G82" s="28" t="s">
        <v>139</v>
      </c>
      <c r="H82" s="28"/>
      <c r="I82" s="148">
        <v>1200</v>
      </c>
      <c r="J82" s="148">
        <v>1200</v>
      </c>
      <c r="K82" s="148">
        <v>1500</v>
      </c>
      <c r="L82" s="148">
        <v>6000</v>
      </c>
      <c r="M82" s="28"/>
      <c r="N82" s="120" t="s">
        <v>163</v>
      </c>
    </row>
    <row r="83" spans="1:27" ht="14.4" x14ac:dyDescent="0.25">
      <c r="A83" s="28"/>
      <c r="B83" s="28"/>
      <c r="C83" s="28" t="s">
        <v>4</v>
      </c>
      <c r="D83" s="28"/>
      <c r="E83" s="28"/>
      <c r="F83" s="28"/>
      <c r="G83" s="28" t="s">
        <v>21</v>
      </c>
      <c r="H83" s="28"/>
      <c r="I83" s="71" t="s">
        <v>98</v>
      </c>
      <c r="J83" s="70">
        <v>150</v>
      </c>
      <c r="K83" s="70">
        <v>200</v>
      </c>
      <c r="L83" s="33"/>
      <c r="M83" s="28"/>
      <c r="N83" s="122" t="s">
        <v>164</v>
      </c>
    </row>
    <row r="84" spans="1:27" ht="14.4" x14ac:dyDescent="0.25">
      <c r="A84" s="28"/>
      <c r="B84" s="28"/>
      <c r="C84" s="28" t="s">
        <v>3</v>
      </c>
      <c r="D84" s="28"/>
      <c r="E84" s="28"/>
      <c r="F84" s="28"/>
      <c r="G84" s="28" t="s">
        <v>21</v>
      </c>
      <c r="H84" s="28"/>
      <c r="I84" s="71" t="s">
        <v>98</v>
      </c>
      <c r="J84" s="70">
        <v>40</v>
      </c>
      <c r="K84" s="70">
        <v>50</v>
      </c>
      <c r="L84" s="33"/>
      <c r="M84" s="28"/>
      <c r="N84" s="119"/>
    </row>
    <row r="85" spans="1:27" ht="14.4" x14ac:dyDescent="0.3">
      <c r="A85" s="28"/>
      <c r="B85" s="28"/>
      <c r="C85" s="28"/>
      <c r="D85" s="28"/>
      <c r="E85" s="28"/>
      <c r="F85" s="28"/>
      <c r="G85" s="28"/>
      <c r="H85" s="28"/>
      <c r="I85" s="52"/>
      <c r="J85" s="52"/>
      <c r="K85" s="51"/>
      <c r="L85" s="51"/>
      <c r="M85" s="28"/>
      <c r="N85" s="119"/>
    </row>
    <row r="86" spans="1:27" ht="15" thickBot="1" x14ac:dyDescent="0.35">
      <c r="A86" s="30"/>
      <c r="B86" s="30"/>
      <c r="C86" s="30"/>
      <c r="D86" s="30"/>
      <c r="E86" s="30"/>
      <c r="F86" s="30"/>
      <c r="G86" s="30"/>
      <c r="H86" s="30"/>
      <c r="I86" s="57"/>
      <c r="J86" s="57"/>
      <c r="K86" s="56"/>
      <c r="L86" s="56"/>
      <c r="M86" s="30"/>
      <c r="N86" s="128"/>
    </row>
    <row r="87" spans="1:27" ht="15.75" customHeight="1" x14ac:dyDescent="0.3">
      <c r="A87" s="28"/>
      <c r="B87" s="26" t="s">
        <v>6</v>
      </c>
      <c r="C87" s="28"/>
      <c r="D87" s="28"/>
      <c r="E87" s="28"/>
      <c r="F87" s="28"/>
      <c r="G87" s="28"/>
      <c r="H87" s="28"/>
      <c r="I87" s="49"/>
      <c r="J87" s="49"/>
      <c r="K87" s="48"/>
      <c r="L87" s="48"/>
      <c r="M87" s="28"/>
      <c r="N87" s="119"/>
    </row>
    <row r="88" spans="1:27" ht="15.75" customHeight="1" x14ac:dyDescent="0.3">
      <c r="A88" s="28"/>
      <c r="B88" s="28"/>
      <c r="C88" s="28" t="s">
        <v>38</v>
      </c>
      <c r="D88" s="28"/>
      <c r="E88" s="28"/>
      <c r="F88" s="28"/>
      <c r="G88" s="28" t="s">
        <v>25</v>
      </c>
      <c r="H88" s="28"/>
      <c r="I88" s="49"/>
      <c r="J88" s="49"/>
      <c r="K88" s="48"/>
      <c r="L88" s="48"/>
      <c r="M88" s="28"/>
      <c r="N88" s="129" t="s">
        <v>165</v>
      </c>
    </row>
    <row r="89" spans="1:27" ht="14.4" x14ac:dyDescent="0.3">
      <c r="A89" s="28"/>
      <c r="B89" s="28"/>
      <c r="C89" s="28" t="s">
        <v>24</v>
      </c>
      <c r="D89" s="28"/>
      <c r="E89" s="28"/>
      <c r="F89" s="28"/>
      <c r="G89" s="28" t="s">
        <v>25</v>
      </c>
      <c r="H89" s="28"/>
      <c r="I89" s="49"/>
      <c r="J89" s="49"/>
      <c r="K89" s="48"/>
      <c r="L89" s="48"/>
      <c r="M89" s="28"/>
      <c r="N89" s="120" t="s">
        <v>165</v>
      </c>
    </row>
    <row r="90" spans="1:27" ht="14.4" x14ac:dyDescent="0.3">
      <c r="A90" s="28"/>
      <c r="B90" s="28"/>
      <c r="C90" s="28" t="s">
        <v>35</v>
      </c>
      <c r="D90" s="28"/>
      <c r="E90" s="28"/>
      <c r="F90" s="28"/>
      <c r="G90" s="28" t="s">
        <v>25</v>
      </c>
      <c r="H90" s="28"/>
      <c r="I90" s="49"/>
      <c r="J90" s="49"/>
      <c r="K90" s="48"/>
      <c r="L90" s="48"/>
      <c r="M90" s="28"/>
      <c r="N90" s="120" t="s">
        <v>166</v>
      </c>
    </row>
    <row r="91" spans="1:27" ht="14.4" x14ac:dyDescent="0.3">
      <c r="A91" s="28"/>
      <c r="B91" s="28"/>
      <c r="C91" s="28"/>
      <c r="D91" s="28"/>
      <c r="E91" s="28"/>
      <c r="F91" s="28"/>
      <c r="G91" s="28"/>
      <c r="H91" s="28"/>
      <c r="I91" s="49"/>
      <c r="J91" s="49"/>
      <c r="K91" s="48"/>
      <c r="L91" s="48"/>
      <c r="M91" s="28"/>
      <c r="N91" s="122"/>
    </row>
    <row r="92" spans="1:27" ht="14.4" x14ac:dyDescent="0.3">
      <c r="A92" s="28"/>
      <c r="B92" s="28"/>
      <c r="C92" s="28"/>
      <c r="D92" s="28"/>
      <c r="E92" s="28"/>
      <c r="F92" s="28"/>
      <c r="G92" s="28"/>
      <c r="H92" s="28"/>
      <c r="I92" s="49"/>
      <c r="J92" s="49"/>
      <c r="K92" s="48"/>
      <c r="L92" s="48"/>
      <c r="M92" s="28"/>
      <c r="N92" s="119"/>
    </row>
    <row r="93" spans="1:27" ht="14.4" x14ac:dyDescent="0.25">
      <c r="A93" s="28"/>
      <c r="B93" s="28"/>
      <c r="C93" s="28"/>
      <c r="D93" s="28"/>
      <c r="E93" s="28"/>
      <c r="F93" s="28"/>
      <c r="G93" s="28"/>
      <c r="H93" s="28"/>
      <c r="I93" s="49"/>
      <c r="J93" s="49"/>
      <c r="K93" s="49"/>
      <c r="L93" s="49"/>
      <c r="M93" s="28"/>
      <c r="N93" s="119"/>
    </row>
    <row r="94" spans="1:27" s="96" customFormat="1" ht="14.4" x14ac:dyDescent="0.25">
      <c r="A94" s="28"/>
      <c r="B94" s="28"/>
      <c r="C94" s="28" t="s">
        <v>140</v>
      </c>
      <c r="D94" s="28"/>
      <c r="E94" s="28"/>
      <c r="F94" s="28"/>
      <c r="G94" s="28" t="s">
        <v>21</v>
      </c>
      <c r="H94" s="28"/>
      <c r="I94" s="148">
        <v>600</v>
      </c>
      <c r="J94" s="148">
        <v>600</v>
      </c>
      <c r="K94" s="148">
        <v>600</v>
      </c>
      <c r="L94" s="148">
        <v>650</v>
      </c>
      <c r="M94" s="28"/>
      <c r="N94" s="155" t="s">
        <v>205</v>
      </c>
      <c r="O94"/>
      <c r="P94"/>
      <c r="Q94"/>
      <c r="R94"/>
      <c r="S94"/>
      <c r="T94"/>
      <c r="U94"/>
      <c r="V94"/>
      <c r="W94"/>
      <c r="X94"/>
      <c r="Y94"/>
      <c r="Z94"/>
      <c r="AA94"/>
    </row>
    <row r="95" spans="1:27" ht="14.4" x14ac:dyDescent="0.3">
      <c r="A95" s="28"/>
      <c r="B95" s="28"/>
      <c r="C95" s="28"/>
      <c r="D95" s="28"/>
      <c r="E95" s="28"/>
      <c r="F95" s="28"/>
      <c r="G95" s="28"/>
      <c r="H95" s="28"/>
      <c r="I95" s="55"/>
      <c r="J95" s="55"/>
      <c r="K95" s="51"/>
      <c r="L95" s="48"/>
      <c r="M95" s="28"/>
      <c r="N95" s="156"/>
    </row>
    <row r="96" spans="1:27" ht="14.4" x14ac:dyDescent="0.3">
      <c r="A96" s="28"/>
      <c r="B96" s="28"/>
      <c r="C96" s="28"/>
      <c r="D96" s="28"/>
      <c r="E96" s="28"/>
      <c r="F96" s="28"/>
      <c r="G96" s="28"/>
      <c r="H96" s="28"/>
      <c r="I96" s="55"/>
      <c r="J96" s="55"/>
      <c r="K96" s="51"/>
      <c r="L96" s="48"/>
      <c r="M96" s="28"/>
      <c r="N96" s="156"/>
    </row>
    <row r="97" spans="1:14" ht="36" customHeight="1" x14ac:dyDescent="0.25">
      <c r="A97" s="28"/>
      <c r="B97" s="28"/>
      <c r="C97" s="28"/>
      <c r="D97" s="28"/>
      <c r="E97" s="28"/>
      <c r="F97" s="28"/>
      <c r="G97" s="28"/>
      <c r="H97" s="28"/>
      <c r="I97" s="52"/>
      <c r="J97" s="52"/>
      <c r="K97" s="52"/>
      <c r="L97" s="49" t="s">
        <v>216</v>
      </c>
      <c r="M97" s="28"/>
      <c r="N97" s="157"/>
    </row>
    <row r="98" spans="1:14" ht="14.4" x14ac:dyDescent="0.25">
      <c r="A98" s="28"/>
      <c r="B98" s="28"/>
      <c r="C98" s="28"/>
      <c r="D98" s="28"/>
      <c r="E98" s="28"/>
      <c r="F98" s="28"/>
      <c r="G98" s="28"/>
      <c r="H98" s="28"/>
      <c r="I98" s="52"/>
      <c r="J98" s="52"/>
      <c r="K98" s="52"/>
      <c r="L98" s="49"/>
      <c r="M98" s="28"/>
      <c r="N98" s="33"/>
    </row>
    <row r="99" spans="1:14" ht="14.4" x14ac:dyDescent="0.25">
      <c r="A99" s="28"/>
      <c r="B99" s="28"/>
      <c r="C99" s="28"/>
      <c r="D99" s="28"/>
      <c r="E99" s="28"/>
      <c r="F99" s="28"/>
      <c r="G99" s="28"/>
      <c r="H99" s="28"/>
      <c r="I99" s="52"/>
      <c r="J99" s="52"/>
      <c r="K99" s="52"/>
      <c r="L99" s="49"/>
      <c r="M99" s="28"/>
      <c r="N99" s="126"/>
    </row>
    <row r="100" spans="1:14" ht="15" thickBot="1" x14ac:dyDescent="0.3">
      <c r="A100" s="30"/>
      <c r="B100" s="30"/>
      <c r="C100" s="30"/>
      <c r="D100" s="30"/>
      <c r="E100" s="30"/>
      <c r="F100" s="30"/>
      <c r="G100" s="30"/>
      <c r="H100" s="30"/>
      <c r="I100" s="57"/>
      <c r="J100" s="57"/>
      <c r="K100" s="57"/>
      <c r="L100" s="50"/>
      <c r="M100" s="30"/>
      <c r="N100" s="128"/>
    </row>
    <row r="101" spans="1:14" ht="14.4" x14ac:dyDescent="0.25">
      <c r="A101" s="28"/>
      <c r="B101" s="26" t="s">
        <v>65</v>
      </c>
      <c r="C101" s="28"/>
      <c r="D101" s="28"/>
      <c r="E101" s="28"/>
      <c r="F101" s="28"/>
      <c r="G101" s="28"/>
      <c r="H101" s="28"/>
      <c r="I101" s="52"/>
      <c r="J101" s="52"/>
      <c r="K101" s="52"/>
      <c r="L101" s="49"/>
      <c r="M101" s="28"/>
      <c r="N101" s="119"/>
    </row>
    <row r="102" spans="1:14" ht="14.4" x14ac:dyDescent="0.25">
      <c r="A102" s="28"/>
      <c r="B102" s="28"/>
      <c r="C102" s="28"/>
      <c r="D102" s="28"/>
      <c r="E102" s="28"/>
      <c r="F102" s="28"/>
      <c r="G102" s="28"/>
      <c r="H102" s="28"/>
      <c r="I102" s="52"/>
      <c r="J102" s="52"/>
      <c r="K102" s="52"/>
      <c r="L102" s="49"/>
      <c r="M102" s="28"/>
      <c r="N102" s="119"/>
    </row>
    <row r="103" spans="1:14" ht="14.4" x14ac:dyDescent="0.25">
      <c r="A103" s="28"/>
      <c r="B103" s="28"/>
      <c r="C103" s="28" t="s">
        <v>141</v>
      </c>
      <c r="D103" s="28"/>
      <c r="E103" s="28"/>
      <c r="F103" s="28"/>
      <c r="G103" s="28"/>
      <c r="H103" s="28"/>
      <c r="I103" s="53"/>
      <c r="J103" s="53"/>
      <c r="K103" s="53"/>
      <c r="L103" s="49"/>
      <c r="M103" s="28"/>
      <c r="N103" s="119"/>
    </row>
    <row r="104" spans="1:14" ht="14.4" x14ac:dyDescent="0.25">
      <c r="A104" s="28"/>
      <c r="B104" s="28"/>
      <c r="C104" s="28"/>
      <c r="D104" s="28" t="s">
        <v>68</v>
      </c>
      <c r="E104" s="28"/>
      <c r="F104" s="28"/>
      <c r="G104" s="28" t="s">
        <v>21</v>
      </c>
      <c r="H104" s="28"/>
      <c r="I104" s="70">
        <v>370</v>
      </c>
      <c r="J104" s="70">
        <v>370</v>
      </c>
      <c r="K104" s="70">
        <v>370</v>
      </c>
      <c r="L104" s="49"/>
      <c r="M104" s="28"/>
      <c r="N104" s="45" t="s">
        <v>167</v>
      </c>
    </row>
    <row r="105" spans="1:14" ht="14.4" x14ac:dyDescent="0.25">
      <c r="A105" s="28"/>
      <c r="B105" s="28"/>
      <c r="C105" s="28"/>
      <c r="D105" s="28" t="s">
        <v>69</v>
      </c>
      <c r="E105" s="28"/>
      <c r="F105" s="28"/>
      <c r="G105" s="28" t="s">
        <v>21</v>
      </c>
      <c r="H105" s="28"/>
      <c r="I105" s="70">
        <v>400</v>
      </c>
      <c r="J105" s="70">
        <v>400</v>
      </c>
      <c r="K105" s="70">
        <v>400</v>
      </c>
      <c r="L105" s="49"/>
      <c r="M105" s="28"/>
      <c r="N105" s="33"/>
    </row>
    <row r="106" spans="1:14" ht="14.4" x14ac:dyDescent="0.25">
      <c r="A106" s="28"/>
      <c r="B106" s="28"/>
      <c r="C106" s="28"/>
      <c r="D106" s="28"/>
      <c r="E106" s="28"/>
      <c r="F106" s="28"/>
      <c r="G106" s="28"/>
      <c r="H106" s="28"/>
      <c r="I106" s="53"/>
      <c r="J106" s="53"/>
      <c r="K106" s="53"/>
      <c r="L106" s="49"/>
      <c r="M106" s="28"/>
      <c r="N106" s="119"/>
    </row>
    <row r="107" spans="1:14" ht="14.4" x14ac:dyDescent="0.25">
      <c r="A107" s="28"/>
      <c r="B107" s="28"/>
      <c r="C107" s="28"/>
      <c r="D107" s="28" t="s">
        <v>98</v>
      </c>
      <c r="E107" s="28"/>
      <c r="F107" s="28"/>
      <c r="G107" s="28" t="s">
        <v>98</v>
      </c>
      <c r="H107" s="28"/>
      <c r="I107" s="71" t="s">
        <v>98</v>
      </c>
      <c r="J107" s="71" t="s">
        <v>98</v>
      </c>
      <c r="K107" s="71" t="s">
        <v>98</v>
      </c>
      <c r="L107" s="49"/>
      <c r="M107" s="28"/>
      <c r="N107" s="119"/>
    </row>
    <row r="108" spans="1:14" ht="14.4" x14ac:dyDescent="0.25">
      <c r="A108" s="28"/>
      <c r="B108" s="28"/>
      <c r="C108" s="28"/>
      <c r="D108" s="28"/>
      <c r="E108" s="28"/>
      <c r="F108" s="28"/>
      <c r="G108" s="28"/>
      <c r="H108" s="28"/>
      <c r="I108" s="52"/>
      <c r="J108" s="52"/>
      <c r="K108" s="52"/>
      <c r="L108" s="49"/>
      <c r="M108" s="28"/>
      <c r="N108" s="119"/>
    </row>
    <row r="109" spans="1:14" ht="14.4" x14ac:dyDescent="0.25">
      <c r="A109" s="28"/>
      <c r="B109" s="28"/>
      <c r="C109" s="28" t="s">
        <v>23</v>
      </c>
      <c r="D109" s="28"/>
      <c r="E109" s="28"/>
      <c r="F109" s="28"/>
      <c r="G109" s="28"/>
      <c r="H109" s="28"/>
      <c r="I109" s="53"/>
      <c r="J109" s="53"/>
      <c r="K109" s="53"/>
      <c r="L109" s="49"/>
      <c r="M109" s="28"/>
      <c r="N109" s="119"/>
    </row>
    <row r="110" spans="1:14" ht="54" customHeight="1" x14ac:dyDescent="0.25">
      <c r="A110" s="28"/>
      <c r="B110" s="28"/>
      <c r="C110" s="28"/>
      <c r="D110" s="28" t="s">
        <v>66</v>
      </c>
      <c r="E110" s="28"/>
      <c r="F110" s="28"/>
      <c r="G110" s="28" t="s">
        <v>22</v>
      </c>
      <c r="H110" s="28"/>
      <c r="I110" s="70">
        <v>50</v>
      </c>
      <c r="J110" s="70">
        <v>50</v>
      </c>
      <c r="K110" s="70">
        <v>50</v>
      </c>
      <c r="L110" s="49"/>
      <c r="M110" s="28"/>
      <c r="N110" s="125" t="s">
        <v>204</v>
      </c>
    </row>
    <row r="111" spans="1:14" ht="14.4" x14ac:dyDescent="0.25">
      <c r="A111" s="28"/>
      <c r="B111" s="28"/>
      <c r="C111" s="28"/>
      <c r="D111" s="28"/>
      <c r="E111" s="28"/>
      <c r="F111" s="28"/>
      <c r="G111" s="28"/>
      <c r="H111" s="28"/>
      <c r="I111" s="55"/>
      <c r="J111" s="55"/>
      <c r="K111" s="55"/>
      <c r="L111" s="49"/>
      <c r="M111" s="28"/>
      <c r="N111" s="124"/>
    </row>
    <row r="112" spans="1:14" ht="14.4" x14ac:dyDescent="0.25">
      <c r="A112" s="28"/>
      <c r="B112" s="28"/>
      <c r="C112" s="28"/>
      <c r="D112" s="28" t="s">
        <v>67</v>
      </c>
      <c r="E112" s="28"/>
      <c r="F112" s="28"/>
      <c r="G112" s="28" t="s">
        <v>22</v>
      </c>
      <c r="H112" s="28"/>
      <c r="I112" s="70">
        <v>50</v>
      </c>
      <c r="J112" s="70">
        <v>50</v>
      </c>
      <c r="K112" s="70">
        <v>50</v>
      </c>
      <c r="L112" s="49"/>
      <c r="M112" s="28"/>
      <c r="N112" s="122"/>
    </row>
    <row r="113" spans="1:14" ht="15" thickBot="1" x14ac:dyDescent="0.3">
      <c r="A113" s="30"/>
      <c r="B113" s="30"/>
      <c r="C113" s="30"/>
      <c r="D113" s="30"/>
      <c r="E113" s="30"/>
      <c r="F113" s="30"/>
      <c r="G113" s="30"/>
      <c r="H113" s="30"/>
      <c r="I113" s="58"/>
      <c r="J113" s="58"/>
      <c r="K113" s="58"/>
      <c r="L113" s="50"/>
      <c r="M113" s="30"/>
      <c r="N113" s="128"/>
    </row>
    <row r="114" spans="1:14" ht="26.4" x14ac:dyDescent="0.25">
      <c r="A114" s="59"/>
      <c r="B114" s="59" t="s">
        <v>168</v>
      </c>
      <c r="C114" s="59"/>
      <c r="D114" s="59"/>
      <c r="E114" s="59"/>
      <c r="F114" s="59"/>
      <c r="G114" s="59"/>
      <c r="H114" s="91"/>
      <c r="I114" s="149">
        <v>50</v>
      </c>
      <c r="J114" s="149">
        <v>50</v>
      </c>
      <c r="K114" s="149">
        <v>50</v>
      </c>
      <c r="L114" s="49"/>
      <c r="M114" s="28"/>
      <c r="N114" s="45" t="s">
        <v>225</v>
      </c>
    </row>
    <row r="115" spans="1:14" ht="14.4" x14ac:dyDescent="0.25">
      <c r="A115" s="28"/>
      <c r="B115" s="28"/>
      <c r="C115" s="28"/>
      <c r="D115" s="28"/>
      <c r="E115" s="28"/>
      <c r="F115" s="28"/>
      <c r="G115" s="28"/>
      <c r="H115" s="29"/>
      <c r="I115" s="52"/>
      <c r="J115" s="52"/>
      <c r="K115" s="52"/>
      <c r="L115" s="49"/>
      <c r="M115" s="28"/>
      <c r="N115" s="119"/>
    </row>
    <row r="116" spans="1:14" ht="14.4" x14ac:dyDescent="0.25">
      <c r="A116" s="28"/>
      <c r="B116" s="28"/>
      <c r="C116" s="28"/>
      <c r="D116" s="28"/>
      <c r="E116" s="28"/>
      <c r="F116" s="28"/>
      <c r="G116" s="28"/>
      <c r="H116" s="29"/>
      <c r="I116" s="52"/>
      <c r="J116" s="52"/>
      <c r="K116" s="52"/>
      <c r="L116" s="49"/>
      <c r="M116" s="28"/>
      <c r="N116" s="119"/>
    </row>
    <row r="117" spans="1:14" ht="14.4" x14ac:dyDescent="0.25">
      <c r="A117" s="28"/>
      <c r="B117" s="28" t="s">
        <v>169</v>
      </c>
      <c r="C117" s="28"/>
      <c r="D117" s="28"/>
      <c r="E117" s="28"/>
      <c r="F117" s="28"/>
      <c r="G117" s="28"/>
      <c r="H117" s="29"/>
      <c r="I117" s="149">
        <v>190</v>
      </c>
      <c r="J117" s="149">
        <v>190</v>
      </c>
      <c r="K117" s="149">
        <v>190</v>
      </c>
      <c r="L117" s="49"/>
      <c r="M117" s="28"/>
      <c r="N117" s="120" t="s">
        <v>170</v>
      </c>
    </row>
    <row r="118" spans="1:14" ht="14.4" x14ac:dyDescent="0.25">
      <c r="A118" s="28"/>
      <c r="B118" s="28"/>
      <c r="C118" s="28"/>
      <c r="D118" s="28"/>
      <c r="E118" s="28"/>
      <c r="F118" s="28"/>
      <c r="G118" s="28"/>
      <c r="H118" s="29"/>
      <c r="I118" s="52"/>
      <c r="J118" s="52"/>
      <c r="K118" s="52"/>
      <c r="L118" s="49"/>
      <c r="M118" s="28"/>
      <c r="N118" s="130" t="s">
        <v>171</v>
      </c>
    </row>
    <row r="119" spans="1:14" ht="14.4" x14ac:dyDescent="0.25">
      <c r="A119" s="28"/>
      <c r="B119" s="28"/>
      <c r="C119" s="28"/>
      <c r="D119" s="28"/>
      <c r="E119" s="28"/>
      <c r="F119" s="28"/>
      <c r="G119" s="28"/>
      <c r="H119" s="29"/>
      <c r="I119" s="52"/>
      <c r="J119" s="52"/>
      <c r="K119" s="52"/>
      <c r="L119" s="49"/>
      <c r="M119" s="28"/>
      <c r="N119" s="131"/>
    </row>
    <row r="120" spans="1:14" ht="39.6" x14ac:dyDescent="0.25">
      <c r="A120" s="28"/>
      <c r="B120" s="28" t="s">
        <v>172</v>
      </c>
      <c r="C120" s="28"/>
      <c r="D120" s="28"/>
      <c r="E120" s="28"/>
      <c r="F120" s="28"/>
      <c r="G120" s="28"/>
      <c r="H120" s="29"/>
      <c r="I120" s="70">
        <v>305</v>
      </c>
      <c r="J120" s="70">
        <v>305</v>
      </c>
      <c r="K120" s="70">
        <v>305</v>
      </c>
      <c r="L120" s="49"/>
      <c r="M120" s="28"/>
      <c r="N120" s="125" t="s">
        <v>226</v>
      </c>
    </row>
    <row r="121" spans="1:14" ht="14.4" x14ac:dyDescent="0.25">
      <c r="A121" s="28"/>
      <c r="B121" s="28"/>
      <c r="C121" s="28"/>
      <c r="D121" s="28"/>
      <c r="E121" s="28"/>
      <c r="F121" s="28"/>
      <c r="G121" s="28"/>
      <c r="H121" s="29"/>
      <c r="I121" s="29"/>
      <c r="J121" s="29"/>
      <c r="K121" s="29"/>
      <c r="L121" s="49"/>
      <c r="M121" s="28"/>
      <c r="N121" s="130"/>
    </row>
    <row r="122" spans="1:14" ht="15" thickBot="1" x14ac:dyDescent="0.3">
      <c r="A122" s="30"/>
      <c r="B122" s="30"/>
      <c r="C122" s="30"/>
      <c r="D122" s="30"/>
      <c r="E122" s="30"/>
      <c r="F122" s="30"/>
      <c r="G122" s="30"/>
      <c r="H122" s="30"/>
      <c r="I122" s="50"/>
      <c r="J122" s="50"/>
      <c r="K122" s="50"/>
      <c r="L122" s="50"/>
      <c r="M122" s="30"/>
      <c r="N122" s="128"/>
    </row>
    <row r="123" spans="1:14" ht="13.8" thickBot="1" x14ac:dyDescent="0.3">
      <c r="A123" s="28"/>
      <c r="B123" s="26" t="s">
        <v>94</v>
      </c>
      <c r="C123" s="28"/>
      <c r="D123" s="28"/>
      <c r="E123" s="28"/>
      <c r="F123" s="28"/>
      <c r="G123" s="28"/>
      <c r="H123" s="28"/>
      <c r="I123" s="73"/>
      <c r="J123" s="74"/>
      <c r="K123" s="73"/>
      <c r="L123" s="74"/>
      <c r="M123" s="28"/>
      <c r="N123" s="132"/>
    </row>
    <row r="124" spans="1:14" ht="23.55" customHeight="1" thickBot="1" x14ac:dyDescent="0.3">
      <c r="A124" s="28"/>
      <c r="B124" s="28"/>
      <c r="C124" s="28" t="s">
        <v>51</v>
      </c>
      <c r="D124" s="28"/>
      <c r="E124" s="28"/>
      <c r="F124" s="28"/>
      <c r="G124" s="28" t="s">
        <v>22</v>
      </c>
      <c r="H124" s="28"/>
      <c r="I124" s="104">
        <v>3392</v>
      </c>
      <c r="J124" s="104">
        <v>3392</v>
      </c>
      <c r="K124" s="104">
        <v>4007</v>
      </c>
      <c r="L124" s="75" t="s">
        <v>92</v>
      </c>
      <c r="M124" s="28"/>
      <c r="N124" s="158" t="s">
        <v>206</v>
      </c>
    </row>
    <row r="125" spans="1:14" ht="23.55" customHeight="1" thickBot="1" x14ac:dyDescent="0.3">
      <c r="A125" s="28"/>
      <c r="B125" s="28"/>
      <c r="C125" s="28" t="s">
        <v>39</v>
      </c>
      <c r="D125" s="28"/>
      <c r="E125" s="28"/>
      <c r="F125" s="28"/>
      <c r="G125" s="28" t="s">
        <v>22</v>
      </c>
      <c r="H125" s="28"/>
      <c r="I125" s="104">
        <v>2648</v>
      </c>
      <c r="J125" s="104">
        <v>2648</v>
      </c>
      <c r="K125" s="104">
        <v>3146</v>
      </c>
      <c r="L125" s="75" t="s">
        <v>92</v>
      </c>
      <c r="M125" s="28"/>
      <c r="N125" s="159"/>
    </row>
    <row r="126" spans="1:14" ht="23.55" customHeight="1" thickBot="1" x14ac:dyDescent="0.3">
      <c r="A126" s="28"/>
      <c r="B126" s="28"/>
      <c r="C126" s="28" t="s">
        <v>40</v>
      </c>
      <c r="D126" s="28"/>
      <c r="E126" s="28"/>
      <c r="F126" s="28"/>
      <c r="G126" s="28" t="s">
        <v>22</v>
      </c>
      <c r="H126" s="28"/>
      <c r="I126" s="104">
        <v>2134</v>
      </c>
      <c r="J126" s="104">
        <v>2134</v>
      </c>
      <c r="K126" s="104">
        <v>2509</v>
      </c>
      <c r="L126" s="75" t="s">
        <v>92</v>
      </c>
      <c r="M126" s="28"/>
      <c r="N126" s="159"/>
    </row>
    <row r="127" spans="1:14" ht="23.55" customHeight="1" thickBot="1" x14ac:dyDescent="0.3">
      <c r="A127" s="28"/>
      <c r="B127" s="28"/>
      <c r="C127" s="28" t="s">
        <v>52</v>
      </c>
      <c r="D127" s="28"/>
      <c r="E127" s="28"/>
      <c r="F127" s="28"/>
      <c r="G127" s="28" t="s">
        <v>22</v>
      </c>
      <c r="H127" s="28"/>
      <c r="I127" s="104">
        <v>3791</v>
      </c>
      <c r="J127" s="104">
        <v>3791</v>
      </c>
      <c r="K127" s="104">
        <v>4505</v>
      </c>
      <c r="L127" s="75" t="s">
        <v>92</v>
      </c>
      <c r="M127" s="28"/>
      <c r="N127" s="159"/>
    </row>
    <row r="128" spans="1:14" ht="23.55" customHeight="1" thickBot="1" x14ac:dyDescent="0.3">
      <c r="A128" s="28"/>
      <c r="B128" s="28"/>
      <c r="C128" s="28" t="s">
        <v>41</v>
      </c>
      <c r="D128" s="28"/>
      <c r="E128" s="28"/>
      <c r="F128" s="28"/>
      <c r="G128" s="28" t="s">
        <v>22</v>
      </c>
      <c r="H128" s="28"/>
      <c r="I128" s="104">
        <v>3146</v>
      </c>
      <c r="J128" s="104">
        <v>3146</v>
      </c>
      <c r="K128" s="104">
        <v>3713</v>
      </c>
      <c r="L128" s="75" t="s">
        <v>92</v>
      </c>
      <c r="M128" s="28"/>
      <c r="N128" s="159"/>
    </row>
    <row r="129" spans="1:14" ht="47.25" customHeight="1" thickBot="1" x14ac:dyDescent="0.3">
      <c r="A129" s="28"/>
      <c r="B129" s="28"/>
      <c r="C129" s="28" t="s">
        <v>42</v>
      </c>
      <c r="D129" s="28"/>
      <c r="E129" s="28"/>
      <c r="F129" s="28"/>
      <c r="G129" s="28" t="s">
        <v>22</v>
      </c>
      <c r="H129" s="28"/>
      <c r="I129" s="104">
        <v>2349</v>
      </c>
      <c r="J129" s="104">
        <v>2349</v>
      </c>
      <c r="K129" s="104">
        <v>2839</v>
      </c>
      <c r="L129" s="75" t="s">
        <v>92</v>
      </c>
      <c r="M129" s="28"/>
      <c r="N129" s="160"/>
    </row>
    <row r="130" spans="1:14" ht="15" thickBot="1" x14ac:dyDescent="0.3">
      <c r="A130" s="28"/>
      <c r="B130" s="28"/>
      <c r="C130" s="28" t="s">
        <v>43</v>
      </c>
      <c r="D130" s="28"/>
      <c r="E130" s="28"/>
      <c r="F130" s="28"/>
      <c r="G130" s="28" t="s">
        <v>22</v>
      </c>
      <c r="H130" s="28"/>
      <c r="I130" s="104">
        <v>932</v>
      </c>
      <c r="J130" s="104">
        <v>932</v>
      </c>
      <c r="K130" s="75" t="s">
        <v>92</v>
      </c>
      <c r="L130" s="75" t="s">
        <v>92</v>
      </c>
      <c r="M130" s="28"/>
      <c r="N130" s="133" t="s">
        <v>98</v>
      </c>
    </row>
    <row r="131" spans="1:14" ht="15" thickBot="1" x14ac:dyDescent="0.3">
      <c r="A131" s="28"/>
      <c r="B131" s="28"/>
      <c r="C131" s="28" t="s">
        <v>208</v>
      </c>
      <c r="D131" s="28"/>
      <c r="E131" s="28"/>
      <c r="F131" s="28"/>
      <c r="G131" s="28" t="s">
        <v>22</v>
      </c>
      <c r="H131" s="28"/>
      <c r="I131" s="104">
        <v>944</v>
      </c>
      <c r="J131" s="104">
        <v>944</v>
      </c>
      <c r="K131" s="75" t="s">
        <v>92</v>
      </c>
      <c r="L131" s="75" t="s">
        <v>92</v>
      </c>
      <c r="M131" s="28"/>
      <c r="N131" s="134" t="s">
        <v>203</v>
      </c>
    </row>
    <row r="132" spans="1:14" x14ac:dyDescent="0.25">
      <c r="A132" s="28"/>
      <c r="B132" s="28"/>
      <c r="C132" s="28"/>
      <c r="D132" s="28"/>
      <c r="E132" s="28"/>
      <c r="F132" s="28"/>
      <c r="G132" s="28"/>
      <c r="H132" s="28"/>
      <c r="I132" s="77"/>
      <c r="J132" s="78"/>
      <c r="K132" s="77"/>
      <c r="L132" s="78"/>
      <c r="M132" s="28"/>
      <c r="N132"/>
    </row>
    <row r="133" spans="1:14" ht="13.8" thickBot="1" x14ac:dyDescent="0.3">
      <c r="A133" s="30"/>
      <c r="B133" s="30"/>
      <c r="C133" s="30"/>
      <c r="D133" s="30"/>
      <c r="E133" s="30"/>
      <c r="F133" s="30"/>
      <c r="G133" s="30"/>
      <c r="H133" s="30"/>
      <c r="I133" s="79"/>
      <c r="J133" s="80"/>
      <c r="K133" s="79"/>
      <c r="L133" s="80"/>
      <c r="M133" s="30"/>
      <c r="N133" s="135"/>
    </row>
    <row r="134" spans="1:14" x14ac:dyDescent="0.25">
      <c r="A134" s="28"/>
      <c r="B134" s="28"/>
      <c r="C134" s="28"/>
      <c r="D134" s="28"/>
      <c r="E134" s="28"/>
      <c r="F134" s="28"/>
      <c r="G134" s="28"/>
      <c r="H134" s="28"/>
      <c r="I134" s="81"/>
      <c r="J134" s="81"/>
      <c r="K134" s="81"/>
      <c r="L134" s="81"/>
      <c r="M134" s="28"/>
      <c r="N134" s="132"/>
    </row>
    <row r="135" spans="1:14" ht="13.8" thickBot="1" x14ac:dyDescent="0.3">
      <c r="A135" s="28"/>
      <c r="B135" s="26" t="s">
        <v>95</v>
      </c>
      <c r="C135" s="28"/>
      <c r="D135" s="28"/>
      <c r="E135" s="28"/>
      <c r="F135" s="28"/>
      <c r="G135" s="28"/>
      <c r="H135" s="28"/>
      <c r="I135" s="82"/>
      <c r="J135" s="82"/>
      <c r="K135" s="82"/>
      <c r="L135" s="82"/>
      <c r="M135" s="28"/>
      <c r="N135" s="136" t="s">
        <v>98</v>
      </c>
    </row>
    <row r="136" spans="1:14" ht="15" thickBot="1" x14ac:dyDescent="0.3">
      <c r="A136" s="28"/>
      <c r="B136" s="28"/>
      <c r="C136" s="28" t="s">
        <v>56</v>
      </c>
      <c r="D136" s="28"/>
      <c r="E136" s="28"/>
      <c r="F136" s="28"/>
      <c r="G136" s="28" t="s">
        <v>22</v>
      </c>
      <c r="H136" s="28"/>
      <c r="I136" s="104">
        <v>582</v>
      </c>
      <c r="J136" s="104">
        <v>582</v>
      </c>
      <c r="K136" s="105">
        <v>903</v>
      </c>
      <c r="L136" s="87" t="s">
        <v>202</v>
      </c>
      <c r="M136" s="28"/>
      <c r="N136" s="137" t="s">
        <v>98</v>
      </c>
    </row>
    <row r="137" spans="1:14" ht="15" thickBot="1" x14ac:dyDescent="0.3">
      <c r="A137" s="28"/>
      <c r="B137" s="28"/>
      <c r="C137" s="28" t="s">
        <v>57</v>
      </c>
      <c r="D137" s="28"/>
      <c r="E137" s="28"/>
      <c r="F137" s="28"/>
      <c r="G137" s="28" t="s">
        <v>22</v>
      </c>
      <c r="H137" s="28"/>
      <c r="I137" s="106">
        <v>354</v>
      </c>
      <c r="J137" s="106">
        <v>354</v>
      </c>
      <c r="K137" s="107">
        <v>626</v>
      </c>
      <c r="L137" s="76" t="s">
        <v>202</v>
      </c>
      <c r="M137" s="28"/>
      <c r="N137" s="137" t="s">
        <v>98</v>
      </c>
    </row>
    <row r="138" spans="1:14" x14ac:dyDescent="0.25">
      <c r="A138" s="28"/>
      <c r="B138" s="28"/>
      <c r="C138" s="28"/>
      <c r="D138" s="28"/>
      <c r="E138" s="28"/>
      <c r="F138" s="28"/>
      <c r="G138" s="28"/>
      <c r="H138" s="28"/>
      <c r="I138" s="26"/>
      <c r="J138" s="26"/>
      <c r="K138" s="26"/>
      <c r="L138" s="26"/>
      <c r="M138" s="28"/>
      <c r="N138" s="138" t="s">
        <v>98</v>
      </c>
    </row>
    <row r="139" spans="1:14" ht="13.8" thickBot="1" x14ac:dyDescent="0.3">
      <c r="A139" s="30"/>
      <c r="B139" s="30"/>
      <c r="C139" s="30"/>
      <c r="D139" s="30"/>
      <c r="E139" s="30"/>
      <c r="F139" s="30"/>
      <c r="G139" s="30"/>
      <c r="H139" s="30"/>
      <c r="I139" s="83"/>
      <c r="J139" s="83"/>
      <c r="K139" s="83"/>
      <c r="L139" s="83"/>
      <c r="M139" s="30"/>
      <c r="N139" s="139"/>
    </row>
    <row r="140" spans="1:14" ht="13.8" thickBot="1" x14ac:dyDescent="0.3">
      <c r="A140" s="28"/>
      <c r="B140" s="26" t="s">
        <v>7</v>
      </c>
      <c r="C140" s="28"/>
      <c r="D140" s="28"/>
      <c r="E140" s="28"/>
      <c r="F140" s="28"/>
      <c r="G140" s="28"/>
      <c r="H140" s="28"/>
      <c r="I140" s="26"/>
      <c r="J140" s="26"/>
      <c r="K140" s="26"/>
      <c r="L140" s="26"/>
      <c r="M140" s="28"/>
      <c r="N140" s="132"/>
    </row>
    <row r="141" spans="1:14" ht="40.5" customHeight="1" thickBot="1" x14ac:dyDescent="0.3">
      <c r="A141" s="28"/>
      <c r="B141" s="28"/>
      <c r="C141" s="28" t="s">
        <v>51</v>
      </c>
      <c r="D141" s="28"/>
      <c r="E141" s="28"/>
      <c r="F141" s="28"/>
      <c r="G141" s="28" t="s">
        <v>22</v>
      </c>
      <c r="H141" s="28"/>
      <c r="I141" s="104">
        <v>2395</v>
      </c>
      <c r="J141" s="104">
        <v>2395</v>
      </c>
      <c r="K141" s="105">
        <v>2871</v>
      </c>
      <c r="L141" s="75" t="s">
        <v>92</v>
      </c>
      <c r="M141" s="28"/>
      <c r="N141" s="140" t="s">
        <v>196</v>
      </c>
    </row>
    <row r="142" spans="1:14" ht="40.5" customHeight="1" thickBot="1" x14ac:dyDescent="0.3">
      <c r="A142" s="28"/>
      <c r="B142" s="28"/>
      <c r="C142" s="28" t="s">
        <v>39</v>
      </c>
      <c r="D142" s="28"/>
      <c r="E142" s="28"/>
      <c r="F142" s="28"/>
      <c r="G142" s="28" t="s">
        <v>22</v>
      </c>
      <c r="H142" s="28"/>
      <c r="I142" s="106">
        <v>1797</v>
      </c>
      <c r="J142" s="106">
        <v>1797</v>
      </c>
      <c r="K142" s="107">
        <v>2148</v>
      </c>
      <c r="L142" s="75" t="s">
        <v>92</v>
      </c>
      <c r="M142" s="28"/>
      <c r="N142" s="140" t="s">
        <v>211</v>
      </c>
    </row>
    <row r="143" spans="1:14" ht="23.55" customHeight="1" thickBot="1" x14ac:dyDescent="0.3">
      <c r="A143" s="28"/>
      <c r="B143" s="28"/>
      <c r="C143" s="28" t="s">
        <v>40</v>
      </c>
      <c r="D143" s="28"/>
      <c r="E143" s="28"/>
      <c r="F143" s="28"/>
      <c r="G143" s="28" t="s">
        <v>22</v>
      </c>
      <c r="H143" s="28"/>
      <c r="I143" s="106">
        <v>1797</v>
      </c>
      <c r="J143" s="106">
        <v>1797</v>
      </c>
      <c r="K143" s="107">
        <v>2148</v>
      </c>
      <c r="L143" s="75" t="s">
        <v>92</v>
      </c>
      <c r="M143" s="28"/>
      <c r="N143" s="161" t="s">
        <v>207</v>
      </c>
    </row>
    <row r="144" spans="1:14" ht="23.55" customHeight="1" thickBot="1" x14ac:dyDescent="0.3">
      <c r="A144" s="28"/>
      <c r="B144" s="28"/>
      <c r="C144" s="28" t="s">
        <v>52</v>
      </c>
      <c r="D144" s="28"/>
      <c r="E144" s="28"/>
      <c r="F144" s="28"/>
      <c r="G144" s="28" t="s">
        <v>22</v>
      </c>
      <c r="H144" s="28"/>
      <c r="I144" s="106">
        <v>4442</v>
      </c>
      <c r="J144" s="106">
        <v>4442</v>
      </c>
      <c r="K144" s="107">
        <v>5503</v>
      </c>
      <c r="L144" s="75" t="s">
        <v>92</v>
      </c>
      <c r="M144" s="28"/>
      <c r="N144" s="162"/>
    </row>
    <row r="145" spans="1:39" ht="23.55" customHeight="1" thickBot="1" x14ac:dyDescent="0.3">
      <c r="A145" s="28"/>
      <c r="B145" s="28"/>
      <c r="C145" s="28" t="s">
        <v>41</v>
      </c>
      <c r="D145" s="28"/>
      <c r="E145" s="28"/>
      <c r="F145" s="28"/>
      <c r="G145" s="28" t="s">
        <v>22</v>
      </c>
      <c r="H145" s="28"/>
      <c r="I145" s="106">
        <v>3778</v>
      </c>
      <c r="J145" s="106">
        <v>3778</v>
      </c>
      <c r="K145" s="107">
        <v>4712</v>
      </c>
      <c r="L145" s="75" t="s">
        <v>92</v>
      </c>
      <c r="M145" s="28"/>
      <c r="N145" s="162"/>
    </row>
    <row r="146" spans="1:39" ht="23.55" customHeight="1" thickBot="1" x14ac:dyDescent="0.3">
      <c r="A146" s="28"/>
      <c r="B146" s="28"/>
      <c r="C146" s="28" t="s">
        <v>42</v>
      </c>
      <c r="D146" s="28"/>
      <c r="E146" s="28"/>
      <c r="F146" s="28"/>
      <c r="G146" s="28" t="s">
        <v>22</v>
      </c>
      <c r="H146" s="28"/>
      <c r="I146" s="106">
        <v>3207</v>
      </c>
      <c r="J146" s="106">
        <v>3207</v>
      </c>
      <c r="K146" s="107">
        <v>3530</v>
      </c>
      <c r="L146" s="75" t="s">
        <v>92</v>
      </c>
      <c r="M146" s="28"/>
      <c r="N146" s="162"/>
    </row>
    <row r="147" spans="1:39" ht="33.75" customHeight="1" thickBot="1" x14ac:dyDescent="0.3">
      <c r="A147" s="28"/>
      <c r="B147" s="28"/>
      <c r="C147" s="28" t="s">
        <v>209</v>
      </c>
      <c r="D147" s="28"/>
      <c r="E147" s="28"/>
      <c r="F147" s="28"/>
      <c r="G147" s="28" t="s">
        <v>22</v>
      </c>
      <c r="H147" s="28"/>
      <c r="I147" s="106">
        <v>1136</v>
      </c>
      <c r="J147" s="106">
        <v>1136</v>
      </c>
      <c r="K147" s="75" t="s">
        <v>92</v>
      </c>
      <c r="L147" s="75" t="s">
        <v>92</v>
      </c>
      <c r="M147" s="28"/>
      <c r="N147" s="162"/>
    </row>
    <row r="148" spans="1:39" ht="45.75" customHeight="1" thickBot="1" x14ac:dyDescent="0.3">
      <c r="A148" s="28"/>
      <c r="B148" s="28"/>
      <c r="C148" s="28" t="s">
        <v>210</v>
      </c>
      <c r="D148" s="28"/>
      <c r="E148" s="28"/>
      <c r="F148" s="28"/>
      <c r="G148" s="28" t="s">
        <v>22</v>
      </c>
      <c r="H148" s="28"/>
      <c r="I148" s="106">
        <v>1174</v>
      </c>
      <c r="J148" s="106">
        <v>1174</v>
      </c>
      <c r="K148" s="75" t="s">
        <v>92</v>
      </c>
      <c r="L148" s="75" t="s">
        <v>92</v>
      </c>
      <c r="M148" s="28"/>
      <c r="N148" s="163"/>
    </row>
    <row r="149" spans="1:39" x14ac:dyDescent="0.25">
      <c r="A149" s="28"/>
      <c r="B149" s="26" t="s">
        <v>16</v>
      </c>
      <c r="C149" s="28"/>
      <c r="D149" s="28"/>
      <c r="E149" s="28"/>
      <c r="F149" s="28"/>
      <c r="G149" s="28"/>
      <c r="H149" s="28"/>
      <c r="I149" s="29"/>
      <c r="J149" s="29"/>
      <c r="K149" s="29"/>
      <c r="L149" s="29"/>
      <c r="M149" s="28"/>
      <c r="N149" s="132"/>
    </row>
    <row r="150" spans="1:39" x14ac:dyDescent="0.25">
      <c r="A150" s="28"/>
      <c r="B150" s="28"/>
      <c r="C150" s="28" t="s">
        <v>44</v>
      </c>
      <c r="D150" s="28"/>
      <c r="E150" s="28"/>
      <c r="F150" s="28"/>
      <c r="G150" s="28" t="s">
        <v>25</v>
      </c>
      <c r="H150" s="28"/>
      <c r="I150" s="29"/>
      <c r="J150" s="29"/>
      <c r="K150" s="29"/>
      <c r="L150" s="29"/>
      <c r="M150" s="28"/>
      <c r="N150" s="141" t="s">
        <v>98</v>
      </c>
    </row>
    <row r="151" spans="1:39" ht="13.8" thickBot="1" x14ac:dyDescent="0.3">
      <c r="A151" s="30"/>
      <c r="B151" s="30"/>
      <c r="C151" s="30"/>
      <c r="D151" s="30"/>
      <c r="E151" s="30"/>
      <c r="F151" s="30"/>
      <c r="G151" s="30"/>
      <c r="H151" s="30"/>
      <c r="I151" s="84"/>
      <c r="J151" s="84"/>
      <c r="K151" s="84"/>
      <c r="L151" s="84"/>
      <c r="M151" s="30"/>
      <c r="N151" s="142"/>
    </row>
    <row r="152" spans="1:39" x14ac:dyDescent="0.25">
      <c r="A152" s="147" t="s">
        <v>93</v>
      </c>
      <c r="B152" s="31"/>
      <c r="C152" s="31"/>
      <c r="D152" s="31"/>
      <c r="E152" s="31"/>
      <c r="F152" s="31"/>
      <c r="G152" s="34"/>
      <c r="H152" s="34"/>
      <c r="I152" s="29"/>
      <c r="J152" s="29"/>
      <c r="K152" s="29"/>
      <c r="L152" s="29"/>
      <c r="M152" s="28"/>
      <c r="N152" s="143" t="s">
        <v>98</v>
      </c>
    </row>
    <row r="153" spans="1:39" x14ac:dyDescent="0.25">
      <c r="A153" s="28"/>
      <c r="B153" s="28"/>
      <c r="C153" s="28"/>
      <c r="D153" s="28"/>
      <c r="E153" s="28"/>
      <c r="F153" s="28"/>
      <c r="G153" s="28"/>
      <c r="H153" s="28"/>
      <c r="I153" s="29"/>
      <c r="J153" s="29"/>
      <c r="K153" s="29"/>
      <c r="L153" s="29"/>
      <c r="M153" s="28"/>
      <c r="N153" s="132"/>
    </row>
    <row r="154" spans="1:39" ht="26.4" x14ac:dyDescent="0.25">
      <c r="A154" s="28"/>
      <c r="B154" s="28" t="s">
        <v>72</v>
      </c>
      <c r="C154" s="28"/>
      <c r="D154" s="28"/>
      <c r="E154" s="28"/>
      <c r="F154" s="28"/>
      <c r="G154" s="28" t="s">
        <v>25</v>
      </c>
      <c r="H154" s="28"/>
      <c r="I154" s="90"/>
      <c r="J154" s="90"/>
      <c r="K154" s="90"/>
      <c r="L154" s="90"/>
      <c r="M154" s="28"/>
      <c r="N154" s="125" t="s">
        <v>233</v>
      </c>
      <c r="AB154" s="96"/>
      <c r="AC154" s="96"/>
      <c r="AD154" s="96"/>
      <c r="AE154" s="96"/>
      <c r="AF154" s="96"/>
      <c r="AG154" s="96"/>
      <c r="AH154" s="96"/>
      <c r="AI154" s="96"/>
      <c r="AJ154" s="96"/>
      <c r="AK154" s="96"/>
      <c r="AL154" s="96"/>
      <c r="AM154" s="96"/>
    </row>
    <row r="155" spans="1:39" x14ac:dyDescent="0.25">
      <c r="A155" s="28"/>
      <c r="B155" s="28" t="s">
        <v>77</v>
      </c>
      <c r="C155" s="28"/>
      <c r="D155" s="28"/>
      <c r="E155" s="28"/>
      <c r="F155" s="28"/>
      <c r="G155" s="28"/>
      <c r="H155" s="28"/>
      <c r="I155" s="29"/>
      <c r="J155" s="29"/>
      <c r="K155" s="29"/>
      <c r="L155" s="29"/>
      <c r="M155" s="28"/>
      <c r="N155" s="138" t="s">
        <v>98</v>
      </c>
    </row>
    <row r="156" spans="1:39" x14ac:dyDescent="0.25">
      <c r="A156" s="28"/>
      <c r="B156" s="28"/>
      <c r="C156" s="28"/>
      <c r="D156" s="28"/>
      <c r="E156" s="28"/>
      <c r="F156" s="28"/>
      <c r="G156" s="28"/>
      <c r="H156" s="28"/>
      <c r="I156" s="29"/>
      <c r="J156" s="29"/>
      <c r="K156" s="29"/>
      <c r="L156" s="29"/>
      <c r="M156" s="28"/>
      <c r="N156" s="132"/>
    </row>
    <row r="157" spans="1:39" x14ac:dyDescent="0.25">
      <c r="A157" s="28"/>
      <c r="B157" s="28" t="s">
        <v>58</v>
      </c>
      <c r="C157" s="28"/>
      <c r="D157" s="28"/>
      <c r="E157" s="28"/>
      <c r="F157" s="28"/>
      <c r="G157" s="28" t="s">
        <v>25</v>
      </c>
      <c r="H157" s="28"/>
      <c r="I157" s="29"/>
      <c r="J157" s="29"/>
      <c r="K157" s="29"/>
      <c r="L157" s="29"/>
      <c r="M157" s="28"/>
      <c r="N157" s="154"/>
    </row>
    <row r="158" spans="1:39" x14ac:dyDescent="0.25">
      <c r="A158" s="28"/>
      <c r="B158" s="28" t="s">
        <v>59</v>
      </c>
      <c r="C158" s="28"/>
      <c r="D158" s="28"/>
      <c r="E158" s="28"/>
      <c r="F158" s="28"/>
      <c r="G158" s="28"/>
      <c r="H158" s="28"/>
      <c r="I158" s="29"/>
      <c r="J158" s="29"/>
      <c r="K158" s="29"/>
      <c r="L158" s="29"/>
      <c r="M158" s="28"/>
      <c r="N158" s="154"/>
    </row>
    <row r="159" spans="1:39" x14ac:dyDescent="0.25">
      <c r="A159" s="28"/>
      <c r="B159" s="28"/>
      <c r="C159" s="28"/>
      <c r="D159" s="28"/>
      <c r="E159" s="28"/>
      <c r="F159" s="28"/>
      <c r="G159" s="28"/>
      <c r="H159" s="28"/>
      <c r="I159" s="29"/>
      <c r="J159" s="29"/>
      <c r="K159" s="29"/>
      <c r="L159" s="29"/>
      <c r="M159" s="28"/>
      <c r="N159" s="132"/>
    </row>
    <row r="160" spans="1:39" x14ac:dyDescent="0.25">
      <c r="A160" s="28"/>
      <c r="B160" s="28" t="s">
        <v>71</v>
      </c>
      <c r="C160" s="28"/>
      <c r="D160" s="28"/>
      <c r="E160" s="28"/>
      <c r="F160" s="28"/>
      <c r="G160" s="28" t="s">
        <v>25</v>
      </c>
      <c r="H160" s="28"/>
      <c r="I160" s="29"/>
      <c r="J160" s="29"/>
      <c r="K160" s="29"/>
      <c r="L160" s="29"/>
      <c r="M160" s="28"/>
      <c r="N160" s="136" t="s">
        <v>98</v>
      </c>
    </row>
    <row r="161" spans="1:241" x14ac:dyDescent="0.25">
      <c r="A161" s="28"/>
      <c r="B161" s="28" t="s">
        <v>70</v>
      </c>
      <c r="C161" s="28"/>
      <c r="D161" s="28"/>
      <c r="E161" s="28"/>
      <c r="F161" s="28"/>
      <c r="G161" s="28"/>
      <c r="H161" s="28"/>
      <c r="I161" s="29"/>
      <c r="J161" s="29"/>
      <c r="K161" s="29"/>
      <c r="L161" s="29"/>
      <c r="M161" s="28"/>
      <c r="N161" s="138" t="s">
        <v>98</v>
      </c>
    </row>
    <row r="162" spans="1:241" x14ac:dyDescent="0.25">
      <c r="A162" s="28"/>
      <c r="B162" s="28"/>
      <c r="C162" s="28"/>
      <c r="D162" s="28"/>
      <c r="E162" s="28"/>
      <c r="F162" s="28"/>
      <c r="G162" s="28"/>
      <c r="H162" s="28"/>
      <c r="I162" s="29"/>
      <c r="J162" s="29"/>
      <c r="K162" s="29"/>
      <c r="L162" s="29"/>
      <c r="M162" s="28"/>
      <c r="N162" s="132"/>
    </row>
    <row r="163" spans="1:241" ht="26.4" x14ac:dyDescent="0.25">
      <c r="A163" s="28"/>
      <c r="B163" s="28" t="s">
        <v>48</v>
      </c>
      <c r="C163" s="28"/>
      <c r="D163" s="28"/>
      <c r="E163" s="28"/>
      <c r="F163" s="28"/>
      <c r="G163" s="28" t="s">
        <v>25</v>
      </c>
      <c r="H163" s="28"/>
      <c r="I163" s="98" t="s">
        <v>232</v>
      </c>
      <c r="J163" s="98" t="s">
        <v>232</v>
      </c>
      <c r="K163" s="98" t="s">
        <v>232</v>
      </c>
      <c r="L163" s="98" t="s">
        <v>232</v>
      </c>
      <c r="M163" s="28"/>
      <c r="N163" s="125" t="s">
        <v>213</v>
      </c>
    </row>
    <row r="164" spans="1:241" x14ac:dyDescent="0.25">
      <c r="A164" s="28"/>
      <c r="B164" s="28"/>
      <c r="C164" s="28"/>
      <c r="D164" s="28"/>
      <c r="E164" s="28"/>
      <c r="F164" s="28"/>
      <c r="G164" s="28"/>
      <c r="H164" s="28"/>
      <c r="I164" s="29"/>
      <c r="J164" s="29"/>
      <c r="K164" s="29"/>
      <c r="L164" s="29"/>
      <c r="M164" s="28"/>
      <c r="N164" s="138" t="s">
        <v>98</v>
      </c>
    </row>
    <row r="165" spans="1:241" x14ac:dyDescent="0.25">
      <c r="A165" s="28"/>
      <c r="B165" s="28"/>
      <c r="C165" s="28"/>
      <c r="D165" s="28"/>
      <c r="E165" s="28"/>
      <c r="F165" s="28"/>
      <c r="G165" s="28"/>
      <c r="H165" s="28"/>
      <c r="I165" s="29"/>
      <c r="J165" s="29"/>
      <c r="K165" s="29"/>
      <c r="L165" s="29"/>
      <c r="M165" s="28"/>
      <c r="N165" s="132"/>
    </row>
    <row r="166" spans="1:241" x14ac:dyDescent="0.25">
      <c r="A166" s="28"/>
      <c r="B166" s="28" t="s">
        <v>74</v>
      </c>
      <c r="C166" s="28"/>
      <c r="D166" s="28"/>
      <c r="E166" s="28"/>
      <c r="F166" s="28"/>
      <c r="G166" s="28" t="s">
        <v>25</v>
      </c>
      <c r="H166" s="28"/>
      <c r="I166" s="145"/>
      <c r="J166" s="145" t="s">
        <v>98</v>
      </c>
      <c r="K166" s="145" t="s">
        <v>98</v>
      </c>
      <c r="L166" s="145" t="s">
        <v>98</v>
      </c>
      <c r="M166" s="28"/>
      <c r="N166" s="141" t="s">
        <v>98</v>
      </c>
    </row>
    <row r="167" spans="1:241" x14ac:dyDescent="0.25">
      <c r="A167" s="28"/>
      <c r="B167" s="28"/>
      <c r="C167" s="28"/>
      <c r="D167" s="28"/>
      <c r="E167" s="28"/>
      <c r="F167" s="28"/>
      <c r="G167" s="28"/>
      <c r="H167" s="28"/>
      <c r="I167" s="29"/>
      <c r="J167" s="29"/>
      <c r="K167" s="29"/>
      <c r="L167" s="29"/>
      <c r="M167" s="28"/>
      <c r="N167" s="132" t="s">
        <v>98</v>
      </c>
      <c r="AB167" s="96"/>
      <c r="AC167" s="96"/>
      <c r="AD167" s="96"/>
      <c r="AE167" s="96"/>
      <c r="AF167" s="96"/>
      <c r="AG167" s="96"/>
      <c r="AH167" s="96"/>
      <c r="AI167" s="96"/>
      <c r="AJ167" s="96"/>
      <c r="AK167" s="96"/>
      <c r="AL167" s="96"/>
    </row>
    <row r="168" spans="1:241" x14ac:dyDescent="0.25">
      <c r="A168" s="28"/>
      <c r="B168" s="100" t="s">
        <v>91</v>
      </c>
      <c r="C168" s="28"/>
      <c r="D168" s="28"/>
      <c r="E168" s="28"/>
      <c r="F168" s="28"/>
      <c r="G168" s="146" t="s">
        <v>25</v>
      </c>
      <c r="H168" s="28"/>
      <c r="I168" s="90"/>
      <c r="J168" s="90"/>
      <c r="K168" s="90"/>
      <c r="L168" s="90"/>
      <c r="M168" s="28"/>
      <c r="N168" s="129"/>
      <c r="AB168" s="96"/>
      <c r="AC168" s="96"/>
      <c r="AD168" s="96"/>
      <c r="AE168" s="96"/>
      <c r="AF168" s="96"/>
      <c r="AG168" s="96"/>
      <c r="AH168" s="96"/>
      <c r="AI168" s="96"/>
      <c r="AJ168" s="96"/>
      <c r="AK168" s="96"/>
      <c r="AL168" s="96"/>
    </row>
    <row r="169" spans="1:241" x14ac:dyDescent="0.25">
      <c r="A169" s="28"/>
      <c r="B169" s="28"/>
      <c r="C169" s="28"/>
      <c r="D169" s="28"/>
      <c r="E169" s="28"/>
      <c r="F169" s="28"/>
      <c r="G169" s="28"/>
      <c r="H169" s="28"/>
      <c r="I169" s="29"/>
      <c r="J169" s="29"/>
      <c r="K169" s="29"/>
      <c r="L169" s="29"/>
      <c r="M169" s="28"/>
      <c r="N169" s="132"/>
    </row>
    <row r="170" spans="1:241" x14ac:dyDescent="0.25">
      <c r="A170" s="28"/>
      <c r="B170" s="28" t="s">
        <v>78</v>
      </c>
      <c r="C170" s="28"/>
      <c r="D170" s="28"/>
      <c r="E170" s="28"/>
      <c r="F170" s="28"/>
      <c r="G170" s="28" t="s">
        <v>25</v>
      </c>
      <c r="H170" s="28"/>
      <c r="I170" s="29"/>
      <c r="J170" s="29"/>
      <c r="K170" s="29"/>
      <c r="L170" s="29"/>
      <c r="M170" s="28"/>
      <c r="N170" s="120" t="s">
        <v>98</v>
      </c>
    </row>
    <row r="171" spans="1:241" x14ac:dyDescent="0.25">
      <c r="A171" s="28"/>
      <c r="B171" s="28"/>
      <c r="C171" s="28"/>
      <c r="D171" s="28"/>
      <c r="E171" s="28"/>
      <c r="F171" s="28"/>
      <c r="G171" s="28"/>
      <c r="H171" s="28"/>
      <c r="I171" s="29"/>
      <c r="J171" s="29"/>
      <c r="K171" s="29"/>
      <c r="L171" s="29"/>
      <c r="M171" s="28"/>
      <c r="N171" s="124"/>
    </row>
    <row r="172" spans="1:241" x14ac:dyDescent="0.25">
      <c r="A172" s="28"/>
      <c r="B172" s="28" t="s">
        <v>79</v>
      </c>
      <c r="C172" s="28"/>
      <c r="D172" s="28"/>
      <c r="E172" s="28"/>
      <c r="F172" s="28"/>
      <c r="G172" s="28" t="s">
        <v>25</v>
      </c>
      <c r="H172" s="28"/>
      <c r="I172" s="29"/>
      <c r="J172" s="29"/>
      <c r="K172" s="29"/>
      <c r="L172" s="29"/>
      <c r="M172" s="28"/>
      <c r="N172" s="138" t="s">
        <v>98</v>
      </c>
    </row>
    <row r="173" spans="1:241" x14ac:dyDescent="0.25">
      <c r="A173" s="28"/>
      <c r="B173" s="28"/>
      <c r="C173" s="28"/>
      <c r="D173" s="28"/>
      <c r="E173" s="28"/>
      <c r="F173" s="28"/>
      <c r="G173" s="28"/>
      <c r="H173" s="28"/>
      <c r="I173" s="29"/>
      <c r="J173" s="29"/>
      <c r="K173" s="29"/>
      <c r="L173" s="29"/>
      <c r="M173" s="28"/>
      <c r="N173" s="132"/>
    </row>
    <row r="174" spans="1:241" x14ac:dyDescent="0.25">
      <c r="A174" s="28"/>
      <c r="B174" s="28"/>
      <c r="C174" s="28"/>
      <c r="D174" s="28"/>
      <c r="E174" s="28"/>
      <c r="F174" s="28"/>
      <c r="G174" s="28"/>
      <c r="H174" s="28"/>
      <c r="I174" s="29"/>
      <c r="J174" s="29"/>
      <c r="K174" s="29"/>
      <c r="L174" s="29"/>
      <c r="M174" s="28"/>
      <c r="N174" s="132"/>
    </row>
    <row r="175" spans="1:241" x14ac:dyDescent="0.25">
      <c r="A175" s="28"/>
      <c r="B175" s="28"/>
      <c r="C175" s="28"/>
      <c r="D175" s="28"/>
      <c r="E175" s="28"/>
      <c r="F175" s="28"/>
      <c r="G175" s="28"/>
      <c r="H175" s="28"/>
      <c r="I175" s="29"/>
      <c r="J175" s="29"/>
      <c r="K175" s="29"/>
      <c r="L175" s="29"/>
      <c r="M175" s="28"/>
    </row>
    <row r="176" spans="1:241" ht="13.8" thickBot="1" x14ac:dyDescent="0.3">
      <c r="A176" s="30"/>
      <c r="B176" s="30"/>
      <c r="C176" s="30"/>
      <c r="D176" s="30"/>
      <c r="E176" s="30"/>
      <c r="F176" s="30"/>
      <c r="G176" s="30"/>
      <c r="H176" s="30"/>
      <c r="I176" s="84"/>
      <c r="J176" s="84"/>
      <c r="K176" s="84"/>
      <c r="L176" s="84"/>
      <c r="M176" s="30"/>
      <c r="N176" s="144"/>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row>
    <row r="177" spans="9:12" x14ac:dyDescent="0.25">
      <c r="I177" s="33"/>
      <c r="J177" s="33"/>
      <c r="K177" s="33"/>
      <c r="L177" s="33"/>
    </row>
    <row r="178" spans="9:12" x14ac:dyDescent="0.25">
      <c r="I178" s="33"/>
      <c r="J178" s="33"/>
      <c r="K178" s="33"/>
      <c r="L178" s="33"/>
    </row>
    <row r="179" spans="9:12" x14ac:dyDescent="0.25">
      <c r="I179" s="33"/>
      <c r="J179" s="33"/>
      <c r="K179" s="33"/>
      <c r="L179" s="33"/>
    </row>
    <row r="180" spans="9:12" x14ac:dyDescent="0.25">
      <c r="I180" s="33"/>
      <c r="J180" s="33"/>
      <c r="K180" s="33"/>
      <c r="L180" s="33"/>
    </row>
    <row r="181" spans="9:12" x14ac:dyDescent="0.25">
      <c r="I181" s="33"/>
      <c r="J181" s="33"/>
      <c r="K181" s="33"/>
      <c r="L181" s="33"/>
    </row>
    <row r="182" spans="9:12" x14ac:dyDescent="0.25">
      <c r="I182" s="33"/>
      <c r="J182" s="33"/>
      <c r="K182" s="33"/>
      <c r="L182" s="33"/>
    </row>
    <row r="183" spans="9:12" x14ac:dyDescent="0.25">
      <c r="I183" s="33"/>
      <c r="J183" s="33"/>
      <c r="K183" s="33"/>
      <c r="L183" s="33"/>
    </row>
    <row r="184" spans="9:12" x14ac:dyDescent="0.25">
      <c r="I184" s="33"/>
      <c r="J184" s="33"/>
      <c r="K184" s="33"/>
      <c r="L184" s="33"/>
    </row>
    <row r="185" spans="9:12" x14ac:dyDescent="0.25">
      <c r="I185" s="33"/>
      <c r="J185" s="33"/>
      <c r="K185" s="33"/>
      <c r="L185" s="33"/>
    </row>
    <row r="186" spans="9:12" x14ac:dyDescent="0.25">
      <c r="I186" s="33"/>
      <c r="J186" s="33"/>
      <c r="K186" s="33"/>
      <c r="L186" s="33"/>
    </row>
    <row r="187" spans="9:12" x14ac:dyDescent="0.25">
      <c r="I187" s="33"/>
      <c r="J187" s="33"/>
      <c r="K187" s="33"/>
      <c r="L187" s="33"/>
    </row>
    <row r="188" spans="9:12" x14ac:dyDescent="0.25">
      <c r="I188" s="33"/>
      <c r="J188" s="33"/>
      <c r="K188" s="33"/>
      <c r="L188" s="33"/>
    </row>
    <row r="189" spans="9:12" x14ac:dyDescent="0.25">
      <c r="I189" s="33"/>
      <c r="J189" s="33"/>
      <c r="K189" s="33"/>
      <c r="L189" s="33"/>
    </row>
    <row r="190" spans="9:12" x14ac:dyDescent="0.25">
      <c r="I190" s="33"/>
      <c r="J190" s="33"/>
      <c r="K190" s="33"/>
      <c r="L190" s="33"/>
    </row>
    <row r="191" spans="9:12" x14ac:dyDescent="0.25">
      <c r="I191" s="33"/>
      <c r="J191" s="33"/>
      <c r="K191" s="33"/>
      <c r="L191" s="33"/>
    </row>
    <row r="192" spans="9:12" x14ac:dyDescent="0.25">
      <c r="I192" s="33"/>
      <c r="J192" s="33"/>
      <c r="K192" s="33"/>
      <c r="L192" s="33"/>
    </row>
    <row r="193" spans="9:12" x14ac:dyDescent="0.25">
      <c r="I193" s="33"/>
      <c r="J193" s="33"/>
      <c r="K193" s="33"/>
      <c r="L193" s="33"/>
    </row>
    <row r="194" spans="9:12" x14ac:dyDescent="0.25">
      <c r="I194" s="33"/>
      <c r="J194" s="33"/>
      <c r="K194" s="33"/>
      <c r="L194" s="33"/>
    </row>
    <row r="195" spans="9:12" x14ac:dyDescent="0.25">
      <c r="I195" s="33"/>
      <c r="J195" s="33"/>
      <c r="K195" s="33"/>
      <c r="L195" s="33"/>
    </row>
    <row r="196" spans="9:12" x14ac:dyDescent="0.25">
      <c r="I196" s="33"/>
      <c r="J196" s="33"/>
      <c r="K196" s="33"/>
      <c r="L196" s="33"/>
    </row>
    <row r="197" spans="9:12" x14ac:dyDescent="0.25">
      <c r="I197" s="33"/>
      <c r="J197" s="33"/>
      <c r="K197" s="33"/>
      <c r="L197" s="33"/>
    </row>
    <row r="198" spans="9:12" x14ac:dyDescent="0.25">
      <c r="I198" s="33"/>
      <c r="J198" s="33"/>
      <c r="K198" s="33"/>
      <c r="L198" s="33"/>
    </row>
    <row r="199" spans="9:12" x14ac:dyDescent="0.25">
      <c r="I199" s="33"/>
      <c r="J199" s="33"/>
      <c r="K199" s="33"/>
      <c r="L199" s="33"/>
    </row>
    <row r="200" spans="9:12" x14ac:dyDescent="0.25">
      <c r="I200" s="33"/>
      <c r="J200" s="33"/>
      <c r="K200" s="33"/>
      <c r="L200" s="33"/>
    </row>
    <row r="201" spans="9:12" x14ac:dyDescent="0.25">
      <c r="I201" s="33"/>
      <c r="J201" s="33"/>
      <c r="K201" s="33"/>
      <c r="L201" s="33"/>
    </row>
    <row r="202" spans="9:12" x14ac:dyDescent="0.25">
      <c r="I202" s="33"/>
      <c r="J202" s="33"/>
      <c r="K202" s="33"/>
      <c r="L202" s="33"/>
    </row>
    <row r="203" spans="9:12" x14ac:dyDescent="0.25">
      <c r="I203" s="33"/>
      <c r="J203" s="33"/>
      <c r="K203" s="33"/>
      <c r="L203" s="33"/>
    </row>
    <row r="204" spans="9:12" x14ac:dyDescent="0.25">
      <c r="I204" s="33"/>
      <c r="J204" s="33"/>
      <c r="K204" s="33"/>
      <c r="L204" s="33"/>
    </row>
    <row r="205" spans="9:12" x14ac:dyDescent="0.25">
      <c r="I205" s="33"/>
      <c r="J205" s="33"/>
      <c r="K205" s="33"/>
      <c r="L205" s="33"/>
    </row>
    <row r="206" spans="9:12" x14ac:dyDescent="0.25">
      <c r="I206" s="33"/>
      <c r="J206" s="33"/>
      <c r="K206" s="33"/>
      <c r="L206" s="33"/>
    </row>
    <row r="207" spans="9:12" x14ac:dyDescent="0.25">
      <c r="I207" s="33"/>
      <c r="J207" s="33"/>
      <c r="K207" s="33"/>
      <c r="L207" s="33"/>
    </row>
    <row r="208" spans="9:12" x14ac:dyDescent="0.25">
      <c r="I208" s="33"/>
      <c r="J208" s="33"/>
      <c r="K208" s="33"/>
      <c r="L208" s="33"/>
    </row>
  </sheetData>
  <mergeCells count="6">
    <mergeCell ref="I1:L1"/>
    <mergeCell ref="N6:N16"/>
    <mergeCell ref="N157:N158"/>
    <mergeCell ref="N94:N97"/>
    <mergeCell ref="N124:N129"/>
    <mergeCell ref="N143:N148"/>
  </mergeCells>
  <phoneticPr fontId="3" type="noConversion"/>
  <pageMargins left="0.5" right="0.39" top="0.6" bottom="0.75" header="0.5" footer="0.5"/>
  <pageSetup paperSize="17" scale="65" fitToHeight="2" orientation="portrait" copies="5" r:id="rId1"/>
  <headerFooter alignWithMargins="0">
    <oddFooter>&amp;C&amp;1#&amp;"Calibri"&amp;10&amp;K000000Internal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P71"/>
  <sheetViews>
    <sheetView zoomScale="130" zoomScaleNormal="130" workbookViewId="0">
      <selection sqref="A1:E1"/>
    </sheetView>
  </sheetViews>
  <sheetFormatPr defaultRowHeight="13.2" x14ac:dyDescent="0.25"/>
  <cols>
    <col min="1" max="1" width="24.21875" customWidth="1"/>
    <col min="13" max="13" width="12.77734375" customWidth="1"/>
    <col min="14" max="14" width="14.77734375" customWidth="1"/>
    <col min="16" max="16" width="27.21875" customWidth="1"/>
  </cols>
  <sheetData>
    <row r="1" spans="1:16" x14ac:dyDescent="0.25">
      <c r="A1" s="164" t="str">
        <f>'Cost Details'!A2</f>
        <v>2025 PG&amp;E Proposed Generator Interconnection Unit Cost Guide</v>
      </c>
      <c r="B1" s="164"/>
      <c r="C1" s="164"/>
      <c r="D1" s="164"/>
      <c r="E1" s="164"/>
    </row>
    <row r="2" spans="1:16" x14ac:dyDescent="0.25">
      <c r="A2" s="3" t="s">
        <v>235</v>
      </c>
      <c r="B2" s="3"/>
    </row>
    <row r="4" spans="1:16" x14ac:dyDescent="0.25">
      <c r="B4" t="s">
        <v>46</v>
      </c>
    </row>
    <row r="5" spans="1:16" x14ac:dyDescent="0.25">
      <c r="M5" s="5" t="s">
        <v>45</v>
      </c>
      <c r="N5" s="5" t="s">
        <v>82</v>
      </c>
      <c r="O5" s="5" t="s">
        <v>83</v>
      </c>
    </row>
    <row r="6" spans="1:16" x14ac:dyDescent="0.25">
      <c r="B6" t="s">
        <v>80</v>
      </c>
      <c r="M6" s="11">
        <v>1</v>
      </c>
      <c r="N6" s="10"/>
      <c r="O6" s="10"/>
      <c r="P6" s="9"/>
    </row>
    <row r="7" spans="1:16" x14ac:dyDescent="0.25">
      <c r="B7" t="s">
        <v>63</v>
      </c>
      <c r="M7" s="11"/>
      <c r="N7" s="10"/>
      <c r="O7" s="10"/>
      <c r="P7" s="9"/>
    </row>
    <row r="8" spans="1:16" x14ac:dyDescent="0.25">
      <c r="C8" s="33" t="s">
        <v>87</v>
      </c>
      <c r="J8" s="6"/>
      <c r="M8" s="12">
        <v>1.5</v>
      </c>
      <c r="N8" s="10" t="s">
        <v>99</v>
      </c>
      <c r="O8" s="10">
        <v>0.5</v>
      </c>
      <c r="P8" s="9"/>
    </row>
    <row r="9" spans="1:16" x14ac:dyDescent="0.25">
      <c r="C9" t="s">
        <v>100</v>
      </c>
      <c r="J9" s="6"/>
      <c r="M9" s="12"/>
      <c r="N9" s="10"/>
      <c r="O9" s="10"/>
      <c r="P9" s="9"/>
    </row>
    <row r="10" spans="1:16" ht="13.8" thickBot="1" x14ac:dyDescent="0.3">
      <c r="C10" t="s">
        <v>101</v>
      </c>
      <c r="J10" s="6"/>
      <c r="M10" s="13">
        <v>1</v>
      </c>
      <c r="N10" s="10" t="s">
        <v>201</v>
      </c>
      <c r="O10" s="35">
        <v>0</v>
      </c>
      <c r="P10" s="9"/>
    </row>
    <row r="11" spans="1:16" ht="15" x14ac:dyDescent="0.4">
      <c r="B11" s="4"/>
      <c r="C11" s="7"/>
      <c r="M11" s="14"/>
      <c r="N11" s="10"/>
      <c r="O11" s="10"/>
      <c r="P11" s="9"/>
    </row>
    <row r="12" spans="1:16" ht="15" x14ac:dyDescent="0.4">
      <c r="B12" s="4"/>
      <c r="C12" s="7"/>
      <c r="D12" t="s">
        <v>84</v>
      </c>
      <c r="M12" s="14"/>
      <c r="N12" s="10"/>
      <c r="O12" s="10">
        <v>0.5</v>
      </c>
      <c r="P12" s="9"/>
    </row>
    <row r="13" spans="1:16" ht="13.8" thickBot="1" x14ac:dyDescent="0.3">
      <c r="D13" t="s">
        <v>64</v>
      </c>
      <c r="M13" s="15"/>
      <c r="N13" s="10"/>
      <c r="O13" s="35">
        <v>1</v>
      </c>
      <c r="P13" s="9"/>
    </row>
    <row r="14" spans="1:16" x14ac:dyDescent="0.25">
      <c r="D14" s="3" t="s">
        <v>85</v>
      </c>
      <c r="E14" s="3"/>
      <c r="F14" s="3"/>
      <c r="G14" s="3"/>
      <c r="H14" s="3"/>
      <c r="I14" s="3"/>
      <c r="J14" s="3"/>
      <c r="K14" s="3"/>
      <c r="L14" s="3"/>
      <c r="M14" s="16"/>
      <c r="N14" s="16"/>
      <c r="O14" s="16">
        <v>1.5</v>
      </c>
    </row>
    <row r="17" spans="3:15" x14ac:dyDescent="0.25">
      <c r="C17" t="s">
        <v>102</v>
      </c>
      <c r="G17" s="171" t="s">
        <v>17</v>
      </c>
      <c r="H17" s="172"/>
      <c r="I17" s="173"/>
      <c r="J17" s="174" t="s">
        <v>18</v>
      </c>
      <c r="K17" s="175"/>
      <c r="L17" s="176"/>
      <c r="M17" s="177" t="s">
        <v>19</v>
      </c>
      <c r="N17" s="178"/>
      <c r="O17" s="179"/>
    </row>
    <row r="18" spans="3:15" x14ac:dyDescent="0.25">
      <c r="D18" t="s">
        <v>60</v>
      </c>
      <c r="G18" s="168" t="s">
        <v>8</v>
      </c>
      <c r="H18" s="169"/>
      <c r="I18" s="170"/>
      <c r="J18" s="168" t="s">
        <v>9</v>
      </c>
      <c r="K18" s="169"/>
      <c r="L18" s="170"/>
      <c r="M18" s="36" t="s">
        <v>15</v>
      </c>
      <c r="N18" s="1"/>
      <c r="O18" s="37" t="s">
        <v>10</v>
      </c>
    </row>
    <row r="19" spans="3:15" x14ac:dyDescent="0.25">
      <c r="D19" t="s">
        <v>61</v>
      </c>
      <c r="G19" s="36" t="s">
        <v>12</v>
      </c>
      <c r="H19" s="1"/>
      <c r="I19" s="37" t="s">
        <v>11</v>
      </c>
      <c r="J19" s="168" t="s">
        <v>13</v>
      </c>
      <c r="K19" s="169"/>
      <c r="L19" s="170"/>
      <c r="M19" s="168" t="s">
        <v>14</v>
      </c>
      <c r="N19" s="169"/>
      <c r="O19" s="170"/>
    </row>
    <row r="20" spans="3:15" x14ac:dyDescent="0.25">
      <c r="D20" t="s">
        <v>103</v>
      </c>
      <c r="G20" s="180" t="s">
        <v>200</v>
      </c>
      <c r="H20" s="150"/>
      <c r="I20" s="181"/>
      <c r="J20" s="180" t="s">
        <v>198</v>
      </c>
      <c r="K20" s="150"/>
      <c r="L20" s="181"/>
      <c r="M20" s="180" t="s">
        <v>197</v>
      </c>
      <c r="N20" s="150"/>
      <c r="O20" s="181"/>
    </row>
    <row r="21" spans="3:15" x14ac:dyDescent="0.25">
      <c r="D21" t="s">
        <v>98</v>
      </c>
    </row>
    <row r="23" spans="3:15" x14ac:dyDescent="0.25">
      <c r="C23" t="s">
        <v>62</v>
      </c>
      <c r="G23" s="182" t="s">
        <v>17</v>
      </c>
      <c r="H23" s="183"/>
      <c r="I23" s="184"/>
      <c r="J23" s="185" t="s">
        <v>18</v>
      </c>
      <c r="K23" s="186"/>
      <c r="L23" s="187"/>
      <c r="M23" s="188" t="s">
        <v>19</v>
      </c>
      <c r="N23" s="189"/>
      <c r="O23" s="190"/>
    </row>
    <row r="24" spans="3:15" x14ac:dyDescent="0.25">
      <c r="D24" t="s">
        <v>73</v>
      </c>
      <c r="G24" s="165">
        <v>1</v>
      </c>
      <c r="H24" s="166"/>
      <c r="I24" s="167"/>
      <c r="J24" s="165">
        <v>1.3</v>
      </c>
      <c r="K24" s="166"/>
      <c r="L24" s="167"/>
      <c r="M24" s="165">
        <v>1.5</v>
      </c>
      <c r="N24" s="166"/>
      <c r="O24" s="167"/>
    </row>
    <row r="25" spans="3:15" x14ac:dyDescent="0.25">
      <c r="D25" t="s">
        <v>61</v>
      </c>
      <c r="G25" s="38"/>
      <c r="H25" s="1">
        <v>1</v>
      </c>
      <c r="I25" s="39"/>
      <c r="J25" s="38"/>
      <c r="K25" s="1">
        <v>1.2</v>
      </c>
      <c r="L25" s="39"/>
      <c r="M25" s="38"/>
      <c r="N25" s="8" t="s">
        <v>104</v>
      </c>
      <c r="O25" s="39"/>
    </row>
    <row r="26" spans="3:15" x14ac:dyDescent="0.25">
      <c r="D26" t="s">
        <v>105</v>
      </c>
      <c r="G26" s="40"/>
      <c r="H26" s="41">
        <v>1</v>
      </c>
      <c r="I26" s="42"/>
      <c r="J26" s="40"/>
      <c r="K26" s="41" t="s">
        <v>199</v>
      </c>
      <c r="L26" s="42"/>
      <c r="M26" s="40"/>
      <c r="N26" s="41">
        <v>2</v>
      </c>
      <c r="O26" s="42"/>
    </row>
    <row r="27" spans="3:15" x14ac:dyDescent="0.25">
      <c r="H27" s="1"/>
      <c r="K27" s="1"/>
      <c r="N27" s="1"/>
    </row>
    <row r="28" spans="3:15" x14ac:dyDescent="0.25">
      <c r="C28" s="25" t="s">
        <v>89</v>
      </c>
      <c r="E28" s="25" t="s">
        <v>88</v>
      </c>
      <c r="G28" s="8"/>
      <c r="J28" s="8"/>
      <c r="M28" s="8"/>
    </row>
    <row r="29" spans="3:15" x14ac:dyDescent="0.25">
      <c r="C29" s="191" t="s">
        <v>73</v>
      </c>
      <c r="D29" s="193"/>
      <c r="E29" s="202" t="s">
        <v>112</v>
      </c>
      <c r="F29" s="203"/>
      <c r="G29" s="203"/>
      <c r="H29" s="203"/>
      <c r="I29" s="203"/>
      <c r="J29" s="203"/>
      <c r="K29" s="203"/>
      <c r="L29" s="203"/>
      <c r="M29" s="203"/>
      <c r="N29" s="203"/>
      <c r="O29" s="203"/>
    </row>
    <row r="30" spans="3:15" x14ac:dyDescent="0.25">
      <c r="C30" s="200"/>
      <c r="D30" s="201"/>
      <c r="E30" s="203"/>
      <c r="F30" s="203"/>
      <c r="G30" s="203"/>
      <c r="H30" s="203"/>
      <c r="I30" s="203"/>
      <c r="J30" s="203"/>
      <c r="K30" s="203"/>
      <c r="L30" s="203"/>
      <c r="M30" s="203"/>
      <c r="N30" s="203"/>
      <c r="O30" s="203"/>
    </row>
    <row r="31" spans="3:15" x14ac:dyDescent="0.25">
      <c r="C31" s="194"/>
      <c r="D31" s="196"/>
      <c r="E31" s="203"/>
      <c r="F31" s="203"/>
      <c r="G31" s="203"/>
      <c r="H31" s="203"/>
      <c r="I31" s="203"/>
      <c r="J31" s="203"/>
      <c r="K31" s="203"/>
      <c r="L31" s="203"/>
      <c r="M31" s="203"/>
      <c r="N31" s="203"/>
      <c r="O31" s="203"/>
    </row>
    <row r="32" spans="3:15" x14ac:dyDescent="0.25">
      <c r="C32" s="204" t="s">
        <v>61</v>
      </c>
      <c r="D32" s="205"/>
      <c r="E32" s="202" t="s">
        <v>113</v>
      </c>
      <c r="F32" s="203"/>
      <c r="G32" s="203"/>
      <c r="H32" s="203"/>
      <c r="I32" s="203"/>
      <c r="J32" s="203"/>
      <c r="K32" s="203"/>
      <c r="L32" s="203"/>
      <c r="M32" s="203"/>
      <c r="N32" s="203"/>
      <c r="O32" s="203"/>
    </row>
    <row r="33" spans="1:16" x14ac:dyDescent="0.25">
      <c r="C33" s="206"/>
      <c r="D33" s="207"/>
      <c r="E33" s="203"/>
      <c r="F33" s="203"/>
      <c r="G33" s="203"/>
      <c r="H33" s="203"/>
      <c r="I33" s="203"/>
      <c r="J33" s="203"/>
      <c r="K33" s="203"/>
      <c r="L33" s="203"/>
      <c r="M33" s="203"/>
      <c r="N33" s="203"/>
      <c r="O33" s="203"/>
    </row>
    <row r="34" spans="1:16" x14ac:dyDescent="0.25">
      <c r="C34" s="208"/>
      <c r="D34" s="209"/>
      <c r="E34" s="203"/>
      <c r="F34" s="203"/>
      <c r="G34" s="203"/>
      <c r="H34" s="203"/>
      <c r="I34" s="203"/>
      <c r="J34" s="203"/>
      <c r="K34" s="203"/>
      <c r="L34" s="203"/>
      <c r="M34" s="203"/>
      <c r="N34" s="203"/>
      <c r="O34" s="203"/>
    </row>
    <row r="35" spans="1:16" x14ac:dyDescent="0.25">
      <c r="C35" s="213" t="s">
        <v>105</v>
      </c>
      <c r="D35" s="214"/>
      <c r="E35" s="219" t="s">
        <v>114</v>
      </c>
      <c r="F35" s="220"/>
      <c r="G35" s="220"/>
      <c r="H35" s="220"/>
      <c r="I35" s="220"/>
      <c r="J35" s="220"/>
      <c r="K35" s="220"/>
      <c r="L35" s="220"/>
      <c r="M35" s="220"/>
      <c r="N35" s="220"/>
      <c r="O35" s="214"/>
    </row>
    <row r="36" spans="1:16" x14ac:dyDescent="0.25">
      <c r="C36" s="215"/>
      <c r="D36" s="216"/>
      <c r="E36" s="215"/>
      <c r="F36" s="221"/>
      <c r="G36" s="221"/>
      <c r="H36" s="221"/>
      <c r="I36" s="221"/>
      <c r="J36" s="221"/>
      <c r="K36" s="221"/>
      <c r="L36" s="221"/>
      <c r="M36" s="221"/>
      <c r="N36" s="221"/>
      <c r="O36" s="216"/>
    </row>
    <row r="37" spans="1:16" ht="8.25" customHeight="1" x14ac:dyDescent="0.25">
      <c r="C37" s="217"/>
      <c r="D37" s="218"/>
      <c r="E37" s="217"/>
      <c r="F37" s="222"/>
      <c r="G37" s="222"/>
      <c r="H37" s="222"/>
      <c r="I37" s="222"/>
      <c r="J37" s="222"/>
      <c r="K37" s="222"/>
      <c r="L37" s="222"/>
      <c r="M37" s="222"/>
      <c r="N37" s="222"/>
      <c r="O37" s="218"/>
    </row>
    <row r="39" spans="1:16" x14ac:dyDescent="0.25">
      <c r="A39" s="116" t="s">
        <v>96</v>
      </c>
      <c r="B39" s="115"/>
      <c r="C39" s="115"/>
    </row>
    <row r="40" spans="1:16" x14ac:dyDescent="0.25">
      <c r="A40" s="26"/>
      <c r="B40" s="27" t="s">
        <v>97</v>
      </c>
      <c r="C40" s="28"/>
      <c r="D40" s="28"/>
      <c r="E40" s="28"/>
      <c r="F40" s="28"/>
      <c r="G40" s="28"/>
      <c r="H40" s="28"/>
      <c r="I40" s="28"/>
      <c r="J40" s="28"/>
      <c r="K40" s="28"/>
      <c r="L40" s="28"/>
      <c r="M40" s="28"/>
      <c r="N40" s="28"/>
      <c r="O40" s="28"/>
      <c r="P40" s="43" t="s">
        <v>86</v>
      </c>
    </row>
    <row r="41" spans="1:16" ht="24" customHeight="1" x14ac:dyDescent="0.25">
      <c r="B41" s="210" t="s">
        <v>117</v>
      </c>
      <c r="C41" s="211"/>
      <c r="D41" s="211"/>
      <c r="E41" s="211"/>
      <c r="F41" s="211"/>
      <c r="G41" s="211"/>
      <c r="H41" s="211"/>
      <c r="I41" s="211"/>
      <c r="J41" s="211"/>
      <c r="K41" s="211"/>
      <c r="L41" s="211"/>
      <c r="M41" s="211"/>
      <c r="N41" s="211"/>
      <c r="O41" s="212"/>
      <c r="P41" s="44"/>
    </row>
    <row r="42" spans="1:16" ht="40.5" customHeight="1" x14ac:dyDescent="0.25">
      <c r="B42" s="210" t="s">
        <v>106</v>
      </c>
      <c r="C42" s="211"/>
      <c r="D42" s="211"/>
      <c r="E42" s="211"/>
      <c r="F42" s="211"/>
      <c r="G42" s="211"/>
      <c r="H42" s="211"/>
      <c r="I42" s="211"/>
      <c r="J42" s="211"/>
      <c r="K42" s="211"/>
      <c r="L42" s="211"/>
      <c r="M42" s="211"/>
      <c r="N42" s="211"/>
      <c r="O42" s="212"/>
      <c r="P42" s="45" t="s">
        <v>118</v>
      </c>
    </row>
    <row r="43" spans="1:16" ht="52.8" x14ac:dyDescent="0.25">
      <c r="B43" s="210" t="s">
        <v>119</v>
      </c>
      <c r="C43" s="211"/>
      <c r="D43" s="211"/>
      <c r="E43" s="211"/>
      <c r="F43" s="211"/>
      <c r="G43" s="211"/>
      <c r="H43" s="211"/>
      <c r="I43" s="211"/>
      <c r="J43" s="211"/>
      <c r="K43" s="211"/>
      <c r="L43" s="211"/>
      <c r="M43" s="211"/>
      <c r="N43" s="211"/>
      <c r="O43" s="212"/>
      <c r="P43" s="44" t="s">
        <v>120</v>
      </c>
    </row>
    <row r="44" spans="1:16" x14ac:dyDescent="0.25">
      <c r="B44" s="210" t="s">
        <v>107</v>
      </c>
      <c r="C44" s="211"/>
      <c r="D44" s="211"/>
      <c r="E44" s="211"/>
      <c r="F44" s="211"/>
      <c r="G44" s="211"/>
      <c r="H44" s="211"/>
      <c r="I44" s="211"/>
      <c r="J44" s="211"/>
      <c r="K44" s="211"/>
      <c r="L44" s="211"/>
      <c r="M44" s="211"/>
      <c r="N44" s="211"/>
      <c r="O44" s="212"/>
      <c r="P44" s="44"/>
    </row>
    <row r="45" spans="1:16" x14ac:dyDescent="0.25">
      <c r="B45" s="210" t="s">
        <v>115</v>
      </c>
      <c r="C45" s="211"/>
      <c r="D45" s="211"/>
      <c r="E45" s="211"/>
      <c r="F45" s="211"/>
      <c r="G45" s="211"/>
      <c r="H45" s="211"/>
      <c r="I45" s="211"/>
      <c r="J45" s="211"/>
      <c r="K45" s="211"/>
      <c r="L45" s="211"/>
      <c r="M45" s="211"/>
      <c r="N45" s="211"/>
      <c r="O45" s="212"/>
      <c r="P45" s="44"/>
    </row>
    <row r="46" spans="1:16" x14ac:dyDescent="0.25">
      <c r="B46" s="210" t="s">
        <v>108</v>
      </c>
      <c r="C46" s="211"/>
      <c r="D46" s="211"/>
      <c r="E46" s="211"/>
      <c r="F46" s="211"/>
      <c r="G46" s="211"/>
      <c r="H46" s="211"/>
      <c r="I46" s="211"/>
      <c r="J46" s="211"/>
      <c r="K46" s="211"/>
      <c r="L46" s="211"/>
      <c r="M46" s="211"/>
      <c r="N46" s="211"/>
      <c r="O46" s="212"/>
      <c r="P46" s="44"/>
    </row>
    <row r="47" spans="1:16" x14ac:dyDescent="0.25">
      <c r="B47" s="210" t="s">
        <v>109</v>
      </c>
      <c r="C47" s="211"/>
      <c r="D47" s="211"/>
      <c r="E47" s="211"/>
      <c r="F47" s="211"/>
      <c r="G47" s="211"/>
      <c r="H47" s="211"/>
      <c r="I47" s="211"/>
      <c r="J47" s="211"/>
      <c r="K47" s="211"/>
      <c r="L47" s="211"/>
      <c r="M47" s="211"/>
      <c r="N47" s="211"/>
      <c r="O47" s="212"/>
      <c r="P47" s="44"/>
    </row>
    <row r="48" spans="1:16" x14ac:dyDescent="0.25">
      <c r="B48" s="210" t="s">
        <v>110</v>
      </c>
      <c r="C48" s="211"/>
      <c r="D48" s="211"/>
      <c r="E48" s="211"/>
      <c r="F48" s="211"/>
      <c r="G48" s="211"/>
      <c r="H48" s="211"/>
      <c r="I48" s="211"/>
      <c r="J48" s="211"/>
      <c r="K48" s="211"/>
      <c r="L48" s="211"/>
      <c r="M48" s="211"/>
      <c r="N48" s="211"/>
      <c r="O48" s="212"/>
      <c r="P48" s="44"/>
    </row>
    <row r="49" spans="2:16" x14ac:dyDescent="0.25">
      <c r="B49" s="219" t="s">
        <v>111</v>
      </c>
      <c r="C49" s="220"/>
      <c r="D49" s="220"/>
      <c r="E49" s="220"/>
      <c r="F49" s="220"/>
      <c r="G49" s="220"/>
      <c r="H49" s="220"/>
      <c r="I49" s="220"/>
      <c r="J49" s="220"/>
      <c r="K49" s="220"/>
      <c r="L49" s="220"/>
      <c r="M49" s="220"/>
      <c r="N49" s="220"/>
      <c r="O49" s="214"/>
      <c r="P49" s="46"/>
    </row>
    <row r="50" spans="2:16" x14ac:dyDescent="0.25">
      <c r="B50" s="210" t="s">
        <v>175</v>
      </c>
      <c r="C50" s="211"/>
      <c r="D50" s="211"/>
      <c r="E50" s="211"/>
      <c r="F50" s="211"/>
      <c r="G50" s="211"/>
      <c r="H50" s="211"/>
      <c r="I50" s="211"/>
      <c r="J50" s="211"/>
      <c r="K50" s="211"/>
      <c r="L50" s="211"/>
      <c r="M50" s="211"/>
      <c r="N50" s="211"/>
      <c r="O50" s="212"/>
      <c r="P50" s="44"/>
    </row>
    <row r="51" spans="2:16" x14ac:dyDescent="0.25">
      <c r="B51" s="223" t="s">
        <v>236</v>
      </c>
      <c r="C51" s="192"/>
      <c r="D51" s="192"/>
      <c r="E51" s="192"/>
      <c r="F51" s="192"/>
      <c r="G51" s="192"/>
      <c r="H51" s="192"/>
      <c r="I51" s="192"/>
      <c r="J51" s="192"/>
      <c r="K51" s="192"/>
      <c r="L51" s="192"/>
      <c r="M51" s="192"/>
      <c r="N51" s="192"/>
      <c r="O51" s="193"/>
      <c r="P51" s="61"/>
    </row>
    <row r="52" spans="2:16" x14ac:dyDescent="0.25">
      <c r="B52" s="194"/>
      <c r="C52" s="195"/>
      <c r="D52" s="195"/>
      <c r="E52" s="195"/>
      <c r="F52" s="195"/>
      <c r="G52" s="195"/>
      <c r="H52" s="195"/>
      <c r="I52" s="195"/>
      <c r="J52" s="195"/>
      <c r="K52" s="195"/>
      <c r="L52" s="195"/>
      <c r="M52" s="195"/>
      <c r="N52" s="195"/>
      <c r="O52" s="196"/>
      <c r="P52" s="61"/>
    </row>
    <row r="53" spans="2:16" x14ac:dyDescent="0.25">
      <c r="B53" s="194" t="s">
        <v>176</v>
      </c>
      <c r="C53" s="195"/>
      <c r="D53" s="195"/>
      <c r="E53" s="195"/>
      <c r="F53" s="195"/>
      <c r="G53" s="195"/>
      <c r="H53" s="195"/>
      <c r="I53" s="195"/>
      <c r="J53" s="195"/>
      <c r="K53" s="195"/>
      <c r="L53" s="195"/>
      <c r="M53" s="195"/>
      <c r="N53" s="195"/>
      <c r="O53" s="196"/>
      <c r="P53" s="44"/>
    </row>
    <row r="54" spans="2:16" x14ac:dyDescent="0.25">
      <c r="B54" s="191" t="s">
        <v>177</v>
      </c>
      <c r="C54" s="192"/>
      <c r="D54" s="192"/>
      <c r="E54" s="192"/>
      <c r="F54" s="192"/>
      <c r="G54" s="192"/>
      <c r="H54" s="192"/>
      <c r="I54" s="192"/>
      <c r="J54" s="192"/>
      <c r="K54" s="192"/>
      <c r="L54" s="192"/>
      <c r="M54" s="192"/>
      <c r="N54" s="192"/>
      <c r="O54" s="193"/>
      <c r="P54" s="197"/>
    </row>
    <row r="55" spans="2:16" x14ac:dyDescent="0.25">
      <c r="B55" s="200"/>
      <c r="C55" s="224"/>
      <c r="D55" s="224"/>
      <c r="E55" s="224"/>
      <c r="F55" s="224"/>
      <c r="G55" s="224"/>
      <c r="H55" s="224"/>
      <c r="I55" s="224"/>
      <c r="J55" s="224"/>
      <c r="K55" s="224"/>
      <c r="L55" s="224"/>
      <c r="M55" s="224"/>
      <c r="N55" s="224"/>
      <c r="O55" s="201"/>
      <c r="P55" s="198"/>
    </row>
    <row r="56" spans="2:16" x14ac:dyDescent="0.25">
      <c r="B56" s="200"/>
      <c r="C56" s="224"/>
      <c r="D56" s="224"/>
      <c r="E56" s="224"/>
      <c r="F56" s="224"/>
      <c r="G56" s="224"/>
      <c r="H56" s="224"/>
      <c r="I56" s="224"/>
      <c r="J56" s="224"/>
      <c r="K56" s="224"/>
      <c r="L56" s="224"/>
      <c r="M56" s="224"/>
      <c r="N56" s="224"/>
      <c r="O56" s="201"/>
      <c r="P56" s="198"/>
    </row>
    <row r="57" spans="2:16" x14ac:dyDescent="0.25">
      <c r="B57" s="194"/>
      <c r="C57" s="195"/>
      <c r="D57" s="195"/>
      <c r="E57" s="195"/>
      <c r="F57" s="195"/>
      <c r="G57" s="195"/>
      <c r="H57" s="195"/>
      <c r="I57" s="195"/>
      <c r="J57" s="195"/>
      <c r="K57" s="195"/>
      <c r="L57" s="195"/>
      <c r="M57" s="195"/>
      <c r="N57" s="195"/>
      <c r="O57" s="196"/>
      <c r="P57" s="199"/>
    </row>
    <row r="58" spans="2:16" x14ac:dyDescent="0.25">
      <c r="B58" s="191" t="s">
        <v>178</v>
      </c>
      <c r="C58" s="192"/>
      <c r="D58" s="192"/>
      <c r="E58" s="192"/>
      <c r="F58" s="192"/>
      <c r="G58" s="192"/>
      <c r="H58" s="192"/>
      <c r="I58" s="192"/>
      <c r="J58" s="192"/>
      <c r="K58" s="192"/>
      <c r="L58" s="192"/>
      <c r="M58" s="192"/>
      <c r="N58" s="192"/>
      <c r="O58" s="193"/>
      <c r="P58" s="197"/>
    </row>
    <row r="59" spans="2:16" x14ac:dyDescent="0.25">
      <c r="B59" s="200"/>
      <c r="C59" s="224"/>
      <c r="D59" s="224"/>
      <c r="E59" s="224"/>
      <c r="F59" s="224"/>
      <c r="G59" s="224"/>
      <c r="H59" s="224"/>
      <c r="I59" s="224"/>
      <c r="J59" s="224"/>
      <c r="K59" s="224"/>
      <c r="L59" s="224"/>
      <c r="M59" s="224"/>
      <c r="N59" s="224"/>
      <c r="O59" s="201"/>
      <c r="P59" s="198"/>
    </row>
    <row r="60" spans="2:16" x14ac:dyDescent="0.25">
      <c r="B60" s="194"/>
      <c r="C60" s="195"/>
      <c r="D60" s="195"/>
      <c r="E60" s="195"/>
      <c r="F60" s="195"/>
      <c r="G60" s="195"/>
      <c r="H60" s="195"/>
      <c r="I60" s="195"/>
      <c r="J60" s="195"/>
      <c r="K60" s="195"/>
      <c r="L60" s="195"/>
      <c r="M60" s="195"/>
      <c r="N60" s="195"/>
      <c r="O60" s="196"/>
      <c r="P60" s="199"/>
    </row>
    <row r="61" spans="2:16" x14ac:dyDescent="0.25">
      <c r="B61" s="225" t="s">
        <v>179</v>
      </c>
      <c r="C61" s="226"/>
      <c r="D61" s="226"/>
      <c r="E61" s="226"/>
      <c r="F61" s="226"/>
      <c r="G61" s="226"/>
      <c r="H61" s="226"/>
      <c r="I61" s="226"/>
      <c r="J61" s="226"/>
      <c r="K61" s="226"/>
      <c r="L61" s="226"/>
      <c r="M61" s="226"/>
      <c r="N61" s="226"/>
      <c r="O61" s="227"/>
      <c r="P61" s="47"/>
    </row>
    <row r="62" spans="2:16" x14ac:dyDescent="0.25">
      <c r="B62" s="191" t="s">
        <v>180</v>
      </c>
      <c r="C62" s="192"/>
      <c r="D62" s="192"/>
      <c r="E62" s="192"/>
      <c r="F62" s="192"/>
      <c r="G62" s="192"/>
      <c r="H62" s="192"/>
      <c r="I62" s="192"/>
      <c r="J62" s="192"/>
      <c r="K62" s="192"/>
      <c r="L62" s="192"/>
      <c r="M62" s="192"/>
      <c r="N62" s="192"/>
      <c r="O62" s="193"/>
      <c r="P62" s="197"/>
    </row>
    <row r="63" spans="2:16" x14ac:dyDescent="0.25">
      <c r="B63" s="194"/>
      <c r="C63" s="195"/>
      <c r="D63" s="195"/>
      <c r="E63" s="195"/>
      <c r="F63" s="195"/>
      <c r="G63" s="195"/>
      <c r="H63" s="195"/>
      <c r="I63" s="195"/>
      <c r="J63" s="195"/>
      <c r="K63" s="195"/>
      <c r="L63" s="195"/>
      <c r="M63" s="195"/>
      <c r="N63" s="195"/>
      <c r="O63" s="196"/>
      <c r="P63" s="199"/>
    </row>
    <row r="64" spans="2:16" x14ac:dyDescent="0.25">
      <c r="B64" s="191" t="s">
        <v>181</v>
      </c>
      <c r="C64" s="192"/>
      <c r="D64" s="192"/>
      <c r="E64" s="192"/>
      <c r="F64" s="192"/>
      <c r="G64" s="192"/>
      <c r="H64" s="192"/>
      <c r="I64" s="192"/>
      <c r="J64" s="192"/>
      <c r="K64" s="192"/>
      <c r="L64" s="192"/>
      <c r="M64" s="192"/>
      <c r="N64" s="192"/>
      <c r="O64" s="193"/>
      <c r="P64" s="197"/>
    </row>
    <row r="65" spans="2:16" x14ac:dyDescent="0.25">
      <c r="B65" s="194"/>
      <c r="C65" s="195"/>
      <c r="D65" s="195"/>
      <c r="E65" s="195"/>
      <c r="F65" s="195"/>
      <c r="G65" s="195"/>
      <c r="H65" s="195"/>
      <c r="I65" s="195"/>
      <c r="J65" s="195"/>
      <c r="K65" s="195"/>
      <c r="L65" s="195"/>
      <c r="M65" s="195"/>
      <c r="N65" s="195"/>
      <c r="O65" s="196"/>
      <c r="P65" s="199"/>
    </row>
    <row r="66" spans="2:16" x14ac:dyDescent="0.25">
      <c r="B66" s="225" t="s">
        <v>182</v>
      </c>
      <c r="C66" s="226"/>
      <c r="D66" s="226"/>
      <c r="E66" s="226"/>
      <c r="F66" s="226"/>
      <c r="G66" s="226"/>
      <c r="H66" s="226"/>
      <c r="I66" s="226"/>
      <c r="J66" s="226"/>
      <c r="K66" s="226"/>
      <c r="L66" s="226"/>
      <c r="M66" s="226"/>
      <c r="N66" s="226"/>
      <c r="O66" s="227"/>
      <c r="P66" s="47"/>
    </row>
    <row r="67" spans="2:16" x14ac:dyDescent="0.25">
      <c r="B67" s="191" t="s">
        <v>183</v>
      </c>
      <c r="C67" s="192"/>
      <c r="D67" s="192"/>
      <c r="E67" s="192"/>
      <c r="F67" s="192"/>
      <c r="G67" s="192"/>
      <c r="H67" s="192"/>
      <c r="I67" s="192"/>
      <c r="J67" s="192"/>
      <c r="K67" s="192"/>
      <c r="L67" s="192"/>
      <c r="M67" s="192"/>
      <c r="N67" s="192"/>
      <c r="O67" s="193"/>
      <c r="P67" s="197"/>
    </row>
    <row r="68" spans="2:16" x14ac:dyDescent="0.25">
      <c r="B68" s="200"/>
      <c r="C68" s="224"/>
      <c r="D68" s="224"/>
      <c r="E68" s="224"/>
      <c r="F68" s="224"/>
      <c r="G68" s="224"/>
      <c r="H68" s="224"/>
      <c r="I68" s="224"/>
      <c r="J68" s="224"/>
      <c r="K68" s="224"/>
      <c r="L68" s="224"/>
      <c r="M68" s="224"/>
      <c r="N68" s="224"/>
      <c r="O68" s="201"/>
      <c r="P68" s="199"/>
    </row>
    <row r="69" spans="2:16" x14ac:dyDescent="0.25">
      <c r="B69" s="191" t="s">
        <v>184</v>
      </c>
      <c r="C69" s="192"/>
      <c r="D69" s="192"/>
      <c r="E69" s="192"/>
      <c r="F69" s="192"/>
      <c r="G69" s="192"/>
      <c r="H69" s="192"/>
      <c r="I69" s="192"/>
      <c r="J69" s="192"/>
      <c r="K69" s="192"/>
      <c r="L69" s="192"/>
      <c r="M69" s="192"/>
      <c r="N69" s="192"/>
      <c r="O69" s="193"/>
      <c r="P69" s="197"/>
    </row>
    <row r="70" spans="2:16" x14ac:dyDescent="0.25">
      <c r="B70" s="200"/>
      <c r="C70" s="224"/>
      <c r="D70" s="224"/>
      <c r="E70" s="224"/>
      <c r="F70" s="224"/>
      <c r="G70" s="224"/>
      <c r="H70" s="224"/>
      <c r="I70" s="224"/>
      <c r="J70" s="224"/>
      <c r="K70" s="224"/>
      <c r="L70" s="224"/>
      <c r="M70" s="224"/>
      <c r="N70" s="224"/>
      <c r="O70" s="201"/>
      <c r="P70" s="198"/>
    </row>
    <row r="71" spans="2:16" x14ac:dyDescent="0.25">
      <c r="B71" s="194"/>
      <c r="C71" s="195"/>
      <c r="D71" s="195"/>
      <c r="E71" s="195"/>
      <c r="F71" s="195"/>
      <c r="G71" s="195"/>
      <c r="H71" s="195"/>
      <c r="I71" s="195"/>
      <c r="J71" s="195"/>
      <c r="K71" s="195"/>
      <c r="L71" s="195"/>
      <c r="M71" s="195"/>
      <c r="N71" s="195"/>
      <c r="O71" s="196"/>
      <c r="P71" s="199"/>
    </row>
  </sheetData>
  <mergeCells count="49">
    <mergeCell ref="B54:O57"/>
    <mergeCell ref="P62:P63"/>
    <mergeCell ref="P58:P60"/>
    <mergeCell ref="B61:O61"/>
    <mergeCell ref="B58:O60"/>
    <mergeCell ref="P69:P71"/>
    <mergeCell ref="B69:O71"/>
    <mergeCell ref="B67:O68"/>
    <mergeCell ref="B66:O66"/>
    <mergeCell ref="B64:O65"/>
    <mergeCell ref="P64:P65"/>
    <mergeCell ref="P67:P68"/>
    <mergeCell ref="B45:O45"/>
    <mergeCell ref="B50:O50"/>
    <mergeCell ref="B53:O53"/>
    <mergeCell ref="B51:O52"/>
    <mergeCell ref="B49:O49"/>
    <mergeCell ref="M23:O23"/>
    <mergeCell ref="B62:O63"/>
    <mergeCell ref="P54:P57"/>
    <mergeCell ref="C29:D31"/>
    <mergeCell ref="E29:O31"/>
    <mergeCell ref="C32:D34"/>
    <mergeCell ref="E32:O34"/>
    <mergeCell ref="B48:O48"/>
    <mergeCell ref="B43:O43"/>
    <mergeCell ref="C35:D37"/>
    <mergeCell ref="B46:O46"/>
    <mergeCell ref="E35:O37"/>
    <mergeCell ref="B41:O41"/>
    <mergeCell ref="B42:O42"/>
    <mergeCell ref="B44:O44"/>
    <mergeCell ref="B47:O47"/>
    <mergeCell ref="A1:E1"/>
    <mergeCell ref="G24:I24"/>
    <mergeCell ref="J24:L24"/>
    <mergeCell ref="M24:O24"/>
    <mergeCell ref="J19:L19"/>
    <mergeCell ref="G17:I17"/>
    <mergeCell ref="J17:L17"/>
    <mergeCell ref="M17:O17"/>
    <mergeCell ref="G18:I18"/>
    <mergeCell ref="J18:L18"/>
    <mergeCell ref="M19:O19"/>
    <mergeCell ref="G20:I20"/>
    <mergeCell ref="J20:L20"/>
    <mergeCell ref="M20:O20"/>
    <mergeCell ref="G23:I23"/>
    <mergeCell ref="J23:L23"/>
  </mergeCells>
  <phoneticPr fontId="13" type="noConversion"/>
  <pageMargins left="0.75" right="0.75" top="1" bottom="1" header="0.5" footer="0.5"/>
  <pageSetup paperSize="3" orientation="landscape" r:id="rId1"/>
  <headerFooter alignWithMargins="0">
    <oddFooter>&amp;C&amp;1#&amp;"Calibri"&amp;10&amp;K000000Internal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M32"/>
  <sheetViews>
    <sheetView workbookViewId="0">
      <selection activeCell="B19" sqref="B19:L20"/>
    </sheetView>
  </sheetViews>
  <sheetFormatPr defaultRowHeight="13.2" x14ac:dyDescent="0.25"/>
  <cols>
    <col min="1" max="12" width="10.5546875" customWidth="1"/>
    <col min="13" max="13" width="10.5546875" bestFit="1" customWidth="1"/>
  </cols>
  <sheetData>
    <row r="1" spans="1:12" ht="22.8" x14ac:dyDescent="0.25">
      <c r="A1" s="109" t="s">
        <v>227</v>
      </c>
      <c r="B1" s="62"/>
      <c r="C1" s="62"/>
      <c r="D1" s="62"/>
      <c r="E1" s="62"/>
      <c r="F1" s="62"/>
      <c r="G1" s="62"/>
      <c r="H1" s="62"/>
      <c r="I1" s="62"/>
      <c r="J1" s="62"/>
      <c r="K1" s="62"/>
      <c r="L1" s="62"/>
    </row>
    <row r="2" spans="1:12" ht="22.8" x14ac:dyDescent="0.25">
      <c r="A2" s="92"/>
      <c r="B2" s="62"/>
      <c r="C2" s="62"/>
      <c r="D2" s="62"/>
      <c r="E2" s="62"/>
      <c r="F2" s="62"/>
      <c r="G2" s="62"/>
      <c r="H2" s="62"/>
      <c r="I2" s="62"/>
      <c r="J2" s="62"/>
      <c r="K2" s="62"/>
      <c r="L2" s="62"/>
    </row>
    <row r="3" spans="1:12" ht="17.399999999999999" x14ac:dyDescent="0.25">
      <c r="A3" s="63" t="s">
        <v>185</v>
      </c>
      <c r="B3" s="62"/>
      <c r="C3" s="62"/>
      <c r="D3" s="62"/>
      <c r="E3" s="62"/>
      <c r="F3" s="62"/>
      <c r="G3" s="62"/>
      <c r="H3" s="62"/>
      <c r="I3" s="62"/>
      <c r="J3" s="62"/>
      <c r="K3" s="62"/>
      <c r="L3" s="62"/>
    </row>
    <row r="4" spans="1:12" ht="13.8" x14ac:dyDescent="0.25">
      <c r="A4" s="93" t="s">
        <v>229</v>
      </c>
      <c r="B4" s="62"/>
      <c r="C4" s="62"/>
      <c r="D4" s="62"/>
      <c r="E4" s="62"/>
      <c r="F4" s="62"/>
      <c r="G4" s="62"/>
      <c r="H4" s="62"/>
      <c r="I4" s="62"/>
      <c r="J4" s="62"/>
      <c r="K4" s="62"/>
      <c r="L4" s="62"/>
    </row>
    <row r="5" spans="1:12" ht="13.8" x14ac:dyDescent="0.25">
      <c r="A5" s="94" t="s">
        <v>186</v>
      </c>
      <c r="B5" s="62"/>
      <c r="C5" s="62"/>
      <c r="D5" s="62"/>
      <c r="E5" s="62"/>
      <c r="F5" s="62"/>
      <c r="G5" s="62"/>
      <c r="H5" s="62"/>
      <c r="I5" s="62"/>
      <c r="J5" s="62"/>
      <c r="K5" s="62"/>
      <c r="L5" s="62"/>
    </row>
    <row r="6" spans="1:12" ht="13.8" x14ac:dyDescent="0.25">
      <c r="A6" s="94" t="s">
        <v>187</v>
      </c>
      <c r="B6" s="62"/>
      <c r="C6" s="62"/>
      <c r="D6" s="62"/>
      <c r="E6" s="62"/>
      <c r="F6" s="62"/>
      <c r="G6" s="62"/>
      <c r="H6" s="62"/>
      <c r="I6" s="62"/>
      <c r="J6" s="62"/>
      <c r="K6" s="62"/>
      <c r="L6" s="62"/>
    </row>
    <row r="7" spans="1:12" ht="13.8" x14ac:dyDescent="0.25">
      <c r="A7" s="112" t="s">
        <v>228</v>
      </c>
      <c r="B7" s="62"/>
      <c r="C7" s="62"/>
      <c r="D7" s="62"/>
      <c r="E7" s="62"/>
      <c r="F7" s="62"/>
      <c r="G7" s="62"/>
      <c r="H7" s="62"/>
      <c r="I7" s="62"/>
      <c r="J7" s="62"/>
      <c r="K7" s="62"/>
      <c r="L7" s="62"/>
    </row>
    <row r="8" spans="1:12" ht="13.8" x14ac:dyDescent="0.25">
      <c r="A8" s="94" t="s">
        <v>230</v>
      </c>
      <c r="B8" s="62"/>
      <c r="C8" s="62"/>
      <c r="D8" s="62"/>
      <c r="E8" s="62"/>
      <c r="F8" s="62"/>
      <c r="G8" s="62"/>
      <c r="H8" s="62"/>
      <c r="I8" s="62"/>
      <c r="J8" s="62"/>
      <c r="K8" s="62"/>
      <c r="L8" s="62"/>
    </row>
    <row r="9" spans="1:12" ht="13.8" x14ac:dyDescent="0.25">
      <c r="A9" s="94"/>
      <c r="B9" s="62"/>
      <c r="C9" s="62"/>
      <c r="D9" s="62"/>
      <c r="E9" s="62"/>
      <c r="F9" s="62"/>
      <c r="G9" s="62"/>
      <c r="H9" s="62"/>
      <c r="I9" s="62"/>
      <c r="J9" s="62"/>
      <c r="K9" s="62"/>
      <c r="L9" s="62"/>
    </row>
    <row r="10" spans="1:12" ht="17.399999999999999" x14ac:dyDescent="0.25">
      <c r="A10" s="63" t="s">
        <v>188</v>
      </c>
      <c r="B10" s="62"/>
      <c r="C10" s="62"/>
      <c r="D10" s="62"/>
      <c r="E10" s="62"/>
      <c r="F10" s="62"/>
      <c r="G10" s="62"/>
      <c r="H10" s="62"/>
      <c r="I10" s="62"/>
      <c r="J10" s="62"/>
      <c r="K10" s="62"/>
      <c r="L10" s="62"/>
    </row>
    <row r="11" spans="1:12" ht="13.8" x14ac:dyDescent="0.25">
      <c r="A11" s="94" t="s">
        <v>189</v>
      </c>
      <c r="B11" s="62"/>
      <c r="C11" s="62"/>
      <c r="D11" s="62"/>
      <c r="E11" s="62"/>
      <c r="F11" s="62"/>
      <c r="G11" s="62"/>
      <c r="H11" s="62"/>
      <c r="I11" s="62"/>
      <c r="J11" s="62"/>
      <c r="K11" s="62"/>
      <c r="L11" s="62"/>
    </row>
    <row r="12" spans="1:12" ht="13.8" x14ac:dyDescent="0.25">
      <c r="A12" s="94" t="s">
        <v>190</v>
      </c>
      <c r="B12" s="62"/>
      <c r="C12" s="62"/>
      <c r="D12" s="62"/>
      <c r="E12" s="62"/>
      <c r="F12" s="62"/>
      <c r="G12" s="62"/>
      <c r="H12" s="62"/>
      <c r="I12" s="62"/>
      <c r="J12" s="62"/>
      <c r="K12" s="62"/>
      <c r="L12" s="62"/>
    </row>
    <row r="13" spans="1:12" ht="13.8" x14ac:dyDescent="0.25">
      <c r="A13" s="94" t="s">
        <v>191</v>
      </c>
      <c r="B13" s="62"/>
      <c r="C13" s="62"/>
      <c r="D13" s="62"/>
      <c r="E13" s="62"/>
      <c r="F13" s="62"/>
      <c r="G13" s="62"/>
      <c r="H13" s="62"/>
      <c r="I13" s="62"/>
      <c r="J13" s="62"/>
      <c r="K13" s="62"/>
      <c r="L13" s="62"/>
    </row>
    <row r="14" spans="1:12" ht="13.8" x14ac:dyDescent="0.25">
      <c r="A14" s="94" t="s">
        <v>192</v>
      </c>
      <c r="B14" s="62"/>
      <c r="C14" s="62"/>
      <c r="D14" s="62"/>
      <c r="F14" s="64" t="s">
        <v>193</v>
      </c>
      <c r="G14" s="62"/>
      <c r="H14" s="62"/>
      <c r="I14" s="62"/>
      <c r="J14" s="62"/>
      <c r="K14" s="62"/>
      <c r="L14" s="62"/>
    </row>
    <row r="15" spans="1:12" x14ac:dyDescent="0.25">
      <c r="B15" s="62"/>
      <c r="C15" s="62"/>
      <c r="G15" s="62"/>
      <c r="H15" s="62"/>
      <c r="I15" s="62"/>
      <c r="J15" s="62"/>
      <c r="K15" s="62"/>
      <c r="L15" s="62"/>
    </row>
    <row r="16" spans="1:12" ht="13.8" x14ac:dyDescent="0.25">
      <c r="A16" s="95"/>
      <c r="B16" s="62"/>
      <c r="C16" s="62"/>
      <c r="D16" s="62"/>
      <c r="E16" s="62"/>
      <c r="F16" s="62"/>
      <c r="G16" s="62"/>
      <c r="H16" s="62"/>
      <c r="I16" s="62"/>
      <c r="J16" s="62"/>
      <c r="K16" s="62"/>
      <c r="L16" s="62"/>
    </row>
    <row r="17" spans="1:13" ht="17.399999999999999" x14ac:dyDescent="0.25">
      <c r="A17" s="63" t="s">
        <v>194</v>
      </c>
      <c r="B17" s="62"/>
      <c r="C17" s="62"/>
      <c r="D17" s="62"/>
      <c r="E17" s="62"/>
      <c r="F17" s="62"/>
      <c r="G17" s="62"/>
      <c r="H17" s="62"/>
      <c r="I17" s="62"/>
      <c r="J17" s="62"/>
      <c r="K17" s="62"/>
      <c r="L17" s="62"/>
    </row>
    <row r="18" spans="1:13" ht="15.6" x14ac:dyDescent="0.25">
      <c r="A18" s="85"/>
      <c r="B18" s="110">
        <v>2023</v>
      </c>
      <c r="C18" s="110">
        <f>B18+1</f>
        <v>2024</v>
      </c>
      <c r="D18" s="110">
        <f t="shared" ref="D18:L18" si="0">C18+1</f>
        <v>2025</v>
      </c>
      <c r="E18" s="110">
        <f t="shared" si="0"/>
        <v>2026</v>
      </c>
      <c r="F18" s="110">
        <f t="shared" si="0"/>
        <v>2027</v>
      </c>
      <c r="G18" s="110">
        <f t="shared" si="0"/>
        <v>2028</v>
      </c>
      <c r="H18" s="110">
        <f t="shared" si="0"/>
        <v>2029</v>
      </c>
      <c r="I18" s="110">
        <f t="shared" si="0"/>
        <v>2030</v>
      </c>
      <c r="J18" s="110">
        <f t="shared" si="0"/>
        <v>2031</v>
      </c>
      <c r="K18" s="110">
        <f t="shared" si="0"/>
        <v>2032</v>
      </c>
      <c r="L18" s="110">
        <f t="shared" si="0"/>
        <v>2033</v>
      </c>
    </row>
    <row r="19" spans="1:13" ht="31.2" x14ac:dyDescent="0.25">
      <c r="A19" s="86" t="s">
        <v>195</v>
      </c>
      <c r="B19" s="113">
        <v>5.2702243240200002E-2</v>
      </c>
      <c r="C19" s="113">
        <v>3.3145097931399997E-2</v>
      </c>
      <c r="D19" s="113">
        <v>6.1352420642399996E-3</v>
      </c>
      <c r="E19" s="113">
        <v>-4.6829572061399998E-3</v>
      </c>
      <c r="F19" s="113">
        <v>-7.1930347172099998E-3</v>
      </c>
      <c r="G19" s="113">
        <v>-6.3624954219200004E-4</v>
      </c>
      <c r="H19" s="113">
        <v>9.3128280683200011E-3</v>
      </c>
      <c r="I19" s="113">
        <v>1.6319706495099999E-2</v>
      </c>
      <c r="J19" s="113">
        <v>1.8222023647800002E-2</v>
      </c>
      <c r="K19" s="113">
        <v>1.9583774122599998E-2</v>
      </c>
      <c r="L19" s="114">
        <v>1.9090633566099999E-2</v>
      </c>
    </row>
    <row r="20" spans="1:13" ht="46.8" x14ac:dyDescent="0.25">
      <c r="A20" s="86" t="s">
        <v>231</v>
      </c>
      <c r="B20" s="103">
        <v>1</v>
      </c>
      <c r="C20" s="103">
        <f t="shared" ref="C20:L20" si="1">B20+(B20*C19)</f>
        <v>1.0331450979314001</v>
      </c>
      <c r="D20" s="103">
        <f t="shared" si="1"/>
        <v>1.0394836931946922</v>
      </c>
      <c r="E20" s="103">
        <f t="shared" si="1"/>
        <v>1.0346158355429811</v>
      </c>
      <c r="F20" s="103">
        <f>E20+(E20*F19)</f>
        <v>1.0271738079189452</v>
      </c>
      <c r="G20" s="103">
        <f t="shared" si="1"/>
        <v>1.0265202690539053</v>
      </c>
      <c r="H20" s="103">
        <f t="shared" si="1"/>
        <v>1.0360800758282498</v>
      </c>
      <c r="I20" s="103">
        <f>H20+(H20*I19)</f>
        <v>1.0529885985711878</v>
      </c>
      <c r="J20" s="103">
        <f t="shared" si="1"/>
        <v>1.0721761817152158</v>
      </c>
      <c r="K20" s="103">
        <f t="shared" si="1"/>
        <v>1.0931734378775584</v>
      </c>
      <c r="L20" s="103">
        <f t="shared" si="1"/>
        <v>1.1140428114042726</v>
      </c>
    </row>
    <row r="21" spans="1:13" x14ac:dyDescent="0.25">
      <c r="A21" s="67"/>
      <c r="B21" s="62"/>
      <c r="C21" s="62"/>
      <c r="D21" s="62"/>
      <c r="E21" s="62"/>
      <c r="F21" s="62"/>
      <c r="G21" s="62"/>
      <c r="H21" s="62"/>
      <c r="I21" s="62"/>
      <c r="J21" s="62"/>
      <c r="K21" s="62"/>
      <c r="L21" s="62"/>
    </row>
    <row r="22" spans="1:13" x14ac:dyDescent="0.25">
      <c r="A22" s="33"/>
      <c r="B22" s="111"/>
      <c r="C22" s="65"/>
      <c r="D22" s="65"/>
      <c r="E22" s="65"/>
      <c r="F22" s="65"/>
      <c r="G22" s="65"/>
      <c r="H22" s="65"/>
      <c r="I22" s="65"/>
      <c r="J22" s="65"/>
    </row>
    <row r="23" spans="1:13" x14ac:dyDescent="0.25">
      <c r="C23" s="65"/>
      <c r="D23" s="65"/>
      <c r="E23" s="65"/>
      <c r="F23" s="65"/>
      <c r="G23" s="65"/>
      <c r="H23" s="65"/>
      <c r="I23" s="65"/>
      <c r="J23" s="65"/>
    </row>
    <row r="31" spans="1:13" x14ac:dyDescent="0.25">
      <c r="C31" s="66"/>
      <c r="D31" s="66"/>
      <c r="E31" s="66"/>
      <c r="F31" s="66"/>
      <c r="G31" s="66"/>
      <c r="H31" s="66"/>
      <c r="I31" s="66"/>
      <c r="J31" s="66"/>
      <c r="K31" s="66"/>
      <c r="L31" s="66"/>
      <c r="M31" s="66"/>
    </row>
    <row r="32" spans="1:13" x14ac:dyDescent="0.25">
      <c r="D32" s="68"/>
      <c r="E32" s="68"/>
      <c r="F32" s="68"/>
      <c r="G32" s="68"/>
      <c r="H32" s="68"/>
      <c r="I32" s="68"/>
      <c r="J32" s="68"/>
      <c r="K32" s="68"/>
      <c r="L32" s="68"/>
      <c r="M32" s="68"/>
    </row>
  </sheetData>
  <phoneticPr fontId="13" type="noConversion"/>
  <pageMargins left="0.75" right="0.75" top="1" bottom="1" header="0.5" footer="0.5"/>
  <pageSetup orientation="portrait" r:id="rId1"/>
  <headerFooter alignWithMargins="0">
    <oddFooter>&amp;C&amp;1#&amp;"Calibri"&amp;10&amp;K000000Internal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
  <sheetViews>
    <sheetView zoomScale="130" zoomScaleNormal="130" workbookViewId="0">
      <selection activeCell="B12" sqref="B12"/>
    </sheetView>
  </sheetViews>
  <sheetFormatPr defaultRowHeight="13.2" x14ac:dyDescent="0.25"/>
  <cols>
    <col min="1" max="1" width="82.44140625" customWidth="1"/>
  </cols>
  <sheetData>
    <row r="1" spans="1:9" ht="223.5" customHeight="1" x14ac:dyDescent="0.25">
      <c r="A1" s="228" t="s">
        <v>238</v>
      </c>
      <c r="B1" s="229"/>
      <c r="C1" s="229"/>
      <c r="D1" s="229"/>
      <c r="E1" s="229"/>
      <c r="F1" s="229"/>
      <c r="G1" s="229"/>
      <c r="H1" s="229"/>
      <c r="I1" s="230"/>
    </row>
    <row r="2" spans="1:9" ht="13.8" x14ac:dyDescent="0.25">
      <c r="A2" s="101"/>
      <c r="B2" s="101"/>
      <c r="C2" s="101"/>
      <c r="D2" s="101"/>
      <c r="E2" s="101"/>
      <c r="F2" s="101"/>
      <c r="G2" s="101"/>
      <c r="H2" s="101"/>
      <c r="I2" s="101"/>
    </row>
    <row r="3" spans="1:9" ht="13.8" x14ac:dyDescent="0.25">
      <c r="A3" s="108"/>
      <c r="B3" s="108"/>
      <c r="C3" s="108"/>
      <c r="D3" s="108"/>
      <c r="E3" s="108"/>
      <c r="F3" s="108"/>
      <c r="G3" s="108"/>
      <c r="H3" s="108"/>
      <c r="I3" s="108"/>
    </row>
    <row r="4" spans="1:9" ht="13.8" x14ac:dyDescent="0.25">
      <c r="A4" s="108"/>
      <c r="B4" s="108"/>
      <c r="C4" s="108"/>
      <c r="D4" s="108"/>
      <c r="E4" s="108"/>
      <c r="F4" s="108"/>
      <c r="G4" s="108"/>
      <c r="H4" s="108"/>
      <c r="I4" s="108"/>
    </row>
  </sheetData>
  <mergeCells count="1">
    <mergeCell ref="A1:I1"/>
  </mergeCells>
  <phoneticPr fontId="13" type="noConversion"/>
  <pageMargins left="0.75" right="0.75" top="1" bottom="1" header="0.5" footer="0.5"/>
  <pageSetup orientation="portrait" r:id="rId1"/>
  <headerFooter alignWithMargins="0">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895B6-1576-4C72-B756-3A475934B3C0}"/>
</file>

<file path=customXml/itemProps2.xml><?xml version="1.0" encoding="utf-8"?>
<ds:datastoreItem xmlns:ds="http://schemas.openxmlformats.org/officeDocument/2006/customXml" ds:itemID="{215F0400-4186-41A0-93F2-F75CAF4FB3AD}">
  <ds:schemaRefs>
    <ds:schemaRef ds:uri="97e57212-3e02-407f-8b2d-05f7d7f19b15"/>
    <ds:schemaRef ds:uri="http://purl.org/dc/terms/"/>
    <ds:schemaRef ds:uri="966378e4-68ec-4144-9638-89cb532ce810"/>
    <ds:schemaRef ds:uri="44792e9e-9187-4a23-af8e-829a039d385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50975e2a-2629-4a9b-b8dc-91f99da84731"/>
    <ds:schemaRef ds:uri="a2f945f4-8f9d-4640-80ea-ce007dadb3cc"/>
  </ds:schemaRefs>
</ds:datastoreItem>
</file>

<file path=customXml/itemProps3.xml><?xml version="1.0" encoding="utf-8"?>
<ds:datastoreItem xmlns:ds="http://schemas.openxmlformats.org/officeDocument/2006/customXml" ds:itemID="{1D1877A7-4C1C-4ED6-83A7-2E8C8FFE04EC}">
  <ds:schemaRefs>
    <ds:schemaRef ds:uri="http://schemas.microsoft.com/sharepoint/v3/contenttype/forms"/>
  </ds:schemaRefs>
</ds:datastoreItem>
</file>

<file path=docMetadata/LabelInfo.xml><?xml version="1.0" encoding="utf-8"?>
<clbl:labelList xmlns:clbl="http://schemas.microsoft.com/office/2020/mipLabelMetadata">
  <clbl:label id="{64fb56ae-b253-43b2-ae76-5b0fef4d3037}" enabled="1" method="Privileged" siteId="{44ae661a-ece6-41aa-bc96-7c2c85a08941}"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Cost Details</vt:lpstr>
      <vt:lpstr>Factors and Assumptions</vt:lpstr>
      <vt:lpstr>Escalation Rates &amp; Factors</vt:lpstr>
      <vt:lpstr>Other Documentation</vt:lpstr>
      <vt:lpstr>'Cost Details'!Print_Area</vt:lpstr>
      <vt:lpstr>'Cost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2018 Final Per Unit Cost Guide</dc:title>
  <dc:creator/>
  <cp:lastModifiedBy/>
  <dcterms:created xsi:type="dcterms:W3CDTF">2018-03-14T15:14:23Z</dcterms:created>
  <dcterms:modified xsi:type="dcterms:W3CDTF">2025-07-10T22:17:54Z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ISOArchive">
    <vt:lpwstr/>
  </property>
  <property fmtid="{D5CDD505-2E9C-101B-9397-08002B2CF9AE}" pid="4" name="ISOGroup">
    <vt:lpwstr/>
  </property>
  <property fmtid="{D5CDD505-2E9C-101B-9397-08002B2CF9AE}" pid="5" name="ISOTopic">
    <vt:lpwstr>5;#Stakeholder processes|71659ab1-dac7-419e-9529-abc47c232b66</vt:lpwstr>
  </property>
  <property fmtid="{D5CDD505-2E9C-101B-9397-08002B2CF9AE}" pid="6" name="ISOKeywords">
    <vt:lpwstr/>
  </property>
  <property fmtid="{D5CDD505-2E9C-101B-9397-08002B2CF9AE}" pid="7" name="MSIP_Label_64fb56ae-b253-43b2-ae76-5b0fef4d3037_Enabled">
    <vt:lpwstr>true</vt:lpwstr>
  </property>
  <property fmtid="{D5CDD505-2E9C-101B-9397-08002B2CF9AE}" pid="8" name="MSIP_Label_64fb56ae-b253-43b2-ae76-5b0fef4d3037_SetDate">
    <vt:lpwstr>2023-03-18T17:54:53Z</vt:lpwstr>
  </property>
  <property fmtid="{D5CDD505-2E9C-101B-9397-08002B2CF9AE}" pid="9" name="MSIP_Label_64fb56ae-b253-43b2-ae76-5b0fef4d3037_Method">
    <vt:lpwstr>Privileged</vt:lpwstr>
  </property>
  <property fmtid="{D5CDD505-2E9C-101B-9397-08002B2CF9AE}" pid="10" name="MSIP_Label_64fb56ae-b253-43b2-ae76-5b0fef4d3037_Name">
    <vt:lpwstr>Internal (With Markings)</vt:lpwstr>
  </property>
  <property fmtid="{D5CDD505-2E9C-101B-9397-08002B2CF9AE}" pid="11" name="MSIP_Label_64fb56ae-b253-43b2-ae76-5b0fef4d3037_SiteId">
    <vt:lpwstr>44ae661a-ece6-41aa-bc96-7c2c85a08941</vt:lpwstr>
  </property>
  <property fmtid="{D5CDD505-2E9C-101B-9397-08002B2CF9AE}" pid="12" name="MSIP_Label_64fb56ae-b253-43b2-ae76-5b0fef4d3037_ActionId">
    <vt:lpwstr>173882e6-e1b2-4112-bd74-4e1d6c23fb86</vt:lpwstr>
  </property>
  <property fmtid="{D5CDD505-2E9C-101B-9397-08002B2CF9AE}" pid="13" name="MSIP_Label_64fb56ae-b253-43b2-ae76-5b0fef4d3037_ContentBits">
    <vt:lpwstr>3</vt:lpwstr>
  </property>
  <property fmtid="{D5CDD505-2E9C-101B-9397-08002B2CF9AE}" pid="14" name="pgeRecordCategory">
    <vt:lpwstr/>
  </property>
  <property fmtid="{D5CDD505-2E9C-101B-9397-08002B2CF9AE}" pid="15" name="MediaServiceImageTags">
    <vt:lpwstr/>
  </property>
</Properties>
</file>