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files\home\kosborne\profile\Desktop\RT Neutrality - May 1\"/>
    </mc:Choice>
  </mc:AlternateContent>
  <bookViews>
    <workbookView xWindow="0" yWindow="0" windowWidth="28800" windowHeight="123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2" l="1"/>
  <c r="C101" i="2"/>
  <c r="B101" i="2"/>
  <c r="E100" i="2"/>
  <c r="E99" i="2"/>
  <c r="B99" i="2"/>
  <c r="E98" i="2"/>
  <c r="B98" i="2"/>
  <c r="E97" i="2"/>
  <c r="B88" i="2"/>
  <c r="C91" i="2"/>
  <c r="D91" i="2"/>
  <c r="E90" i="2"/>
  <c r="B89" i="2"/>
  <c r="E89" i="2" s="1"/>
  <c r="E88" i="2"/>
  <c r="E101" i="2" l="1"/>
  <c r="B91" i="2"/>
  <c r="E87" i="2"/>
  <c r="E91" i="2" s="1"/>
  <c r="B73" i="2"/>
  <c r="C79" i="2"/>
  <c r="C81" i="2" s="1"/>
  <c r="C77" i="2"/>
  <c r="B77" i="2"/>
  <c r="B79" i="2" s="1"/>
  <c r="B81" i="2" s="1"/>
  <c r="D76" i="2"/>
  <c r="D75" i="2"/>
  <c r="B75" i="2"/>
  <c r="D74" i="2"/>
  <c r="B74" i="2"/>
  <c r="D73" i="2"/>
  <c r="D77" i="2" s="1"/>
  <c r="D79" i="2" s="1"/>
  <c r="D81" i="2" s="1"/>
  <c r="D65" i="2"/>
  <c r="B64" i="2"/>
  <c r="B63" i="2"/>
  <c r="B67" i="2" s="1"/>
  <c r="B65" i="2"/>
  <c r="C67" i="2"/>
  <c r="D66" i="2"/>
  <c r="D64" i="2"/>
  <c r="D55" i="2"/>
  <c r="D54" i="2"/>
  <c r="D53" i="2"/>
  <c r="C43" i="2"/>
  <c r="C45" i="2" s="1"/>
  <c r="C47" i="2" s="1"/>
  <c r="B43" i="2"/>
  <c r="B56" i="2" s="1"/>
  <c r="D42" i="2"/>
  <c r="D41" i="2"/>
  <c r="D40" i="2"/>
  <c r="D31" i="2"/>
  <c r="D32" i="2"/>
  <c r="D33" i="2"/>
  <c r="B34" i="2"/>
  <c r="C34" i="2"/>
  <c r="D22" i="2"/>
  <c r="D23" i="2"/>
  <c r="D24" i="2"/>
  <c r="B25" i="2"/>
  <c r="C25" i="2"/>
  <c r="D15" i="2"/>
  <c r="D14" i="2"/>
  <c r="D13" i="2"/>
  <c r="D7" i="2"/>
  <c r="D6" i="2"/>
  <c r="D5" i="2"/>
  <c r="D4" i="2"/>
  <c r="C56" i="2" l="1"/>
  <c r="B57" i="2"/>
  <c r="D63" i="2"/>
  <c r="D67" i="2" s="1"/>
  <c r="D16" i="2"/>
  <c r="D56" i="2"/>
  <c r="C57" i="2"/>
  <c r="D57" i="2" s="1"/>
  <c r="D25" i="2"/>
  <c r="D34" i="2"/>
  <c r="D43" i="2"/>
  <c r="D45" i="2" s="1"/>
  <c r="D47" i="2" s="1"/>
  <c r="B45" i="2"/>
  <c r="B47" i="2" s="1"/>
</calcChain>
</file>

<file path=xl/sharedStrings.xml><?xml version="1.0" encoding="utf-8"?>
<sst xmlns="http://schemas.openxmlformats.org/spreadsheetml/2006/main" count="90" uniqueCount="24">
  <si>
    <t>Load</t>
  </si>
  <si>
    <t>Gen</t>
  </si>
  <si>
    <t>Transfer</t>
  </si>
  <si>
    <t>BAA1</t>
  </si>
  <si>
    <t>BAA2</t>
  </si>
  <si>
    <t>Total</t>
  </si>
  <si>
    <t>Adjust</t>
  </si>
  <si>
    <t>Neutrality</t>
  </si>
  <si>
    <t>Table 1</t>
  </si>
  <si>
    <t>Table 2</t>
  </si>
  <si>
    <t>Table 3</t>
  </si>
  <si>
    <t>Table 4</t>
  </si>
  <si>
    <t>Offset</t>
  </si>
  <si>
    <t>MO</t>
  </si>
  <si>
    <t>Table 5</t>
  </si>
  <si>
    <t>Table 6</t>
  </si>
  <si>
    <t>Table 7</t>
  </si>
  <si>
    <t>GHG</t>
  </si>
  <si>
    <t>Table 8</t>
  </si>
  <si>
    <t>LMP = $10</t>
  </si>
  <si>
    <t>BAA1 LMP = $6.00,  BAA2 LMP = $10.00,  Marignal GHG Cost = $4.00</t>
  </si>
  <si>
    <t>Table 9</t>
  </si>
  <si>
    <t>BAA3</t>
  </si>
  <si>
    <t>Table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</si>
</sst>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0" xfId="1" applyFont="1" applyFill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2" borderId="4" xfId="0" applyFill="1" applyBorder="1"/>
    <xf numFmtId="44" fontId="0" fillId="2" borderId="4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0" fontId="0" fillId="2" borderId="0" xfId="0" applyFill="1" applyBorder="1"/>
    <xf numFmtId="44" fontId="0" fillId="2" borderId="0" xfId="0" applyNumberFormat="1" applyFill="1" applyBorder="1"/>
    <xf numFmtId="44" fontId="0" fillId="2" borderId="0" xfId="1" applyFont="1" applyFill="1" applyBorder="1" applyAlignment="1">
      <alignment horizontal="center"/>
    </xf>
    <xf numFmtId="44" fontId="0" fillId="3" borderId="5" xfId="1" applyFont="1" applyFill="1" applyBorder="1" applyAlignment="1">
      <alignment horizontal="center"/>
    </xf>
    <xf numFmtId="44" fontId="0" fillId="3" borderId="0" xfId="1" applyFont="1" applyFill="1" applyAlignment="1">
      <alignment horizontal="center"/>
    </xf>
    <xf numFmtId="44" fontId="0" fillId="3" borderId="4" xfId="1" applyFont="1" applyFill="1" applyBorder="1" applyAlignment="1">
      <alignment horizontal="center"/>
    </xf>
    <xf numFmtId="44" fontId="0" fillId="2" borderId="5" xfId="0" applyNumberFormat="1" applyFill="1" applyBorder="1"/>
    <xf numFmtId="44" fontId="0" fillId="2" borderId="4" xfId="0" applyNumberFormat="1" applyFill="1" applyBorder="1" applyAlignment="1">
      <alignment horizontal="center"/>
    </xf>
    <xf numFmtId="44" fontId="0" fillId="2" borderId="5" xfId="0" applyNumberFormat="1" applyFill="1" applyBorder="1" applyAlignment="1">
      <alignment horizontal="center"/>
    </xf>
    <xf numFmtId="44" fontId="0" fillId="3" borderId="4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73" workbookViewId="0">
      <selection activeCell="A84" sqref="A84:B86"/>
    </sheetView>
  </sheetViews>
  <sheetFormatPr defaultRowHeight="15" x14ac:dyDescent="0.25"/>
  <cols>
    <col min="1" max="5" width="9.7109375" style="1" customWidth="1"/>
    <col min="6" max="16384" width="9.140625" style="1"/>
  </cols>
  <sheetData>
    <row r="1" spans="1:6" x14ac:dyDescent="0.25">
      <c r="A1" s="1" t="s">
        <v>8</v>
      </c>
    </row>
    <row r="3" spans="1:6" x14ac:dyDescent="0.25">
      <c r="A3" s="2"/>
      <c r="B3" s="3" t="s">
        <v>3</v>
      </c>
      <c r="C3" s="3" t="s">
        <v>4</v>
      </c>
      <c r="D3" s="4" t="s">
        <v>5</v>
      </c>
      <c r="F3" s="1" t="s">
        <v>19</v>
      </c>
    </row>
    <row r="4" spans="1:6" x14ac:dyDescent="0.25">
      <c r="A4" s="1" t="s">
        <v>0</v>
      </c>
      <c r="B4" s="5">
        <v>300</v>
      </c>
      <c r="C4" s="5">
        <v>200</v>
      </c>
      <c r="D4" s="6">
        <f>SUM(B4:C4)</f>
        <v>500</v>
      </c>
    </row>
    <row r="5" spans="1:6" x14ac:dyDescent="0.25">
      <c r="A5" s="1" t="s">
        <v>1</v>
      </c>
      <c r="B5" s="5">
        <v>-400</v>
      </c>
      <c r="C5" s="5">
        <v>-100</v>
      </c>
      <c r="D5" s="6">
        <f>SUM(B5:C5)</f>
        <v>-500</v>
      </c>
    </row>
    <row r="6" spans="1:6" x14ac:dyDescent="0.25">
      <c r="B6" s="5"/>
      <c r="C6" s="5"/>
      <c r="D6" s="6">
        <f>SUM(B6:C6)</f>
        <v>0</v>
      </c>
    </row>
    <row r="7" spans="1:6" ht="15.75" thickBot="1" x14ac:dyDescent="0.3">
      <c r="A7" s="7" t="s">
        <v>7</v>
      </c>
      <c r="B7" s="8"/>
      <c r="C7" s="8"/>
      <c r="D7" s="13">
        <f>+B7+C7</f>
        <v>0</v>
      </c>
    </row>
    <row r="8" spans="1:6" ht="15.75" thickTop="1" x14ac:dyDescent="0.25"/>
    <row r="10" spans="1:6" x14ac:dyDescent="0.25">
      <c r="A10" s="1" t="s">
        <v>9</v>
      </c>
    </row>
    <row r="12" spans="1:6" x14ac:dyDescent="0.25">
      <c r="A12" s="2"/>
      <c r="B12" s="3" t="s">
        <v>3</v>
      </c>
      <c r="C12" s="3" t="s">
        <v>4</v>
      </c>
      <c r="D12" s="4" t="s">
        <v>5</v>
      </c>
    </row>
    <row r="13" spans="1:6" x14ac:dyDescent="0.25">
      <c r="A13" s="1" t="s">
        <v>0</v>
      </c>
      <c r="B13" s="14">
        <v>305</v>
      </c>
      <c r="C13" s="14">
        <v>190</v>
      </c>
      <c r="D13" s="6">
        <f>SUM(B13:C13)</f>
        <v>495</v>
      </c>
    </row>
    <row r="14" spans="1:6" x14ac:dyDescent="0.25">
      <c r="A14" s="1" t="s">
        <v>1</v>
      </c>
      <c r="B14" s="5">
        <v>-400</v>
      </c>
      <c r="C14" s="5">
        <v>-100</v>
      </c>
      <c r="D14" s="6">
        <f t="shared" ref="D14:D15" si="0">SUM(B14:C14)</f>
        <v>-500</v>
      </c>
    </row>
    <row r="15" spans="1:6" x14ac:dyDescent="0.25">
      <c r="B15" s="5"/>
      <c r="C15" s="5"/>
      <c r="D15" s="6">
        <f t="shared" si="0"/>
        <v>0</v>
      </c>
    </row>
    <row r="16" spans="1:6" ht="15.75" thickBot="1" x14ac:dyDescent="0.3">
      <c r="A16" s="7" t="s">
        <v>7</v>
      </c>
      <c r="B16" s="8"/>
      <c r="C16" s="8"/>
      <c r="D16" s="13">
        <f>+SUM(D13:D15)</f>
        <v>-5</v>
      </c>
    </row>
    <row r="17" spans="1:4" ht="15.75" thickTop="1" x14ac:dyDescent="0.25"/>
    <row r="19" spans="1:4" x14ac:dyDescent="0.25">
      <c r="A19" s="1" t="s">
        <v>10</v>
      </c>
    </row>
    <row r="21" spans="1:4" x14ac:dyDescent="0.25">
      <c r="A21" s="2"/>
      <c r="B21" s="3" t="s">
        <v>3</v>
      </c>
      <c r="C21" s="3" t="s">
        <v>4</v>
      </c>
      <c r="D21" s="4" t="s">
        <v>5</v>
      </c>
    </row>
    <row r="22" spans="1:4" x14ac:dyDescent="0.25">
      <c r="A22" s="1" t="s">
        <v>0</v>
      </c>
      <c r="B22" s="5">
        <v>305</v>
      </c>
      <c r="C22" s="5">
        <v>190</v>
      </c>
      <c r="D22" s="6">
        <f>SUM(B22:C22)</f>
        <v>495</v>
      </c>
    </row>
    <row r="23" spans="1:4" x14ac:dyDescent="0.25">
      <c r="A23" s="1" t="s">
        <v>1</v>
      </c>
      <c r="B23" s="5">
        <v>-400</v>
      </c>
      <c r="C23" s="5">
        <v>-100</v>
      </c>
      <c r="D23" s="6">
        <f>SUM(B23:C23)</f>
        <v>-500</v>
      </c>
    </row>
    <row r="24" spans="1:4" x14ac:dyDescent="0.25">
      <c r="B24" s="5"/>
      <c r="C24" s="5"/>
      <c r="D24" s="6">
        <f>SUM(B24:C24)</f>
        <v>0</v>
      </c>
    </row>
    <row r="25" spans="1:4" ht="15.75" thickBot="1" x14ac:dyDescent="0.3">
      <c r="A25" s="7" t="s">
        <v>7</v>
      </c>
      <c r="B25" s="15">
        <f>SUM(B22:B24)</f>
        <v>-95</v>
      </c>
      <c r="C25" s="15">
        <f>SUM(C22:C24)</f>
        <v>90</v>
      </c>
      <c r="D25" s="9">
        <f>+SUM(D22:D24)</f>
        <v>-5</v>
      </c>
    </row>
    <row r="26" spans="1:4" ht="15.75" thickTop="1" x14ac:dyDescent="0.25"/>
    <row r="28" spans="1:4" x14ac:dyDescent="0.25">
      <c r="A28" s="1" t="s">
        <v>11</v>
      </c>
    </row>
    <row r="30" spans="1:4" x14ac:dyDescent="0.25">
      <c r="A30" s="2"/>
      <c r="B30" s="3" t="s">
        <v>3</v>
      </c>
      <c r="C30" s="3" t="s">
        <v>4</v>
      </c>
      <c r="D30" s="4" t="s">
        <v>5</v>
      </c>
    </row>
    <row r="31" spans="1:4" x14ac:dyDescent="0.25">
      <c r="A31" s="1" t="s">
        <v>0</v>
      </c>
      <c r="B31" s="5">
        <v>305</v>
      </c>
      <c r="C31" s="5">
        <v>190</v>
      </c>
      <c r="D31" s="6">
        <f>SUM(B31:C31)</f>
        <v>495</v>
      </c>
    </row>
    <row r="32" spans="1:4" x14ac:dyDescent="0.25">
      <c r="A32" s="1" t="s">
        <v>1</v>
      </c>
      <c r="B32" s="5">
        <v>-400</v>
      </c>
      <c r="C32" s="5">
        <v>-100</v>
      </c>
      <c r="D32" s="6">
        <f>SUM(B32:C32)</f>
        <v>-500</v>
      </c>
    </row>
    <row r="33" spans="1:4" x14ac:dyDescent="0.25">
      <c r="A33" s="1" t="s">
        <v>2</v>
      </c>
      <c r="B33" s="14">
        <v>100</v>
      </c>
      <c r="C33" s="14">
        <v>-100</v>
      </c>
      <c r="D33" s="6">
        <f>SUM(B33:C33)</f>
        <v>0</v>
      </c>
    </row>
    <row r="34" spans="1:4" ht="15.75" thickBot="1" x14ac:dyDescent="0.3">
      <c r="A34" s="7" t="s">
        <v>7</v>
      </c>
      <c r="B34" s="8">
        <f>SUM(B31:B33)</f>
        <v>5</v>
      </c>
      <c r="C34" s="8">
        <f>SUM(C31:C33)</f>
        <v>-10</v>
      </c>
      <c r="D34" s="9">
        <f>+B34+C34</f>
        <v>-5</v>
      </c>
    </row>
    <row r="35" spans="1:4" ht="15.75" thickTop="1" x14ac:dyDescent="0.25">
      <c r="A35" s="10"/>
      <c r="B35" s="12"/>
      <c r="C35" s="12"/>
      <c r="D35" s="12"/>
    </row>
    <row r="37" spans="1:4" x14ac:dyDescent="0.25">
      <c r="A37" s="1" t="s">
        <v>14</v>
      </c>
    </row>
    <row r="39" spans="1:4" x14ac:dyDescent="0.25">
      <c r="A39" s="2"/>
      <c r="B39" s="3" t="s">
        <v>3</v>
      </c>
      <c r="C39" s="3" t="s">
        <v>4</v>
      </c>
      <c r="D39" s="4" t="s">
        <v>5</v>
      </c>
    </row>
    <row r="40" spans="1:4" x14ac:dyDescent="0.25">
      <c r="A40" s="1" t="s">
        <v>0</v>
      </c>
      <c r="B40" s="5">
        <v>305</v>
      </c>
      <c r="C40" s="5">
        <v>190</v>
      </c>
      <c r="D40" s="6">
        <f>SUM(B40:C40)</f>
        <v>495</v>
      </c>
    </row>
    <row r="41" spans="1:4" x14ac:dyDescent="0.25">
      <c r="A41" s="1" t="s">
        <v>1</v>
      </c>
      <c r="B41" s="5">
        <v>-400</v>
      </c>
      <c r="C41" s="5">
        <v>-100</v>
      </c>
      <c r="D41" s="6">
        <f>SUM(B41:C41)</f>
        <v>-500</v>
      </c>
    </row>
    <row r="42" spans="1:4" x14ac:dyDescent="0.25">
      <c r="A42" s="1" t="s">
        <v>2</v>
      </c>
      <c r="B42" s="5">
        <v>100</v>
      </c>
      <c r="C42" s="5">
        <v>-100</v>
      </c>
      <c r="D42" s="6">
        <f>SUM(B42:C42)</f>
        <v>0</v>
      </c>
    </row>
    <row r="43" spans="1:4" ht="15.75" thickBot="1" x14ac:dyDescent="0.3">
      <c r="A43" s="7" t="s">
        <v>7</v>
      </c>
      <c r="B43" s="8">
        <f>SUM(B40:B42)</f>
        <v>5</v>
      </c>
      <c r="C43" s="8">
        <f>SUM(C40:C42)</f>
        <v>-10</v>
      </c>
      <c r="D43" s="9">
        <f>+B43+C43</f>
        <v>-5</v>
      </c>
    </row>
    <row r="44" spans="1:4" ht="15.75" thickTop="1" x14ac:dyDescent="0.25"/>
    <row r="45" spans="1:4" ht="15.75" thickBot="1" x14ac:dyDescent="0.3">
      <c r="A45" s="7" t="s">
        <v>12</v>
      </c>
      <c r="B45" s="19">
        <f>-B43</f>
        <v>-5</v>
      </c>
      <c r="C45" s="19">
        <f t="shared" ref="C45:D45" si="1">-C43</f>
        <v>10</v>
      </c>
      <c r="D45" s="16">
        <f t="shared" si="1"/>
        <v>5</v>
      </c>
    </row>
    <row r="46" spans="1:4" ht="15.75" thickTop="1" x14ac:dyDescent="0.25">
      <c r="A46" s="10"/>
      <c r="B46" s="11"/>
      <c r="C46" s="11"/>
      <c r="D46" s="11"/>
    </row>
    <row r="47" spans="1:4" ht="15.75" thickBot="1" x14ac:dyDescent="0.3">
      <c r="A47" s="7" t="s">
        <v>13</v>
      </c>
      <c r="B47" s="17">
        <f>+B45+B43</f>
        <v>0</v>
      </c>
      <c r="C47" s="17">
        <f t="shared" ref="C47:D47" si="2">+C45+C43</f>
        <v>0</v>
      </c>
      <c r="D47" s="18">
        <f t="shared" si="2"/>
        <v>0</v>
      </c>
    </row>
    <row r="48" spans="1:4" ht="15.75" thickTop="1" x14ac:dyDescent="0.25"/>
    <row r="50" spans="1:6" x14ac:dyDescent="0.25">
      <c r="A50" s="1" t="s">
        <v>15</v>
      </c>
    </row>
    <row r="52" spans="1:6" x14ac:dyDescent="0.25">
      <c r="A52" s="2"/>
      <c r="B52" s="3" t="s">
        <v>3</v>
      </c>
      <c r="C52" s="3" t="s">
        <v>4</v>
      </c>
      <c r="D52" s="4" t="s">
        <v>5</v>
      </c>
    </row>
    <row r="53" spans="1:6" x14ac:dyDescent="0.25">
      <c r="A53" s="1" t="s">
        <v>0</v>
      </c>
      <c r="B53" s="5">
        <v>305</v>
      </c>
      <c r="C53" s="5">
        <v>190</v>
      </c>
      <c r="D53" s="6">
        <f>SUM(B53:C53)</f>
        <v>495</v>
      </c>
    </row>
    <row r="54" spans="1:6" x14ac:dyDescent="0.25">
      <c r="A54" s="1" t="s">
        <v>1</v>
      </c>
      <c r="B54" s="5">
        <v>-400</v>
      </c>
      <c r="C54" s="5">
        <v>-100</v>
      </c>
      <c r="D54" s="6">
        <f t="shared" ref="D54:D56" si="3">SUM(B54:C54)</f>
        <v>-500</v>
      </c>
    </row>
    <row r="55" spans="1:6" x14ac:dyDescent="0.25">
      <c r="A55" s="1" t="s">
        <v>2</v>
      </c>
      <c r="B55" s="5">
        <v>100</v>
      </c>
      <c r="C55" s="5">
        <v>-100</v>
      </c>
      <c r="D55" s="6">
        <f t="shared" si="3"/>
        <v>0</v>
      </c>
    </row>
    <row r="56" spans="1:6" x14ac:dyDescent="0.25">
      <c r="A56" s="1" t="s">
        <v>6</v>
      </c>
      <c r="B56" s="14">
        <f>-(B55/(B55+(B53-B4))*B43)</f>
        <v>-4.7619047619047619</v>
      </c>
      <c r="C56" s="14">
        <f>-B56</f>
        <v>4.7619047619047619</v>
      </c>
      <c r="D56" s="6">
        <f t="shared" si="3"/>
        <v>0</v>
      </c>
    </row>
    <row r="57" spans="1:6" ht="15.75" thickBot="1" x14ac:dyDescent="0.3">
      <c r="A57" s="7" t="s">
        <v>7</v>
      </c>
      <c r="B57" s="8">
        <f>SUM(B53:B56)</f>
        <v>0.23809523809523814</v>
      </c>
      <c r="C57" s="8">
        <f>SUM(C53:C56)</f>
        <v>-5.2380952380952381</v>
      </c>
      <c r="D57" s="9">
        <f>+B57+C57</f>
        <v>-5</v>
      </c>
    </row>
    <row r="58" spans="1:6" ht="15.75" thickTop="1" x14ac:dyDescent="0.25"/>
    <row r="60" spans="1:6" x14ac:dyDescent="0.25">
      <c r="A60" s="1" t="s">
        <v>16</v>
      </c>
      <c r="F60" s="1" t="s">
        <v>20</v>
      </c>
    </row>
    <row r="62" spans="1:6" x14ac:dyDescent="0.25">
      <c r="A62" s="2"/>
      <c r="B62" s="3" t="s">
        <v>3</v>
      </c>
      <c r="C62" s="3" t="s">
        <v>4</v>
      </c>
      <c r="D62" s="4" t="s">
        <v>5</v>
      </c>
    </row>
    <row r="63" spans="1:6" x14ac:dyDescent="0.25">
      <c r="A63" s="1" t="s">
        <v>0</v>
      </c>
      <c r="B63" s="5">
        <f>6*30</f>
        <v>180</v>
      </c>
      <c r="C63" s="5">
        <v>200</v>
      </c>
      <c r="D63" s="6">
        <f>SUM(B63:C63)</f>
        <v>380</v>
      </c>
    </row>
    <row r="64" spans="1:6" x14ac:dyDescent="0.25">
      <c r="A64" s="1" t="s">
        <v>1</v>
      </c>
      <c r="B64" s="5">
        <f>-40*6</f>
        <v>-240</v>
      </c>
      <c r="C64" s="5">
        <v>-100</v>
      </c>
      <c r="D64" s="6">
        <f t="shared" ref="D64:D66" si="4">SUM(B64:C64)</f>
        <v>-340</v>
      </c>
    </row>
    <row r="65" spans="1:4" x14ac:dyDescent="0.25">
      <c r="A65" s="1" t="s">
        <v>17</v>
      </c>
      <c r="B65" s="5">
        <f>-4*10</f>
        <v>-40</v>
      </c>
      <c r="C65" s="5">
        <v>0</v>
      </c>
      <c r="D65" s="6">
        <f t="shared" si="4"/>
        <v>-40</v>
      </c>
    </row>
    <row r="66" spans="1:4" x14ac:dyDescent="0.25">
      <c r="A66" s="1" t="s">
        <v>2</v>
      </c>
      <c r="B66" s="5">
        <v>100</v>
      </c>
      <c r="C66" s="5">
        <v>-100</v>
      </c>
      <c r="D66" s="6">
        <f t="shared" si="4"/>
        <v>0</v>
      </c>
    </row>
    <row r="67" spans="1:4" ht="15.75" thickBot="1" x14ac:dyDescent="0.3">
      <c r="A67" s="7" t="s">
        <v>7</v>
      </c>
      <c r="B67" s="8">
        <f>SUM(B63:B66)</f>
        <v>0</v>
      </c>
      <c r="C67" s="8">
        <f>SUM(C63:C66)</f>
        <v>0</v>
      </c>
      <c r="D67" s="9">
        <f>SUM(D63:D66)</f>
        <v>0</v>
      </c>
    </row>
    <row r="68" spans="1:4" ht="15.75" thickTop="1" x14ac:dyDescent="0.25"/>
    <row r="70" spans="1:4" x14ac:dyDescent="0.25">
      <c r="A70" s="1" t="s">
        <v>18</v>
      </c>
    </row>
    <row r="72" spans="1:4" x14ac:dyDescent="0.25">
      <c r="A72" s="2"/>
      <c r="B72" s="3" t="s">
        <v>3</v>
      </c>
      <c r="C72" s="3" t="s">
        <v>4</v>
      </c>
      <c r="D72" s="4" t="s">
        <v>5</v>
      </c>
    </row>
    <row r="73" spans="1:4" x14ac:dyDescent="0.25">
      <c r="A73" s="1" t="s">
        <v>0</v>
      </c>
      <c r="B73" s="5">
        <f>6*30.5</f>
        <v>183</v>
      </c>
      <c r="C73" s="5">
        <v>200</v>
      </c>
      <c r="D73" s="6">
        <f>SUM(B73:C73)</f>
        <v>383</v>
      </c>
    </row>
    <row r="74" spans="1:4" x14ac:dyDescent="0.25">
      <c r="A74" s="1" t="s">
        <v>1</v>
      </c>
      <c r="B74" s="5">
        <f>-40*6</f>
        <v>-240</v>
      </c>
      <c r="C74" s="5">
        <v>-100</v>
      </c>
      <c r="D74" s="6">
        <f t="shared" ref="D74:D76" si="5">SUM(B74:C74)</f>
        <v>-340</v>
      </c>
    </row>
    <row r="75" spans="1:4" x14ac:dyDescent="0.25">
      <c r="A75" s="1" t="s">
        <v>17</v>
      </c>
      <c r="B75" s="5">
        <f>-4*10</f>
        <v>-40</v>
      </c>
      <c r="C75" s="5">
        <v>0</v>
      </c>
      <c r="D75" s="6">
        <f t="shared" si="5"/>
        <v>-40</v>
      </c>
    </row>
    <row r="76" spans="1:4" x14ac:dyDescent="0.25">
      <c r="A76" s="1" t="s">
        <v>2</v>
      </c>
      <c r="B76" s="5">
        <v>100</v>
      </c>
      <c r="C76" s="5">
        <v>-100</v>
      </c>
      <c r="D76" s="6">
        <f t="shared" si="5"/>
        <v>0</v>
      </c>
    </row>
    <row r="77" spans="1:4" ht="15.75" thickBot="1" x14ac:dyDescent="0.3">
      <c r="A77" s="7" t="s">
        <v>7</v>
      </c>
      <c r="B77" s="8">
        <f>SUM(B73:B76)</f>
        <v>3</v>
      </c>
      <c r="C77" s="8">
        <f>SUM(C73:C76)</f>
        <v>0</v>
      </c>
      <c r="D77" s="9">
        <f>SUM(D73:D76)</f>
        <v>3</v>
      </c>
    </row>
    <row r="78" spans="1:4" ht="15.75" thickTop="1" x14ac:dyDescent="0.25"/>
    <row r="79" spans="1:4" ht="15.75" thickBot="1" x14ac:dyDescent="0.3">
      <c r="A79" s="7" t="s">
        <v>12</v>
      </c>
      <c r="B79" s="19">
        <f>-B77</f>
        <v>-3</v>
      </c>
      <c r="C79" s="19">
        <f t="shared" ref="C79:D79" si="6">-C77</f>
        <v>0</v>
      </c>
      <c r="D79" s="16">
        <f t="shared" si="6"/>
        <v>-3</v>
      </c>
    </row>
    <row r="80" spans="1:4" ht="15.75" thickTop="1" x14ac:dyDescent="0.25">
      <c r="A80" s="10"/>
      <c r="B80" s="11"/>
      <c r="C80" s="11"/>
      <c r="D80" s="11"/>
    </row>
    <row r="81" spans="1:5" ht="15.75" thickBot="1" x14ac:dyDescent="0.3">
      <c r="A81" s="7" t="s">
        <v>13</v>
      </c>
      <c r="B81" s="17">
        <f>+B79+B77</f>
        <v>0</v>
      </c>
      <c r="C81" s="17">
        <f t="shared" ref="C81:D81" si="7">+C79+C77</f>
        <v>0</v>
      </c>
      <c r="D81" s="18">
        <f t="shared" si="7"/>
        <v>0</v>
      </c>
    </row>
    <row r="82" spans="1:5" ht="15.75" thickTop="1" x14ac:dyDescent="0.25"/>
    <row r="84" spans="1:5" x14ac:dyDescent="0.25">
      <c r="A84" s="1" t="s">
        <v>21</v>
      </c>
    </row>
    <row r="86" spans="1:5" x14ac:dyDescent="0.25">
      <c r="A86" s="2"/>
      <c r="B86" s="3" t="s">
        <v>3</v>
      </c>
      <c r="C86" s="3" t="s">
        <v>4</v>
      </c>
      <c r="D86" s="3" t="s">
        <v>22</v>
      </c>
      <c r="E86" s="4" t="s">
        <v>5</v>
      </c>
    </row>
    <row r="87" spans="1:5" x14ac:dyDescent="0.25">
      <c r="A87" s="1" t="s">
        <v>0</v>
      </c>
      <c r="B87" s="5">
        <v>180</v>
      </c>
      <c r="C87" s="5">
        <v>200</v>
      </c>
      <c r="D87" s="5">
        <v>100</v>
      </c>
      <c r="E87" s="6">
        <f>SUM(B87:D87)</f>
        <v>480</v>
      </c>
    </row>
    <row r="88" spans="1:5" x14ac:dyDescent="0.25">
      <c r="A88" s="1" t="s">
        <v>1</v>
      </c>
      <c r="B88" s="5">
        <f>-40*6-10*6</f>
        <v>-300</v>
      </c>
      <c r="C88" s="5">
        <v>-100</v>
      </c>
      <c r="D88" s="5">
        <v>-40</v>
      </c>
      <c r="E88" s="6">
        <f>SUM(B88:D88)</f>
        <v>-440</v>
      </c>
    </row>
    <row r="89" spans="1:5" x14ac:dyDescent="0.25">
      <c r="A89" s="1" t="s">
        <v>17</v>
      </c>
      <c r="B89" s="5">
        <f>-4*10</f>
        <v>-40</v>
      </c>
      <c r="C89" s="5">
        <v>0</v>
      </c>
      <c r="D89" s="5">
        <v>0</v>
      </c>
      <c r="E89" s="6">
        <f>SUM(B89:D89)</f>
        <v>-40</v>
      </c>
    </row>
    <row r="90" spans="1:5" x14ac:dyDescent="0.25">
      <c r="A90" s="1" t="s">
        <v>2</v>
      </c>
      <c r="B90" s="5">
        <v>200</v>
      </c>
      <c r="C90" s="5">
        <v>-100</v>
      </c>
      <c r="D90" s="5">
        <v>-100</v>
      </c>
      <c r="E90" s="6">
        <f>SUM(B90:D90)</f>
        <v>0</v>
      </c>
    </row>
    <row r="91" spans="1:5" ht="15.75" thickBot="1" x14ac:dyDescent="0.3">
      <c r="A91" s="7" t="s">
        <v>7</v>
      </c>
      <c r="B91" s="15">
        <f>SUM(B87:B90)</f>
        <v>40</v>
      </c>
      <c r="C91" s="8">
        <f>SUM(C87:C90)</f>
        <v>0</v>
      </c>
      <c r="D91" s="15">
        <f>SUM(D87:D90)</f>
        <v>-40</v>
      </c>
      <c r="E91" s="9">
        <f>SUM(E87:E90)</f>
        <v>0</v>
      </c>
    </row>
    <row r="92" spans="1:5" ht="15.75" thickTop="1" x14ac:dyDescent="0.25"/>
    <row r="94" spans="1:5" x14ac:dyDescent="0.25">
      <c r="A94" s="1" t="s">
        <v>23</v>
      </c>
    </row>
    <row r="96" spans="1:5" x14ac:dyDescent="0.25">
      <c r="A96" s="2"/>
      <c r="B96" s="3" t="s">
        <v>3</v>
      </c>
      <c r="C96" s="3" t="s">
        <v>4</v>
      </c>
      <c r="D96" s="3" t="s">
        <v>22</v>
      </c>
      <c r="E96" s="4" t="s">
        <v>5</v>
      </c>
    </row>
    <row r="97" spans="1:5" x14ac:dyDescent="0.25">
      <c r="A97" s="1" t="s">
        <v>0</v>
      </c>
      <c r="B97" s="5">
        <v>180</v>
      </c>
      <c r="C97" s="5">
        <v>200</v>
      </c>
      <c r="D97" s="5">
        <v>100</v>
      </c>
      <c r="E97" s="6">
        <f>SUM(B97:D97)</f>
        <v>480</v>
      </c>
    </row>
    <row r="98" spans="1:5" x14ac:dyDescent="0.25">
      <c r="A98" s="1" t="s">
        <v>1</v>
      </c>
      <c r="B98" s="5">
        <f>-40*6-10*6</f>
        <v>-300</v>
      </c>
      <c r="C98" s="5">
        <v>-100</v>
      </c>
      <c r="D98" s="5">
        <v>-40</v>
      </c>
      <c r="E98" s="6">
        <f>SUM(B98:D98)</f>
        <v>-440</v>
      </c>
    </row>
    <row r="99" spans="1:5" x14ac:dyDescent="0.25">
      <c r="A99" s="1" t="s">
        <v>17</v>
      </c>
      <c r="B99" s="5">
        <f>-4*10</f>
        <v>-40</v>
      </c>
      <c r="C99" s="5">
        <v>0</v>
      </c>
      <c r="D99" s="5">
        <v>0</v>
      </c>
      <c r="E99" s="6">
        <f>SUM(B99:D99)</f>
        <v>-40</v>
      </c>
    </row>
    <row r="100" spans="1:5" x14ac:dyDescent="0.25">
      <c r="A100" s="1" t="s">
        <v>2</v>
      </c>
      <c r="B100" s="14">
        <v>160</v>
      </c>
      <c r="C100" s="5">
        <v>-100</v>
      </c>
      <c r="D100" s="14">
        <v>-60</v>
      </c>
      <c r="E100" s="6">
        <f>SUM(B100:D100)</f>
        <v>0</v>
      </c>
    </row>
    <row r="101" spans="1:5" ht="15.75" thickBot="1" x14ac:dyDescent="0.3">
      <c r="A101" s="7" t="s">
        <v>7</v>
      </c>
      <c r="B101" s="8">
        <f>SUM(B97:B100)</f>
        <v>0</v>
      </c>
      <c r="C101" s="8">
        <f>SUM(C97:C100)</f>
        <v>0</v>
      </c>
      <c r="D101" s="8">
        <f>SUM(D97:D100)</f>
        <v>0</v>
      </c>
      <c r="E101" s="9">
        <f>SUM(E97:E100)</f>
        <v>0</v>
      </c>
    </row>
    <row r="102" spans="1:5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2019-04-29T17:27:57+00:00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Osborne, Kristina</DisplayName>
        <AccountId>70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Osborne, Kristina</DisplayName>
        <AccountId>70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Presentation Tables - Real-Time Market Neutrality Settlement</ISOSummary>
    <Market_x0020_Notice xmlns="5bcbeff6-7c02-4b0f-b125-f1b3d566cc14">false</Market_x0020_Notice>
    <Document_x0020_Type xmlns="5bcbeff6-7c02-4b0f-b125-f1b3d566cc14">Presentation</Document_x0020_Type>
    <News_x0020_Release xmlns="5bcbeff6-7c02-4b0f-b125-f1b3d566cc14">false</News_x0020_Release>
    <ParentISOGroups xmlns="5bcbeff6-7c02-4b0f-b125-f1b3d566cc14">Web conference May 1, 2019|46d84488-1a11-4b28-9128-b60667c981b6</ParentISOGroups>
    <Orig_x0020_Post_x0020_Date xmlns="5bcbeff6-7c02-4b0f-b125-f1b3d566cc14">2019-04-25T22:59:00+00:00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Props1.xml><?xml version="1.0" encoding="utf-8"?>
<ds:datastoreItem xmlns:ds="http://schemas.openxmlformats.org/officeDocument/2006/customXml" ds:itemID="{E85A8A3E-9034-4563-8F50-8A8237B439D2}"/>
</file>

<file path=customXml/itemProps2.xml><?xml version="1.0" encoding="utf-8"?>
<ds:datastoreItem xmlns:ds="http://schemas.openxmlformats.org/officeDocument/2006/customXml" ds:itemID="{154EF347-65C4-4D59-A732-E53BC02353AA}"/>
</file>

<file path=customXml/itemProps3.xml><?xml version="1.0" encoding="utf-8"?>
<ds:datastoreItem xmlns:ds="http://schemas.openxmlformats.org/officeDocument/2006/customXml" ds:itemID="{48171AD7-6471-4225-B184-C0E3F28408AD}"/>
</file>

<file path=customXml/itemProps4.xml><?xml version="1.0" encoding="utf-8"?>
<ds:datastoreItem xmlns:ds="http://schemas.openxmlformats.org/officeDocument/2006/customXml" ds:itemID="{6DCB3DB6-168A-4ACE-91B5-009E10ACF6B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Presentation Tables - Real-Time Market Neutrality Settlement</dc:title>
  <dc:creator>Tretheway, Donald</dc:creator>
  <cp:lastModifiedBy>ISO</cp:lastModifiedBy>
  <dcterms:created xsi:type="dcterms:W3CDTF">2019-04-24T22:12:18Z</dcterms:created>
  <dcterms:modified xsi:type="dcterms:W3CDTF">2019-04-29T16:59:54Z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fa108953-ee0b-4c6d-a33f-71d8eb46e99e</vt:lpwstr>
  </property>
  <property fmtid="{D5CDD505-2E9C-101B-9397-08002B2CF9AE}" pid="4" name="AutoClassRecordSeries">
    <vt:lpwstr/>
  </property>
  <property fmtid="{D5CDD505-2E9C-101B-9397-08002B2CF9AE}" pid="5" name="AutoClassDocumentType">
    <vt:lpwstr/>
  </property>
  <property fmtid="{D5CDD505-2E9C-101B-9397-08002B2CF9AE}" pid="6" name="AutoClassTopic">
    <vt:lpwstr>87;#Initiative|2c9636ba-7308-46e4-97a5-c1211e9ae52f</vt:lpwstr>
  </property>
  <property fmtid="{D5CDD505-2E9C-101B-9397-08002B2CF9AE}" pid="7" name="Order">
    <vt:r8>6154400</vt:r8>
  </property>
  <property fmtid="{D5CDD505-2E9C-101B-9397-08002B2CF9AE}" pid="8" name="ISOArchive">
    <vt:lpwstr/>
  </property>
  <property fmtid="{D5CDD505-2E9C-101B-9397-08002B2CF9AE}" pid="9" name="ISOGroup">
    <vt:lpwstr/>
  </property>
  <property fmtid="{D5CDD505-2E9C-101B-9397-08002B2CF9AE}" pid="10" name="ISOTopic">
    <vt:lpwstr>5;#Stakeholder processes|71659ab1-dac7-419e-9529-abc47c232b66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ISOKeywords">
    <vt:lpwstr/>
  </property>
</Properties>
</file>