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embeddings/oleObject1.bin" ContentType="application/vnd.openxmlformats-officedocument.oleObject"/>
  <Override PartName="/xl/drawings/drawing1.xml" ContentType="application/vnd.openxmlformats-officedocument.drawing+xml"/>
  <Override PartName="/xl/sharedStrings.xml" ContentType="application/vnd.openxmlformats-officedocument.spreadsheetml.sharedStrings+xml"/>
  <Override PartName="/xl/drawings/drawing2.xml" ContentType="application/vnd.openxmlformats-officedocument.drawing+xml"/>
  <Override PartName="/xl/styles.xml" ContentType="application/vnd.openxmlformats-officedocument.spreadsheetml.styles+xml"/>
  <Override PartName="/xl/worksheets/sheet6.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docProps/custom.xml" ContentType="application/vnd.openxmlformats-officedocument.custom-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homefiles\home\ecasillas\Initiatives\2022 PTO\Final Guides\"/>
    </mc:Choice>
  </mc:AlternateContent>
  <bookViews>
    <workbookView xWindow="0" yWindow="0" windowWidth="28800" windowHeight="12300" tabRatio="902"/>
  </bookViews>
  <sheets>
    <sheet name="Cost Details" sheetId="1" r:id="rId1"/>
    <sheet name="Substation Notes &amp; Assumptions" sheetId="7" r:id="rId2"/>
    <sheet name="BulkTrans Factors &amp; Assumptions" sheetId="2" r:id="rId3"/>
    <sheet name="SubTrans Assumptions &amp; Caveats" sheetId="6" r:id="rId4"/>
    <sheet name="Telecom Assumptions" sheetId="4" r:id="rId5"/>
    <sheet name="Escalation Rates &amp; Factors" sheetId="3" r:id="rId6"/>
  </sheets>
  <definedNames>
    <definedName name="OLE_LINK1" localSheetId="3">'SubTrans Assumptions &amp; Caveats'!#REF!</definedName>
    <definedName name="_xlnm.Print_Area" localSheetId="0">'Cost Details'!$A$4:$O$192</definedName>
    <definedName name="_xlnm.Print_Area" localSheetId="5">'Escalation Rates &amp; Factors'!$A$1:$P$29</definedName>
    <definedName name="_xlnm.Print_Titles" localSheetId="0">'Cost Details'!$1:$4</definedName>
  </definedNames>
  <calcPr calcId="162913"/>
</workbook>
</file>

<file path=xl/calcChain.xml><?xml version="1.0" encoding="utf-8"?>
<calcChain xmlns="http://schemas.openxmlformats.org/spreadsheetml/2006/main">
  <c r="D27" i="3" l="1"/>
  <c r="E27" i="3"/>
  <c r="F27" i="3" s="1"/>
  <c r="G27" i="3" s="1"/>
  <c r="H27" i="3" s="1"/>
  <c r="I27" i="3" s="1"/>
  <c r="J27" i="3" s="1"/>
  <c r="K27" i="3" s="1"/>
  <c r="L27" i="3" s="1"/>
  <c r="B3" i="2"/>
  <c r="A1" i="7"/>
  <c r="A1" i="6"/>
  <c r="A1" i="3"/>
  <c r="A1" i="4"/>
  <c r="A1" i="2"/>
</calcChain>
</file>

<file path=xl/sharedStrings.xml><?xml version="1.0" encoding="utf-8"?>
<sst xmlns="http://schemas.openxmlformats.org/spreadsheetml/2006/main" count="736" uniqueCount="346">
  <si>
    <t>500 kV</t>
  </si>
  <si>
    <t>New Substation Equipment</t>
  </si>
  <si>
    <t>Replacement Substation Equipment</t>
  </si>
  <si>
    <t>Wave Trap removal</t>
  </si>
  <si>
    <t>Line drops - 3 phases</t>
  </si>
  <si>
    <t>Wave Trap - 1 phase only</t>
  </si>
  <si>
    <t>Circuit Breakers (without TRV caps)</t>
  </si>
  <si>
    <t>Disconnect switches (incl. steel structures and foundations)</t>
  </si>
  <si>
    <t>New Protection Equipment</t>
  </si>
  <si>
    <t>Reconductor/Upgrade Transmission Line</t>
  </si>
  <si>
    <t>flat</t>
  </si>
  <si>
    <t>hilly</t>
  </si>
  <si>
    <t>forest</t>
  </si>
  <si>
    <t>desert</t>
  </si>
  <si>
    <t>rural</t>
  </si>
  <si>
    <t>suburban</t>
  </si>
  <si>
    <t>urban/metro</t>
  </si>
  <si>
    <t xml:space="preserve">mountain </t>
  </si>
  <si>
    <t>Metering</t>
  </si>
  <si>
    <t>Low Impact factors:</t>
  </si>
  <si>
    <t>Medium Impact factors:</t>
  </si>
  <si>
    <t>High Impact factors:</t>
  </si>
  <si>
    <t>Units</t>
  </si>
  <si>
    <t>per unit</t>
  </si>
  <si>
    <t>per set</t>
  </si>
  <si>
    <t>per mile</t>
  </si>
  <si>
    <t>SPS Relays</t>
  </si>
  <si>
    <t>lump sum</t>
  </si>
  <si>
    <t>"Voltages"</t>
  </si>
  <si>
    <t>500/115 kV 1-3 Phase</t>
  </si>
  <si>
    <t>Transformer Banks:</t>
  </si>
  <si>
    <t>Breaker and a half (2CB)</t>
  </si>
  <si>
    <t>Series Capacitors</t>
  </si>
  <si>
    <t>Shunt Reactors</t>
  </si>
  <si>
    <t>Sectionalizing Breaker</t>
  </si>
  <si>
    <t>Phase Shifter</t>
  </si>
  <si>
    <t>Bus Tie (1CB)</t>
  </si>
  <si>
    <t>Ground Bank</t>
  </si>
  <si>
    <t xml:space="preserve">Equipment Categories </t>
  </si>
  <si>
    <t>230 kV</t>
  </si>
  <si>
    <t>and walls/fencing/containment</t>
  </si>
  <si>
    <t>Transient recovery voltage capacitors (set of 3, separate from CBs)</t>
  </si>
  <si>
    <t>Additional set of bushing current transformers (3) at existing CBs</t>
  </si>
  <si>
    <t>Civil work:  Site Preparation including site grading, ground grid,</t>
  </si>
  <si>
    <t xml:space="preserve">Line Positions to terminate gen-ties and Transformer Bank positions </t>
  </si>
  <si>
    <t>Shunt Capacitors</t>
  </si>
  <si>
    <t>These items are rarely required for</t>
  </si>
  <si>
    <t>Miscellaneous Equipment (see comments)</t>
  </si>
  <si>
    <t>Circuit Breakers (including replacement of foundation)</t>
  </si>
  <si>
    <t>Line protection relays (other end of line)</t>
  </si>
  <si>
    <t>New SPS</t>
  </si>
  <si>
    <t>Double Circuit, Strung on one side, Lattice Tower</t>
  </si>
  <si>
    <t>Single Circuit, Lattice Tower</t>
  </si>
  <si>
    <t>Double Circuit, Strung on one side, Tubular Steel Pole</t>
  </si>
  <si>
    <t>Single Circuit, Tubular Steel Pole</t>
  </si>
  <si>
    <t>Wood poles</t>
  </si>
  <si>
    <t>Costs vary widely depending on</t>
  </si>
  <si>
    <t>number of structures that require</t>
  </si>
  <si>
    <t>Upgrade of existing RTUs</t>
  </si>
  <si>
    <t>Cost varies widely, will be lump sum</t>
  </si>
  <si>
    <t>Engineering costs</t>
  </si>
  <si>
    <t>$ millions</t>
  </si>
  <si>
    <t>Simplified example on how to apply factors:</t>
  </si>
  <si>
    <t>Notes/Comments:</t>
  </si>
  <si>
    <t>500/230 kV 4-1 Phase</t>
  </si>
  <si>
    <t>500/230 kV 3-1 Phase</t>
  </si>
  <si>
    <t>230/115 kV</t>
  </si>
  <si>
    <t>230/66 kV</t>
  </si>
  <si>
    <t>Land cost for substations and T/L ROW</t>
  </si>
  <si>
    <t>Breaker and a half (3CB)</t>
  </si>
  <si>
    <t>Double Circuit, Strung on both sides, Lattice Tower</t>
  </si>
  <si>
    <t>Double Circuit, Strung on both sides, Tubular Steel Pole</t>
  </si>
  <si>
    <t>Static VAR Compensator (SVC)</t>
  </si>
  <si>
    <t>Double Breaker (2CB, double bus)</t>
  </si>
  <si>
    <t>Tertiary Reactors (1 reactor, 1 bay)</t>
  </si>
  <si>
    <t>would be estimated as a lump sum.</t>
  </si>
  <si>
    <t>high-voltage substations.  If required,</t>
  </si>
  <si>
    <t>Gas Insulated Substation (in lieu of open air construction)</t>
  </si>
  <si>
    <t>Cost of removal only, assume any rebuild</t>
  </si>
  <si>
    <t>would use "new transmission line" from</t>
  </si>
  <si>
    <t>Double Circuit</t>
  </si>
  <si>
    <t>Single Circuit</t>
  </si>
  <si>
    <t>General Facilities:  station light &amp; power, backup generator,</t>
  </si>
  <si>
    <t>station utilities (water, gas, etc. if manned substation)</t>
  </si>
  <si>
    <t xml:space="preserve">Terrain </t>
  </si>
  <si>
    <t>Population density</t>
  </si>
  <si>
    <t>Factor Amounts:</t>
  </si>
  <si>
    <t>Known characteristics of proposed transmission line ROW at Phase I study:</t>
  </si>
  <si>
    <t>Estimated cost per mile</t>
  </si>
  <si>
    <t>Fiber optic cable on existing poles</t>
  </si>
  <si>
    <t>Fiber optic cable on new poles</t>
  </si>
  <si>
    <t>Channel bank</t>
  </si>
  <si>
    <t>section above.  Will include similar factors</t>
  </si>
  <si>
    <t>as new transmission line</t>
  </si>
  <si>
    <t>upgrade.  As a result, will be estimated</t>
  </si>
  <si>
    <t>as a lump sum.</t>
  </si>
  <si>
    <t>Lump-sum costs are not published on CAISO website, but are included in Phase I cost estimates</t>
  </si>
  <si>
    <t xml:space="preserve">These costs are generally included </t>
  </si>
  <si>
    <t xml:space="preserve">in the per-unit cost of equipment.  </t>
  </si>
  <si>
    <t>will be estimated as a lump sum.</t>
  </si>
  <si>
    <t>Substation Control (MEER) Buildings</t>
  </si>
  <si>
    <t xml:space="preserve">Number of crossings are highly variable. </t>
  </si>
  <si>
    <t>Land costs are highly variable.</t>
  </si>
  <si>
    <t>streams, rail, highway, other T\L)</t>
  </si>
  <si>
    <t>Incremental cost for transmission line crossings (roads,</t>
  </si>
  <si>
    <t>Capitalized Licensing and Permitting Costs, including</t>
  </si>
  <si>
    <t>Weather study</t>
  </si>
  <si>
    <t>1/2" ice, or 20# wind</t>
  </si>
  <si>
    <t>1" ice, 6# wind</t>
  </si>
  <si>
    <t>&gt; 2" ice, 6# wind</t>
  </si>
  <si>
    <t>Terrain</t>
  </si>
  <si>
    <t>1.35X to 1.50X</t>
  </si>
  <si>
    <t>1.0X to 1.25X</t>
  </si>
  <si>
    <t>1.33X</t>
  </si>
  <si>
    <t>1.67X</t>
  </si>
  <si>
    <t>1.35X</t>
  </si>
  <si>
    <t>1.45X</t>
  </si>
  <si>
    <t>Weather study (increase in</t>
  </si>
  <si>
    <t>structural steel amount and foundation volume)</t>
  </si>
  <si>
    <t>No population density issues</t>
  </si>
  <si>
    <t>High wind-prone area (but not icy)</t>
  </si>
  <si>
    <t>2.0X to 3.0X</t>
  </si>
  <si>
    <t>1.60X</t>
  </si>
  <si>
    <t>1.00X to 1.10X</t>
  </si>
  <si>
    <t>Incremental cost of soil/geotechnical mitigation measures</t>
  </si>
  <si>
    <t>Unable to perform detailed geotechnical</t>
  </si>
  <si>
    <t>analysis of land in Phase I study, but</t>
  </si>
  <si>
    <t>any known geotech mitigation measures</t>
  </si>
  <si>
    <t>Double Operating Bus Sections - 2 new buses, spanning 2 positions</t>
  </si>
  <si>
    <t>Double Operating Bus Sections - 2 new buses, spanning 4 positions</t>
  </si>
  <si>
    <t>Double Operating Bus Sections - 2 bus extensions, spanning 2 positions</t>
  </si>
  <si>
    <t>Double Operating Bus Sections - 2 bus extensions, spanning 4 positions</t>
  </si>
  <si>
    <t>As a result, will be estimated as a lump sum</t>
  </si>
  <si>
    <t>will be estimated as a lump sum</t>
  </si>
  <si>
    <t>Towers assumption for single-circuit 220 kV construction:</t>
  </si>
  <si>
    <t>Unit cost per mile shown is based on</t>
  </si>
  <si>
    <t>flat land/rural setting.  Additional factors</t>
  </si>
  <si>
    <t>However, if any identified incremental</t>
  </si>
  <si>
    <t xml:space="preserve">costs exceed the per-unit amount, they </t>
  </si>
  <si>
    <t>Includes cost of batteries, DC power supply, cable trays</t>
  </si>
  <si>
    <t>mitigation measures, FAA permits, etc.</t>
  </si>
  <si>
    <t>study</t>
  </si>
  <si>
    <t>Corporate Overheads (A&amp;G, P&amp;B, and AFUDC)</t>
  </si>
  <si>
    <t>Income Tax Component of Contribution (ITCC)</t>
  </si>
  <si>
    <t>Hypothetical baseline cost per mile for Double Circuit 220 kV line (strung one side) using Lattice Towers:</t>
  </si>
  <si>
    <t>All costs are $x1,000</t>
  </si>
  <si>
    <t>Apply Factor</t>
  </si>
  <si>
    <t>Delta</t>
  </si>
  <si>
    <t>2.0 x 2.0 =4</t>
  </si>
  <si>
    <t>2.0 x 1.35 =2.7</t>
  </si>
  <si>
    <t>Total Delta (summation of applied factor)</t>
  </si>
  <si>
    <t>Estimated cost per mile including applied factors ($ million/ mile)</t>
  </si>
  <si>
    <t xml:space="preserve">A&amp;G, P&amp;B, AFUDC, or ITCC. </t>
  </si>
  <si>
    <t>Typical configuration for 500 kV, includes "pair" of N/S or E/W buses</t>
  </si>
  <si>
    <t>Used in substation expansion</t>
  </si>
  <si>
    <t>Includes cost of CB</t>
  </si>
  <si>
    <t>Not typical, would be estimated as a</t>
  </si>
  <si>
    <t>Lump sum, if GIS required</t>
  </si>
  <si>
    <t>Costs vary widely, will be lump sum</t>
  </si>
  <si>
    <t xml:space="preserve">Complete Loop-in Substation, equipped with one line position to </t>
  </si>
  <si>
    <t>terminate a single gen-tie</t>
  </si>
  <si>
    <t>Civil, general facilities, MEER buildings, and any other facilities that are unique to a given project are lump sums</t>
  </si>
  <si>
    <t>Will be constructed in mountainous terrain</t>
  </si>
  <si>
    <t>Explanation of Factor issues and Factor multipliers</t>
  </si>
  <si>
    <t>Factor Type</t>
  </si>
  <si>
    <t>115 kV</t>
  </si>
  <si>
    <t>Incremental environmental monitoring and mitigations</t>
  </si>
  <si>
    <t>66 kV</t>
  </si>
  <si>
    <t>SubTransmission Line (Overhead Facilities)</t>
  </si>
  <si>
    <t>New single circuit line - Metropolitan</t>
  </si>
  <si>
    <t>New single circuit line - Rural/Desert</t>
  </si>
  <si>
    <t>New double circuit line - Metropolitan</t>
  </si>
  <si>
    <t>New double circuit line - Rural/Desert</t>
  </si>
  <si>
    <t>Double circuit existing single circuit line section - Metropolitan</t>
  </si>
  <si>
    <t>Double circuit existing single circuit line section - Rural/Desert</t>
  </si>
  <si>
    <t>New Remote Transmission Switch (RTS) - Any area</t>
  </si>
  <si>
    <t>SubTransmission Line (Underground Facilities)</t>
  </si>
  <si>
    <t>New single circuit line (w/3000 Copper cable) - Any area</t>
  </si>
  <si>
    <t>New double circuit line (w/3000 Copper cable) - Any area</t>
  </si>
  <si>
    <t>Re-cable existing single circuit line section (w/2000 Copper cable) - Any area</t>
  </si>
  <si>
    <t>Re-cable existing single circuit line section (w/3000 Copper cable) - Any area</t>
  </si>
  <si>
    <t>Bundle existing single circuit line section (w/1750 Aluminum cable) - Any area</t>
  </si>
  <si>
    <t>Open shields on existing line section - Any area</t>
  </si>
  <si>
    <t>Typical configuration for 230/115/66 kV, includes "pair" of N/S or E/W buses</t>
  </si>
  <si>
    <t>Operating / Transfer Bus</t>
  </si>
  <si>
    <t>***</t>
  </si>
  <si>
    <t>N/A</t>
  </si>
  <si>
    <t xml:space="preserve">Unit cost are given w/out the benefit of any preliminary &amp; final engineering.  Unforeseen conflicts and/or scope will increase costs.  These unit costs do not include: right-of-way &amp; easements requirements, environmental engineering/mitigation, GO 131-D engineering /permitting, other permitting, associated SCE/3rd Party under-build work, etc.  A signed Interconnection Agreement is required before final design/engineering can start.  Construction will not commence until all of the above conditions have been addressed.   </t>
  </si>
  <si>
    <t>Bulk Transmission (500 &amp; 220 kV) Factors for use in developing cost estimates in Phase I Generator Interconnection Studies</t>
  </si>
  <si>
    <t>Note: SCE Unit Costs for equipment at voltages 33 kV and below are estimated on an as-needed basis, and are not published on the CAISO website.</t>
  </si>
  <si>
    <t>138 kV</t>
  </si>
  <si>
    <t>Lump Sum costs below are in addition to per-unit or lump-sum costs listed above:</t>
  </si>
  <si>
    <t>General labor overtime:  based on 6-10 work schedule.</t>
  </si>
  <si>
    <t>Owner's Representative Fee for EPC Construction: 10% of the total project cost.</t>
  </si>
  <si>
    <t>Unit costs include costs to procure materials, installation, engineering, project management costs, home office costs, and contingency.</t>
  </si>
  <si>
    <t>Unit costs exclude generator's responsibility for Income Tax Component of Contribution (ITCC), (these will be added to total cost estimates, if required).</t>
  </si>
  <si>
    <t>Unit costs exclude environmental monitoring and mitigations.</t>
  </si>
  <si>
    <t>Transmission line cost per mile assumes conventional construction.</t>
  </si>
  <si>
    <t>Cost per mile of T\L requiring helicopter construction (or deconstruction) will have higher than published per-unit cost, the labor component of helicopter construction is incrementally higher, which is not included in the per-unit cost.</t>
  </si>
  <si>
    <t>Cost of teardown of existing lines includes temporary bypass line (also referred to as a "shoe-fly") costs.</t>
  </si>
  <si>
    <t>4.25 towers/mile, 68,785 lbs. of steel/mile for lattice towers strung with 2B-1590kcmil ACSR conductor.</t>
  </si>
  <si>
    <t>3.8 towers/mile, 56,905 lbs. of steel/mile - for suspension structures.</t>
  </si>
  <si>
    <t>0.45 towers/mile, 10,880 lbs. of steel/mile - for dead-end structures.</t>
  </si>
  <si>
    <t>SubTransmission Elements (115 &amp; 66 kV)</t>
  </si>
  <si>
    <t>Not separately estimated, but rolled into cost of SPS</t>
  </si>
  <si>
    <t>New HV Transmission Line</t>
  </si>
  <si>
    <t>Removal of HV Transmission Line (complete tear down)</t>
  </si>
  <si>
    <t>Factor Types:</t>
  </si>
  <si>
    <t>DEFINITIONS :</t>
  </si>
  <si>
    <t>Going from flat to mountainous terrain increases the cost of a transmission line.  Terrain influences where structures are located, how many structures will be required and which type (strength) of structures will be required.  As terrain becomes more rugged, access to the site and construction also gets more complex.</t>
  </si>
  <si>
    <t>Population and land use effect the cost of a transmission line.  Structure quantities may be increased and/or made taller in more populated areas for aesthetic purposes, EMF mitigation efforts or due to crossings.  Construction activities may also be impacted by  physical constraints and work hour restrictions.</t>
  </si>
  <si>
    <t>Transmission line costs increase as weather loading conditions increase.  Wind and ice increase the loading on transmission structures which may require stronger structure types or an increased number of structures to reduce the span lengths.</t>
  </si>
  <si>
    <t>Other assumptions underlying unit cost guide:</t>
  </si>
  <si>
    <t>General contingency factor:  35%  -  SCE Standard Contingency Policy used for preliminary project estimating based on AACE guidelines, and used in previous regulatory filings.</t>
  </si>
  <si>
    <t>(500/230 kV = 1120 MVA)</t>
  </si>
  <si>
    <t>(500/115 kV = 560 MVA)</t>
  </si>
  <si>
    <t>(230/66 kV = 280 MVA)</t>
  </si>
  <si>
    <t>Telecommunications Infrastructure</t>
  </si>
  <si>
    <t>Telecommunications infrastructure for new substations</t>
  </si>
  <si>
    <t>Prefabricated communications building</t>
  </si>
  <si>
    <t>Cross Connect</t>
  </si>
  <si>
    <t>Project Cost Escalated to OD Year represents the cost of the Project if all costs were paid for in the OD Year.</t>
  </si>
  <si>
    <t xml:space="preserve">Mathematical formula: Constant Dollars Escalated to OD Year   </t>
  </si>
  <si>
    <t>ESCALATION OVERVIEW :</t>
  </si>
  <si>
    <t>Single Breaker (add third breaker to breaker and a half)</t>
  </si>
  <si>
    <t>Current escalation rates used to arrive at escalated dollars are derived as follows:</t>
  </si>
  <si>
    <t>Escalation Rate</t>
  </si>
  <si>
    <t>Escalation Factors</t>
  </si>
  <si>
    <t>Rebuild/reconductor existing single circuit line section - Metropolitan</t>
  </si>
  <si>
    <t>Rebuild/reconductor existing single circuit line section - Rural/Desert</t>
  </si>
  <si>
    <t>Rebuild/reconductor existing double circuit line section - Metropolitan</t>
  </si>
  <si>
    <t>Rebuild/reconductor existing double circuit line section - Rural/Desert</t>
  </si>
  <si>
    <t>8lb wind,  954 SAC cond. LWS poles, 2 TSPs wind loaded for 4-336.4 dist. conductors, and 1-com ckt. 1-crew, straight time</t>
  </si>
  <si>
    <t>12lb wind,  954 stranded aluminum conductor (SAC). Light Weight Steel (LWS) poles, 2 Tubular Steel Poles (TSPs) wind loaded for 4-336.4 dist. conductors, and 1-communication circuit. 1-crew, straight time</t>
  </si>
  <si>
    <t>8lb wind,  954 stranded aluminum conductor (SAC). Light Weight Steel (LWS) poles, 2 Tubular Steel Poles (TSPs) wind loaded for 4-336.4 dist. conductors, and 1-communication circuit. 1-crew, straight time</t>
  </si>
  <si>
    <t>8lb wind,  954 stranded aluminum conductor (SAC) replace 1/4 of existing wood poles, 4-336.4 dist. conductors, and 1-communication circuit 1-crew, straight time</t>
  </si>
  <si>
    <t>12lb wind,  954 stranded aluminum conductor (SAC) replace 1/2 of existing wood poles, 4-336.4 dist. conductors, and 1-communication circuit 1-crew, straight time</t>
  </si>
  <si>
    <t>8lb wind,  954 stranded aluminum conductor (SAC),  Light Weight Steel (LWS) poles, 2 Tubular Steel Poles (TSPs) wind loaded for 4-336.4 dist. conductors, and 1-communication circuit. 1-crew, straight time</t>
  </si>
  <si>
    <t>12lb wind,  954 stranded aluminum conductor (SAC),  Light Weight Steel (LWS) poles, 2 Tubular Steel Poles (TSPs) wind loaded for 4-336.4 dist. conductors, and 1-communication circuit. 1-crew, straight time</t>
  </si>
  <si>
    <t xml:space="preserve">Includes replacing pole </t>
  </si>
  <si>
    <t>each</t>
  </si>
  <si>
    <t>New Single Circuit "Tap" Line To New Sub From Existing Line - Any Area</t>
  </si>
  <si>
    <t>New Double  Circuit "Loop-In" To New Sub From Existing Line - Any Area</t>
  </si>
  <si>
    <t>PTO Gen Tie line section from sub to 1st structure outside sub - Any Area</t>
  </si>
  <si>
    <t>Mile</t>
  </si>
  <si>
    <t>Each Vault</t>
  </si>
  <si>
    <t>400 ckt ft</t>
  </si>
  <si>
    <t>200 ckt ft</t>
  </si>
  <si>
    <t>Includes 2-Tubular Steel Poles (TSPs) riser poles, substructure, vaults, and  street repair</t>
  </si>
  <si>
    <t>Existing vaults and substructure used</t>
  </si>
  <si>
    <t>Existing vaults and substructure used, 2 additional vaults added</t>
  </si>
  <si>
    <t>Replace wood risers w/2-Tubular Steel Poles (TSPs), install 2 additional vaults</t>
  </si>
  <si>
    <t>Existing Tubular Steel Poles (TSPs) to be used, additional arms included in this estimate.</t>
  </si>
  <si>
    <t>One crew, straight time</t>
  </si>
  <si>
    <t>Two (2) tubular steel poles (TSP's), 954 stranded aluminum conductor (SAC).  400 Linear ckt feet</t>
  </si>
  <si>
    <t>One (1) tubular steel pole (TSP), 954 stranded aluminum conductor (SAC).  200 Linear ckt feet</t>
  </si>
  <si>
    <t xml:space="preserve">Terminal Equipment at end of fiber optic cables to manage optical signals. </t>
  </si>
  <si>
    <t>Assumptions:</t>
  </si>
  <si>
    <t>Caveats:</t>
  </si>
  <si>
    <r>
      <t>o</t>
    </r>
    <r>
      <rPr>
        <sz val="7"/>
        <rFont val="Arial"/>
        <family val="2"/>
      </rPr>
      <t xml:space="preserve">    </t>
    </r>
    <r>
      <rPr>
        <sz val="10"/>
        <rFont val="Arial"/>
        <family val="2"/>
      </rPr>
      <t>Review of customer/developer existing and proposed plans (i.e. surveyed base map, street/land</t>
    </r>
  </si>
  <si>
    <r>
      <t>o</t>
    </r>
    <r>
      <rPr>
        <sz val="7"/>
        <rFont val="Arial"/>
        <family val="2"/>
      </rPr>
      <t xml:space="preserve">    </t>
    </r>
    <r>
      <rPr>
        <sz val="10"/>
        <rFont val="Arial"/>
        <family val="2"/>
      </rPr>
      <t>Property rights study</t>
    </r>
  </si>
  <si>
    <r>
      <t>o</t>
    </r>
    <r>
      <rPr>
        <sz val="7"/>
        <rFont val="Arial"/>
        <family val="2"/>
      </rPr>
      <t xml:space="preserve">    </t>
    </r>
    <r>
      <rPr>
        <sz val="10"/>
        <rFont val="Arial"/>
        <family val="2"/>
      </rPr>
      <t>Right-of-way improvements/acquisitions (i.e. easements, access/maintenance roads, grading, etc.)</t>
    </r>
  </si>
  <si>
    <r>
      <t>o</t>
    </r>
    <r>
      <rPr>
        <sz val="7"/>
        <rFont val="Arial"/>
        <family val="2"/>
      </rPr>
      <t xml:space="preserve">    </t>
    </r>
    <r>
      <rPr>
        <sz val="10"/>
        <rFont val="Arial"/>
        <family val="2"/>
      </rPr>
      <t>GO 131-D engineering/permitting per CEQA requirements</t>
    </r>
  </si>
  <si>
    <r>
      <t>o</t>
    </r>
    <r>
      <rPr>
        <sz val="7"/>
        <rFont val="Arial"/>
        <family val="2"/>
      </rPr>
      <t xml:space="preserve">    </t>
    </r>
    <r>
      <rPr>
        <sz val="10"/>
        <rFont val="Arial"/>
        <family val="2"/>
      </rPr>
      <t>Non-GO 131-D Permitting (i.e. Railroad, City, County, State, Federal Agency, etc.)</t>
    </r>
  </si>
  <si>
    <r>
      <t>o</t>
    </r>
    <r>
      <rPr>
        <sz val="7"/>
        <rFont val="Arial"/>
        <family val="2"/>
      </rPr>
      <t xml:space="preserve">    </t>
    </r>
    <r>
      <rPr>
        <sz val="10"/>
        <rFont val="Arial"/>
        <family val="2"/>
      </rPr>
      <t>Governing regulation impacts (i.e. CPUC, FERC, OSHA, etc.)</t>
    </r>
  </si>
  <si>
    <r>
      <t>o</t>
    </r>
    <r>
      <rPr>
        <sz val="7"/>
        <rFont val="Arial"/>
        <family val="2"/>
      </rPr>
      <t xml:space="preserve">    </t>
    </r>
    <r>
      <rPr>
        <sz val="10"/>
        <rFont val="Arial"/>
        <family val="2"/>
      </rPr>
      <t>Environmental study and mitigations</t>
    </r>
  </si>
  <si>
    <r>
      <t>o</t>
    </r>
    <r>
      <rPr>
        <sz val="7"/>
        <rFont val="Arial"/>
        <family val="2"/>
      </rPr>
      <t xml:space="preserve">    </t>
    </r>
    <r>
      <rPr>
        <sz val="10"/>
        <rFont val="Arial"/>
        <family val="2"/>
      </rPr>
      <t>EMF study and potential reduction mitigations as required by the CPUC</t>
    </r>
  </si>
  <si>
    <r>
      <t>o</t>
    </r>
    <r>
      <rPr>
        <sz val="7"/>
        <rFont val="Arial"/>
        <family val="2"/>
      </rPr>
      <t xml:space="preserve">    </t>
    </r>
    <r>
      <rPr>
        <sz val="10"/>
        <rFont val="Arial"/>
        <family val="2"/>
      </rPr>
      <t>Geotechnical investigation and mitigations</t>
    </r>
  </si>
  <si>
    <r>
      <t>o</t>
    </r>
    <r>
      <rPr>
        <sz val="7"/>
        <rFont val="Arial"/>
        <family val="2"/>
      </rPr>
      <t xml:space="preserve">    </t>
    </r>
    <r>
      <rPr>
        <sz val="10"/>
        <rFont val="Arial"/>
        <family val="2"/>
      </rPr>
      <t>Surveys</t>
    </r>
  </si>
  <si>
    <r>
      <t>o</t>
    </r>
    <r>
      <rPr>
        <sz val="7"/>
        <rFont val="Arial"/>
        <family val="2"/>
      </rPr>
      <t xml:space="preserve">    </t>
    </r>
    <r>
      <rPr>
        <sz val="10"/>
        <rFont val="Arial"/>
        <family val="2"/>
      </rPr>
      <t>Potholing</t>
    </r>
  </si>
  <si>
    <r>
      <t>o</t>
    </r>
    <r>
      <rPr>
        <sz val="7"/>
        <rFont val="Arial"/>
        <family val="2"/>
      </rPr>
      <t xml:space="preserve">    </t>
    </r>
    <r>
      <rPr>
        <sz val="10"/>
        <rFont val="Arial"/>
        <family val="2"/>
      </rPr>
      <t>Traffic plans/control</t>
    </r>
  </si>
  <si>
    <r>
      <t>o</t>
    </r>
    <r>
      <rPr>
        <sz val="7"/>
        <rFont val="Arial"/>
        <family val="2"/>
      </rPr>
      <t xml:space="preserve">    </t>
    </r>
    <r>
      <rPr>
        <sz val="10"/>
        <rFont val="Arial"/>
        <family val="2"/>
      </rPr>
      <t>Concrete and/or asphalt repairs</t>
    </r>
  </si>
  <si>
    <r>
      <t>o</t>
    </r>
    <r>
      <rPr>
        <sz val="7"/>
        <rFont val="Arial"/>
        <family val="2"/>
      </rPr>
      <t xml:space="preserve">    </t>
    </r>
    <r>
      <rPr>
        <sz val="10"/>
        <rFont val="Arial"/>
        <family val="2"/>
      </rPr>
      <t>Associated SCE Substation work (i.e. breaker replacements, switch-rack position relocations, etc.)</t>
    </r>
  </si>
  <si>
    <r>
      <t>o</t>
    </r>
    <r>
      <rPr>
        <sz val="7"/>
        <rFont val="Arial"/>
        <family val="2"/>
      </rPr>
      <t xml:space="preserve">    </t>
    </r>
    <r>
      <rPr>
        <sz val="10"/>
        <rFont val="Arial"/>
        <family val="2"/>
      </rPr>
      <t>Associated SCE Distribution voltage under-build work (i.e. 16 kV, 12 kV, 4 kV, and secondary</t>
    </r>
  </si>
  <si>
    <r>
      <t>o</t>
    </r>
    <r>
      <rPr>
        <sz val="7"/>
        <rFont val="Arial"/>
        <family val="2"/>
      </rPr>
      <t xml:space="preserve">    </t>
    </r>
    <r>
      <rPr>
        <sz val="10"/>
        <rFont val="Arial"/>
        <family val="2"/>
      </rPr>
      <t>Associated SCE Telecommunication under-build work</t>
    </r>
  </si>
  <si>
    <r>
      <t>o</t>
    </r>
    <r>
      <rPr>
        <sz val="7"/>
        <rFont val="Arial"/>
        <family val="2"/>
      </rPr>
      <t xml:space="preserve">    </t>
    </r>
    <r>
      <rPr>
        <sz val="10"/>
        <rFont val="Arial"/>
        <family val="2"/>
      </rPr>
      <t>Associated 3</t>
    </r>
    <r>
      <rPr>
        <vertAlign val="superscript"/>
        <sz val="10"/>
        <rFont val="Arial"/>
        <family val="2"/>
      </rPr>
      <t>rd</t>
    </r>
    <r>
      <rPr>
        <sz val="10"/>
        <rFont val="Arial"/>
        <family val="2"/>
      </rPr>
      <t xml:space="preserve"> Party Joint Owners and renters/tenants under-build work (i.e. cable TV,</t>
    </r>
  </si>
  <si>
    <r>
      <t>o</t>
    </r>
    <r>
      <rPr>
        <sz val="7"/>
        <rFont val="Arial"/>
        <family val="2"/>
      </rPr>
      <t xml:space="preserve">    </t>
    </r>
    <r>
      <rPr>
        <sz val="10"/>
        <rFont val="Arial"/>
        <family val="2"/>
      </rPr>
      <t>Conflicts associated with other projects in the same geographical area or electrical system</t>
    </r>
  </si>
  <si>
    <r>
      <t>o</t>
    </r>
    <r>
      <rPr>
        <sz val="7"/>
        <rFont val="Arial"/>
        <family val="2"/>
      </rPr>
      <t xml:space="preserve">    </t>
    </r>
    <r>
      <rPr>
        <sz val="10"/>
        <rFont val="Arial"/>
        <family val="2"/>
      </rPr>
      <t>Availability of line outages required for construction</t>
    </r>
  </si>
  <si>
    <t>CURRENT  SCE  ESCALATION  RATES :</t>
  </si>
  <si>
    <t xml:space="preserve">     improvements, profiles, grading, overhead &amp; underground utilities, temp construction roads &amp;</t>
  </si>
  <si>
    <t xml:space="preserve">     laydown/staging yards, etc.)</t>
  </si>
  <si>
    <t xml:space="preserve">     conductors)</t>
  </si>
  <si>
    <t xml:space="preserve">     communication cable, fiber optic, etc.)</t>
  </si>
  <si>
    <t>Telecommunications Infrastructure Assumptions:</t>
  </si>
  <si>
    <t>Revised as of:</t>
  </si>
  <si>
    <t>General labor overtime:  EPC Basis w/ 6day – 10hr workweek --&gt; 50% overtime</t>
  </si>
  <si>
    <t>Division Overhead</t>
  </si>
  <si>
    <t>Unforeseen conflicts and/or scope will increase costs and interconnection schedule</t>
  </si>
  <si>
    <t>Assumes a base minimum of 18 months to design/engineer, procure, and construct</t>
  </si>
  <si>
    <t>Assumes an additional month per mile of construction added to base schedule of 18 months</t>
  </si>
  <si>
    <t>Costs do not consider, and are not limited to following:</t>
  </si>
  <si>
    <t>SCE will not commence on final design/engineering until an Interconnection Agreement has been signed</t>
  </si>
  <si>
    <t>SCE will not consider temporary, non-standard, and/or substandard construction to expedite the interconnection</t>
  </si>
  <si>
    <t>SCE will not commence construction until all required permits, rights-of-way, and environmental clearances</t>
  </si>
  <si>
    <t>A minimum of 30 foot wide easement will be required for overhead SubTransmission pole lines not located</t>
  </si>
  <si>
    <t>Assumes all proposed/new SCE owned switching substation to be adjacent to existing SubTransmission</t>
  </si>
  <si>
    <t xml:space="preserve"> If diverse routing of FO cable is required for power line protection, FO cable on the power line poles and underground within the same Right-Of-Way (ROW) is considered in compliance with current WECC guidelines. </t>
  </si>
  <si>
    <t xml:space="preserve">Telecommunication Elements </t>
  </si>
  <si>
    <t xml:space="preserve">Substations &gt;220 kV require complete communications rooms; 500kV cost includes microwave systems at substations for SCE Network use only. </t>
  </si>
  <si>
    <t>Outside enclosure for communications equipment (CRIAC)</t>
  </si>
  <si>
    <t>Used in 115kV &amp; 66 kV subs with limited property and minor Telecom requirements.</t>
  </si>
  <si>
    <t>Used at SCE subs when no bldgs are available and only Telecom equipment is needed.</t>
  </si>
  <si>
    <t>Lightwave</t>
  </si>
  <si>
    <t>Multiplexer interface between lightwave &amp; the protection relays &amp; SCADA equipment</t>
  </si>
  <si>
    <t>Engineered connections between comm ports of Telecom equipment</t>
  </si>
  <si>
    <t>Terminal equipment interface for T1 from local telco</t>
  </si>
  <si>
    <t>Terminal equipment for RTU connected to IC leased T1 for communications</t>
  </si>
  <si>
    <t xml:space="preserve">Unit cost estimates are without the benefit of any preliminary &amp; final engineering. </t>
  </si>
  <si>
    <t>Delays in an IC's project may result in unavailability of telecommunications facilities originally assumed to be available in the study.</t>
  </si>
  <si>
    <t>The IC is responsible for the installing the required communications paths, from the generator to the POCO, including the diverse path if required. SCE will own and install the FO terminal equipment.</t>
  </si>
  <si>
    <t xml:space="preserve">SCE Telecommunications infrastructure, including FO, microwave path and tower, and satellite, is not available as an option to the IC for its gen-tie communications requirements. </t>
  </si>
  <si>
    <t xml:space="preserve">Prefabricated buildings assume ground conditions and location do not trigger abnormal mitigation measures. </t>
  </si>
  <si>
    <t>*** Not recommended by SCE Transmission Engineering</t>
  </si>
  <si>
    <t>Unit costs shown above do not include</t>
  </si>
  <si>
    <t>Unit cost of transformer banks reflects cost of the highest MVA rated transformer for the given voltage.</t>
  </si>
  <si>
    <t>Position cost estimate includes cost of any related disconnect switches and protection equipment located within the position</t>
  </si>
  <si>
    <t>Rack for telecommunication equipment (CRIAR)</t>
  </si>
  <si>
    <t>Substation Notes and Assumptions</t>
  </si>
  <si>
    <t>Unit costs exclude Licensing.</t>
  </si>
  <si>
    <t xml:space="preserve">Digital Access Cross Connects </t>
  </si>
  <si>
    <t xml:space="preserve">  =   Cost in Constant Dollars  x  Escalation Factor to OD year</t>
  </si>
  <si>
    <t>applied for hilly (1.5X), mountainous (2.0X),</t>
  </si>
  <si>
    <t>and forested (3.0X) terrain (see factors tab)</t>
  </si>
  <si>
    <t>Factors also apply for suburban (2.0X)</t>
  </si>
  <si>
    <t>or urban (3.0X) population density.</t>
  </si>
  <si>
    <t xml:space="preserve"> N/A </t>
  </si>
  <si>
    <t>For lightwave, channel bank &amp; related equipment in comm rooms at end of each fiber optic cable.</t>
  </si>
  <si>
    <t>Used at 500kV &amp; 220kV Subs to automate management of protection circuits.</t>
  </si>
  <si>
    <t>FO Cable on a new 115 kV or greater T/L is included in transmission line cost per mile estimate.</t>
  </si>
  <si>
    <t xml:space="preserve">Unit cost are given without the benefit of any preliminary &amp; final engineering.  Unforeseen conflicts and/or scope will increase costs.  These unit costs do not include: right-of-way &amp; easements requirements, environmental engineering/mitigation, GO 131-D engineering /permitting, other permitting, associated SCE/3rd Party under-build work, etc.  A signed Interconnection Agreement is required before final design/engineering can start.  Construction will not commence until all of the above conditions have been addressed.   </t>
  </si>
  <si>
    <t>The generation tie-line Point of Interconnection (POI) between the Interconnection Customer (IC) and the Participating Transmission Owner (PTO) is assumed to be at the first structure outside of SCE’s substation, unless another location outside of SCE’s substation and fee owned right-of-way is pre-determined</t>
  </si>
  <si>
    <t xml:space="preserve">Includes all necessary substation equipment, including operating buses, one double-breaker line position on a breaker-and-a-half (BAAH) configuration for gen-tie, one three-breaker line position on a BAAH configuration to loop transmission line (220 and 500kV) or a ring bus configuration with three breakers (66 and 115kV), substation control building (MEER), and associated protective relays.  Also includes base costs of site preparation, ground grid, fencing, and driveway.  Does not include telecom, licensing or environmental mitigations.  </t>
  </si>
  <si>
    <t>Unit costs exclude generator's responsibility for Income Tax Component of Contribution (ITCC), (these maybe added to total cost estimates, if required).</t>
  </si>
  <si>
    <t>Unit costs exclude allocated corporate overhead, including P&amp;B, A&amp;G, payroll tax, and AFUDC (these will be added to total cost estimates, if required).</t>
  </si>
  <si>
    <t>Unit costs exclude allocated corporate overhead, including P&amp;B, A&amp;G, payroll tax, and AFUDC  (these will be added to total cost estimates, if required).</t>
  </si>
  <si>
    <t>Pacific, Cost Index, Transmission Plant - Transmission Plant - Electric Utility Construction - Total - Pacific, Units: (1973=100)</t>
  </si>
  <si>
    <t xml:space="preserve">     ► 2030 - 3-year average escalation rate (2027-2030) </t>
  </si>
  <si>
    <t>As best estimated at time of Phase 2</t>
  </si>
  <si>
    <t>As of January 2022</t>
  </si>
  <si>
    <t>Current SCE Unit Cost Guide as posted on the CAISO website is in 2022 Constant Dollars.</t>
  </si>
  <si>
    <t>SCE’s cost estimating is done in 2022 constant dollars and then escalated over the years during which the project will be constructed, arriving at project costs in 2022 Constant Dollars Escalated to OD Year.</t>
  </si>
  <si>
    <t>Project Cost in 2022 Constant Dollars represents the cost of the Project if all costs were paid for in 2022.</t>
  </si>
  <si>
    <t>MPLS Transport</t>
  </si>
  <si>
    <t>Service aggregation router at the end of fiber optice cables can provide both Ethernet and Time Division Multiplex (TDM) services over an IP/MPLS network.</t>
  </si>
  <si>
    <t xml:space="preserve">     ► 2022-2031 -  Q1 2022 IHS Global Insight Forecast of Transmission Capital escalation for the Pacific region (JUEPT@PCF)</t>
  </si>
  <si>
    <t>2022 SCE Generator Interconnection Unit Cost Guide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</si>
</sst>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6" formatCode="&quot;$&quot;#,##0_);[Red]\(&quot;$&quot;#,##0\)"/>
    <numFmt numFmtId="44" formatCode="_(&quot;$&quot;* #,##0.00_);_(&quot;$&quot;* \(#,##0.00\);_(&quot;$&quot;* &quot;-&quot;??_);_(@_)"/>
    <numFmt numFmtId="43" formatCode="_(* #,##0.00_);_(* \(#,##0.00\);_(* &quot;-&quot;??_);_(@_)"/>
    <numFmt numFmtId="164" formatCode="0.0"/>
    <numFmt numFmtId="165" formatCode="_(* #,##0.0_);_(* \(#,##0.0\);_(* &quot;-&quot;??_);_(@_)"/>
    <numFmt numFmtId="166" formatCode="_(* #,##0_);_(* \(#,##0\);_(* &quot;-&quot;??_);_(@_)"/>
    <numFmt numFmtId="167" formatCode="0.0000"/>
  </numFmts>
  <fonts count="36" x14ac:knownFonts="1">
    <font>
      <sz val="10"/>
      <name val="Arial"/>
    </font>
    <font>
      <sz val="10"/>
      <name val="Arial"/>
      <family val="2"/>
    </font>
    <font>
      <b/>
      <sz val="10"/>
      <name val="Arial"/>
      <family val="2"/>
    </font>
    <font>
      <sz val="8"/>
      <name val="Arial"/>
      <family val="2"/>
    </font>
    <font>
      <u/>
      <sz val="10"/>
      <name val="Arial"/>
      <family val="2"/>
    </font>
    <font>
      <sz val="10"/>
      <name val="Arial"/>
      <family val="2"/>
    </font>
    <font>
      <i/>
      <u val="singleAccounting"/>
      <sz val="10"/>
      <name val="Arial"/>
      <family val="2"/>
    </font>
    <font>
      <i/>
      <sz val="10"/>
      <name val="Arial"/>
      <family val="2"/>
    </font>
    <font>
      <b/>
      <sz val="12"/>
      <name val="Arial"/>
      <family val="2"/>
    </font>
    <font>
      <b/>
      <u/>
      <sz val="10"/>
      <name val="Arial"/>
      <family val="2"/>
    </font>
    <font>
      <sz val="10"/>
      <name val="Times New Roman"/>
      <family val="1"/>
      <charset val="204"/>
    </font>
    <font>
      <sz val="11"/>
      <color indexed="8"/>
      <name val="Arial"/>
      <family val="2"/>
    </font>
    <font>
      <sz val="9"/>
      <name val="Arial"/>
      <family val="2"/>
    </font>
    <font>
      <b/>
      <sz val="14"/>
      <name val="Arial"/>
      <family val="2"/>
    </font>
    <font>
      <b/>
      <u/>
      <sz val="12"/>
      <color indexed="8"/>
      <name val="Times New Roman"/>
      <family val="1"/>
      <charset val="204"/>
    </font>
    <font>
      <b/>
      <u/>
      <sz val="14"/>
      <name val="Arial"/>
      <family val="2"/>
    </font>
    <font>
      <b/>
      <u/>
      <sz val="18"/>
      <color indexed="8"/>
      <name val="Arial"/>
      <family val="2"/>
    </font>
    <font>
      <b/>
      <u/>
      <sz val="12"/>
      <color indexed="8"/>
      <name val="Arial"/>
      <family val="2"/>
    </font>
    <font>
      <sz val="11"/>
      <name val="Arial"/>
      <family val="2"/>
    </font>
    <font>
      <b/>
      <u/>
      <sz val="12"/>
      <name val="Arial"/>
      <family val="2"/>
    </font>
    <font>
      <b/>
      <sz val="11"/>
      <name val="Arial"/>
      <family val="2"/>
    </font>
    <font>
      <sz val="10"/>
      <name val="Arial"/>
      <family val="2"/>
    </font>
    <font>
      <b/>
      <u/>
      <sz val="11"/>
      <name val="Arial"/>
      <family val="2"/>
    </font>
    <font>
      <sz val="7"/>
      <name val="Arial"/>
      <family val="2"/>
    </font>
    <font>
      <vertAlign val="superscript"/>
      <sz val="10"/>
      <name val="Arial"/>
      <family val="2"/>
    </font>
    <font>
      <b/>
      <i/>
      <u/>
      <sz val="10"/>
      <name val="Arial"/>
      <family val="2"/>
    </font>
    <font>
      <sz val="10"/>
      <color theme="1"/>
      <name val="Arial"/>
      <family val="2"/>
    </font>
    <font>
      <sz val="11"/>
      <color theme="1"/>
      <name val="Calibri"/>
      <family val="2"/>
      <scheme val="minor"/>
    </font>
    <font>
      <sz val="10"/>
      <color theme="9" tint="-0.249977111117893"/>
      <name val="Arial"/>
      <family val="2"/>
    </font>
    <font>
      <sz val="11"/>
      <color theme="9" tint="-0.249977111117893"/>
      <name val="Arial"/>
      <family val="2"/>
    </font>
    <font>
      <sz val="10"/>
      <color rgb="FF000000"/>
      <name val="Arial"/>
      <family val="2"/>
    </font>
    <font>
      <b/>
      <sz val="14"/>
      <color theme="1"/>
      <name val="Calibri"/>
      <family val="2"/>
      <scheme val="minor"/>
    </font>
    <font>
      <sz val="10"/>
      <color rgb="FFFF0000"/>
      <name val="Arial"/>
      <family val="2"/>
    </font>
    <font>
      <sz val="11"/>
      <color rgb="FFC00000"/>
      <name val="Arial"/>
      <family val="2"/>
    </font>
    <font>
      <sz val="11"/>
      <color rgb="FFFF0000"/>
      <name val="Arial"/>
      <family val="2"/>
    </font>
    <font>
      <sz val="11"/>
      <name val="Calibri"/>
      <family val="2"/>
      <scheme val="minor"/>
    </font>
  </fonts>
  <fills count="9">
    <fill>
      <patternFill patternType="none"/>
    </fill>
    <fill>
      <patternFill patternType="gray125"/>
    </fill>
    <fill>
      <patternFill patternType="solid">
        <fgColor indexed="46"/>
        <bgColor indexed="64"/>
      </patternFill>
    </fill>
    <fill>
      <patternFill patternType="solid">
        <fgColor indexed="51"/>
        <bgColor indexed="64"/>
      </patternFill>
    </fill>
    <fill>
      <patternFill patternType="solid">
        <fgColor indexed="45"/>
        <bgColor indexed="64"/>
      </patternFill>
    </fill>
    <fill>
      <patternFill patternType="solid">
        <fgColor theme="0"/>
        <bgColor indexed="64"/>
      </patternFill>
    </fill>
    <fill>
      <patternFill patternType="solid">
        <fgColor rgb="FFFFFFFF"/>
        <bgColor indexed="64"/>
      </patternFill>
    </fill>
    <fill>
      <patternFill patternType="solid">
        <fgColor theme="7" tint="0.59999389629810485"/>
        <bgColor indexed="64"/>
      </patternFill>
    </fill>
    <fill>
      <patternFill patternType="solid">
        <fgColor theme="7" tint="0.79998168889431442"/>
        <bgColor indexed="64"/>
      </patternFill>
    </fill>
  </fills>
  <borders count="23">
    <border>
      <left/>
      <right/>
      <top/>
      <bottom/>
      <diagonal/>
    </border>
    <border>
      <left style="thin">
        <color indexed="64"/>
      </left>
      <right/>
      <top/>
      <bottom/>
      <diagonal/>
    </border>
    <border>
      <left/>
      <right style="thin">
        <color indexed="64"/>
      </right>
      <top/>
      <bottom/>
      <diagonal/>
    </border>
    <border>
      <left/>
      <right/>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13">
    <xf numFmtId="0" fontId="0" fillId="0" borderId="0"/>
    <xf numFmtId="43" fontId="1" fillId="0" borderId="0" applyFont="0" applyFill="0" applyBorder="0" applyAlignment="0" applyProtection="0"/>
    <xf numFmtId="43" fontId="26" fillId="0" borderId="0" applyFont="0" applyFill="0" applyBorder="0" applyAlignment="0" applyProtection="0"/>
    <xf numFmtId="43" fontId="27" fillId="0" borderId="0" applyFont="0" applyFill="0" applyBorder="0" applyAlignment="0" applyProtection="0"/>
    <xf numFmtId="44" fontId="1" fillId="0" borderId="0" applyFont="0" applyFill="0" applyBorder="0" applyAlignment="0" applyProtection="0"/>
    <xf numFmtId="0" fontId="1" fillId="0" borderId="0"/>
    <xf numFmtId="0" fontId="21" fillId="0" borderId="0"/>
    <xf numFmtId="0" fontId="26" fillId="0" borderId="0"/>
    <xf numFmtId="0" fontId="27" fillId="0" borderId="0"/>
    <xf numFmtId="0" fontId="27" fillId="0" borderId="0"/>
    <xf numFmtId="9" fontId="1"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cellStyleXfs>
  <cellXfs count="250">
    <xf numFmtId="0" fontId="0" fillId="0" borderId="0" xfId="0"/>
    <xf numFmtId="0" fontId="0" fillId="0" borderId="1" xfId="0" applyBorder="1" applyAlignment="1">
      <alignment horizontal="center"/>
    </xf>
    <xf numFmtId="0" fontId="0" fillId="0" borderId="0" xfId="0" applyAlignment="1">
      <alignment horizontal="center"/>
    </xf>
    <xf numFmtId="0" fontId="0" fillId="0" borderId="2" xfId="0" applyBorder="1" applyAlignment="1">
      <alignment horizontal="center"/>
    </xf>
    <xf numFmtId="0" fontId="0" fillId="0" borderId="3" xfId="0" applyBorder="1"/>
    <xf numFmtId="0" fontId="2" fillId="0" borderId="0" xfId="0" applyFont="1"/>
    <xf numFmtId="0" fontId="0" fillId="0" borderId="0" xfId="0" quotePrefix="1"/>
    <xf numFmtId="0" fontId="4" fillId="0" borderId="0" xfId="0" applyFont="1" applyAlignment="1">
      <alignment horizontal="center"/>
    </xf>
    <xf numFmtId="0" fontId="0" fillId="0" borderId="0" xfId="0" applyAlignment="1">
      <alignment horizontal="right"/>
    </xf>
    <xf numFmtId="0" fontId="5" fillId="0" borderId="0" xfId="0" applyFont="1"/>
    <xf numFmtId="0" fontId="7" fillId="0" borderId="0" xfId="0" applyFont="1"/>
    <xf numFmtId="0" fontId="0" fillId="0" borderId="1" xfId="0" applyBorder="1"/>
    <xf numFmtId="0" fontId="0" fillId="0" borderId="2" xfId="0" applyBorder="1"/>
    <xf numFmtId="0" fontId="0" fillId="0" borderId="4" xfId="0" applyBorder="1"/>
    <xf numFmtId="0" fontId="0" fillId="0" borderId="5" xfId="0" applyBorder="1"/>
    <xf numFmtId="9" fontId="0" fillId="0" borderId="0" xfId="0" applyNumberFormat="1" applyAlignment="1">
      <alignment horizontal="center"/>
    </xf>
    <xf numFmtId="9" fontId="0" fillId="0" borderId="6" xfId="0" applyNumberFormat="1" applyBorder="1" applyAlignment="1">
      <alignment horizontal="center"/>
    </xf>
    <xf numFmtId="164" fontId="0" fillId="0" borderId="0" xfId="0" applyNumberFormat="1"/>
    <xf numFmtId="164" fontId="0" fillId="0" borderId="0" xfId="0" applyNumberFormat="1" applyAlignment="1">
      <alignment horizontal="center"/>
    </xf>
    <xf numFmtId="2" fontId="0" fillId="0" borderId="0" xfId="4" applyNumberFormat="1" applyFont="1" applyAlignment="1">
      <alignment horizontal="center"/>
    </xf>
    <xf numFmtId="2" fontId="0" fillId="0" borderId="0" xfId="1" applyNumberFormat="1" applyFont="1" applyAlignment="1">
      <alignment horizontal="center"/>
    </xf>
    <xf numFmtId="2" fontId="6" fillId="0" borderId="0" xfId="4" applyNumberFormat="1" applyFont="1" applyAlignment="1">
      <alignment horizontal="center"/>
    </xf>
    <xf numFmtId="2" fontId="0" fillId="0" borderId="0" xfId="0" applyNumberFormat="1" applyAlignment="1">
      <alignment horizontal="center"/>
    </xf>
    <xf numFmtId="164" fontId="0" fillId="0" borderId="3" xfId="0" applyNumberFormat="1" applyBorder="1" applyAlignment="1">
      <alignment horizontal="center"/>
    </xf>
    <xf numFmtId="0" fontId="2" fillId="0" borderId="0" xfId="0" applyFont="1" applyAlignment="1">
      <alignment horizontal="center"/>
    </xf>
    <xf numFmtId="0" fontId="8" fillId="0" borderId="0" xfId="0" applyFont="1" applyAlignment="1">
      <alignment horizontal="center" vertical="center"/>
    </xf>
    <xf numFmtId="0" fontId="9" fillId="0" borderId="0" xfId="0" applyFont="1"/>
    <xf numFmtId="0" fontId="2" fillId="0" borderId="0" xfId="0" applyFont="1" applyAlignment="1">
      <alignment vertical="center"/>
    </xf>
    <xf numFmtId="0" fontId="9" fillId="0" borderId="0" xfId="0" applyFont="1" applyAlignment="1">
      <alignment vertical="center"/>
    </xf>
    <xf numFmtId="0" fontId="0" fillId="0" borderId="0" xfId="0" applyAlignment="1">
      <alignment vertical="center"/>
    </xf>
    <xf numFmtId="0" fontId="10" fillId="0" borderId="0" xfId="0" applyFont="1" applyAlignment="1">
      <alignment vertical="top" wrapText="1"/>
    </xf>
    <xf numFmtId="0" fontId="5" fillId="0" borderId="0" xfId="0" applyFont="1" applyAlignment="1">
      <alignment vertical="top" wrapText="1"/>
    </xf>
    <xf numFmtId="0" fontId="5" fillId="0" borderId="0" xfId="0" applyFont="1" applyAlignment="1">
      <alignment vertical="center"/>
    </xf>
    <xf numFmtId="0" fontId="0" fillId="0" borderId="3" xfId="0" applyBorder="1" applyAlignment="1">
      <alignment vertical="center"/>
    </xf>
    <xf numFmtId="167" fontId="0" fillId="0" borderId="0" xfId="0" applyNumberFormat="1"/>
    <xf numFmtId="10" fontId="0" fillId="0" borderId="0" xfId="0" applyNumberFormat="1"/>
    <xf numFmtId="0" fontId="28" fillId="0" borderId="0" xfId="0" applyFont="1" applyAlignment="1">
      <alignment vertical="center"/>
    </xf>
    <xf numFmtId="0" fontId="1" fillId="0" borderId="0" xfId="5"/>
    <xf numFmtId="0" fontId="5" fillId="0" borderId="0" xfId="0" applyFont="1" applyAlignment="1">
      <alignment horizontal="left" vertical="top" wrapText="1"/>
    </xf>
    <xf numFmtId="0" fontId="8" fillId="5" borderId="0" xfId="0" applyFont="1" applyFill="1" applyAlignment="1">
      <alignment textRotation="45" wrapText="1"/>
    </xf>
    <xf numFmtId="0" fontId="1" fillId="0" borderId="0" xfId="0" applyFont="1"/>
    <xf numFmtId="0" fontId="13" fillId="0" borderId="0" xfId="0" applyFont="1"/>
    <xf numFmtId="0" fontId="14" fillId="6" borderId="0" xfId="0" applyFont="1" applyFill="1" applyAlignment="1">
      <alignment horizontal="left" vertical="top"/>
    </xf>
    <xf numFmtId="0" fontId="0" fillId="0" borderId="0" xfId="0" applyAlignment="1">
      <alignment horizontal="left" vertical="top" wrapText="1"/>
    </xf>
    <xf numFmtId="0" fontId="9" fillId="0" borderId="0" xfId="0" applyFont="1" applyAlignment="1">
      <alignment horizontal="center" vertical="center"/>
    </xf>
    <xf numFmtId="0" fontId="15" fillId="0" borderId="0" xfId="0" applyFont="1"/>
    <xf numFmtId="0" fontId="16" fillId="6" borderId="0" xfId="0" applyFont="1" applyFill="1" applyAlignment="1">
      <alignment horizontal="left" vertical="top"/>
    </xf>
    <xf numFmtId="0" fontId="1" fillId="0" borderId="0" xfId="0" applyFont="1" applyAlignment="1">
      <alignment vertical="top" wrapText="1"/>
    </xf>
    <xf numFmtId="0" fontId="17" fillId="6" borderId="0" xfId="0" applyFont="1" applyFill="1" applyAlignment="1">
      <alignment horizontal="left" vertical="top"/>
    </xf>
    <xf numFmtId="0" fontId="8" fillId="0" borderId="0" xfId="0" applyFont="1"/>
    <xf numFmtId="0" fontId="20" fillId="0" borderId="0" xfId="0" applyFont="1"/>
    <xf numFmtId="0" fontId="18" fillId="0" borderId="0" xfId="0" applyFont="1"/>
    <xf numFmtId="0" fontId="0" fillId="5" borderId="0" xfId="0" applyFill="1" applyAlignment="1">
      <alignment vertical="center"/>
    </xf>
    <xf numFmtId="0" fontId="20" fillId="0" borderId="0" xfId="0" applyFont="1" applyAlignment="1">
      <alignment vertical="center"/>
    </xf>
    <xf numFmtId="0" fontId="18" fillId="0" borderId="0" xfId="0" applyFont="1" applyAlignment="1">
      <alignment vertical="center"/>
    </xf>
    <xf numFmtId="0" fontId="18" fillId="0" borderId="0" xfId="0" applyFont="1" applyAlignment="1">
      <alignment horizontal="center" vertical="center"/>
    </xf>
    <xf numFmtId="0" fontId="18" fillId="0" borderId="3" xfId="0" applyFont="1" applyBorder="1" applyAlignment="1">
      <alignment vertical="center"/>
    </xf>
    <xf numFmtId="0" fontId="18" fillId="0" borderId="0" xfId="0" applyFont="1" applyAlignment="1">
      <alignment vertical="top"/>
    </xf>
    <xf numFmtId="0" fontId="29" fillId="0" borderId="0" xfId="0" applyFont="1" applyAlignment="1">
      <alignment vertical="center"/>
    </xf>
    <xf numFmtId="0" fontId="20" fillId="5" borderId="0" xfId="0" applyFont="1" applyFill="1" applyAlignment="1">
      <alignment vertical="center"/>
    </xf>
    <xf numFmtId="0" fontId="18" fillId="5" borderId="0" xfId="0" applyFont="1" applyFill="1" applyAlignment="1">
      <alignment vertical="center"/>
    </xf>
    <xf numFmtId="6" fontId="18" fillId="0" borderId="0" xfId="0" quotePrefix="1" applyNumberFormat="1" applyFont="1" applyAlignment="1">
      <alignment horizontal="center" vertical="center"/>
    </xf>
    <xf numFmtId="166" fontId="18" fillId="0" borderId="0" xfId="1" applyNumberFormat="1" applyFont="1" applyAlignment="1">
      <alignment vertical="center"/>
    </xf>
    <xf numFmtId="166" fontId="18" fillId="0" borderId="3" xfId="1" applyNumberFormat="1" applyFont="1" applyBorder="1" applyAlignment="1">
      <alignment vertical="center"/>
    </xf>
    <xf numFmtId="165" fontId="18" fillId="0" borderId="0" xfId="1" applyNumberFormat="1" applyFont="1" applyAlignment="1">
      <alignment horizontal="right" vertical="center"/>
    </xf>
    <xf numFmtId="165" fontId="18" fillId="0" borderId="3" xfId="1" applyNumberFormat="1" applyFont="1" applyBorder="1" applyAlignment="1">
      <alignment horizontal="right" vertical="center"/>
    </xf>
    <xf numFmtId="0" fontId="1" fillId="0" borderId="0" xfId="0" applyFont="1" applyAlignment="1">
      <alignment vertical="top"/>
    </xf>
    <xf numFmtId="0" fontId="1" fillId="0" borderId="0" xfId="0" applyFont="1" applyAlignment="1">
      <alignment vertical="center"/>
    </xf>
    <xf numFmtId="0" fontId="0" fillId="0" borderId="0" xfId="0" applyAlignment="1">
      <alignment vertical="top"/>
    </xf>
    <xf numFmtId="0" fontId="0" fillId="0" borderId="0" xfId="0" applyAlignment="1">
      <alignment horizontal="center" vertical="top"/>
    </xf>
    <xf numFmtId="0" fontId="0" fillId="0" borderId="0" xfId="0" applyAlignment="1">
      <alignment vertical="center" wrapText="1"/>
    </xf>
    <xf numFmtId="0" fontId="0" fillId="0" borderId="0" xfId="0" applyAlignment="1">
      <alignment horizontal="left" vertical="center"/>
    </xf>
    <xf numFmtId="0" fontId="1" fillId="0" borderId="0" xfId="5" applyAlignment="1">
      <alignment vertical="center"/>
    </xf>
    <xf numFmtId="0" fontId="30" fillId="0" borderId="0" xfId="5" applyFont="1" applyAlignment="1">
      <alignment vertical="center"/>
    </xf>
    <xf numFmtId="0" fontId="31" fillId="0" borderId="0" xfId="0" applyFont="1" applyAlignment="1">
      <alignment wrapText="1"/>
    </xf>
    <xf numFmtId="167" fontId="31" fillId="0" borderId="0" xfId="0" applyNumberFormat="1" applyFont="1"/>
    <xf numFmtId="0" fontId="31" fillId="0" borderId="0" xfId="0" applyFont="1"/>
    <xf numFmtId="0" fontId="9" fillId="0" borderId="0" xfId="5" applyFont="1" applyAlignment="1">
      <alignment vertical="center"/>
    </xf>
    <xf numFmtId="0" fontId="1" fillId="0" borderId="7" xfId="5" applyBorder="1"/>
    <xf numFmtId="0" fontId="1" fillId="0" borderId="8" xfId="5" applyBorder="1"/>
    <xf numFmtId="0" fontId="1" fillId="0" borderId="2" xfId="5" applyBorder="1"/>
    <xf numFmtId="0" fontId="32" fillId="0" borderId="0" xfId="5" applyFont="1"/>
    <xf numFmtId="0" fontId="1" fillId="0" borderId="6" xfId="5" applyBorder="1"/>
    <xf numFmtId="0" fontId="1" fillId="0" borderId="5" xfId="5" applyBorder="1"/>
    <xf numFmtId="0" fontId="22" fillId="0" borderId="0" xfId="0" applyFont="1" applyAlignment="1">
      <alignment vertical="center"/>
    </xf>
    <xf numFmtId="0" fontId="1" fillId="0" borderId="9" xfId="5" applyBorder="1" applyAlignment="1">
      <alignment horizontal="left" vertical="center"/>
    </xf>
    <xf numFmtId="0" fontId="1" fillId="0" borderId="1" xfId="5" applyBorder="1" applyAlignment="1">
      <alignment horizontal="left" vertical="center"/>
    </xf>
    <xf numFmtId="0" fontId="1" fillId="0" borderId="4" xfId="5" applyBorder="1" applyAlignment="1">
      <alignment horizontal="left" vertical="center"/>
    </xf>
    <xf numFmtId="0" fontId="11" fillId="6" borderId="9" xfId="0" applyFont="1" applyFill="1" applyBorder="1" applyAlignment="1">
      <alignment horizontal="left" vertical="top"/>
    </xf>
    <xf numFmtId="0" fontId="1" fillId="0" borderId="7" xfId="0" applyFont="1" applyBorder="1" applyAlignment="1">
      <alignment vertical="top" wrapText="1"/>
    </xf>
    <xf numFmtId="0" fontId="10" fillId="0" borderId="7" xfId="0" applyFont="1" applyBorder="1" applyAlignment="1">
      <alignment vertical="top" wrapText="1"/>
    </xf>
    <xf numFmtId="0" fontId="0" fillId="0" borderId="7" xfId="0" applyBorder="1"/>
    <xf numFmtId="0" fontId="0" fillId="0" borderId="8" xfId="0" applyBorder="1"/>
    <xf numFmtId="0" fontId="11" fillId="6" borderId="1" xfId="0" applyFont="1" applyFill="1" applyBorder="1" applyAlignment="1">
      <alignment horizontal="left" vertical="top"/>
    </xf>
    <xf numFmtId="0" fontId="18" fillId="0" borderId="1" xfId="0" applyFont="1" applyBorder="1" applyAlignment="1">
      <alignment vertical="top"/>
    </xf>
    <xf numFmtId="0" fontId="18" fillId="0" borderId="4" xfId="0" applyFont="1" applyBorder="1" applyAlignment="1">
      <alignment vertical="top"/>
    </xf>
    <xf numFmtId="0" fontId="1" fillId="0" borderId="6" xfId="0" applyFont="1" applyBorder="1" applyAlignment="1">
      <alignment vertical="top" wrapText="1"/>
    </xf>
    <xf numFmtId="0" fontId="10" fillId="0" borderId="6" xfId="0" applyFont="1" applyBorder="1" applyAlignment="1">
      <alignment vertical="top" wrapText="1"/>
    </xf>
    <xf numFmtId="0" fontId="0" fillId="0" borderId="6" xfId="0" applyBorder="1"/>
    <xf numFmtId="0" fontId="0" fillId="0" borderId="9" xfId="0" applyBorder="1"/>
    <xf numFmtId="0" fontId="1" fillId="0" borderId="7" xfId="0" applyFont="1" applyBorder="1"/>
    <xf numFmtId="0" fontId="1" fillId="0" borderId="6" xfId="0" applyFont="1" applyBorder="1"/>
    <xf numFmtId="166" fontId="27" fillId="0" borderId="0" xfId="1" applyNumberFormat="1" applyFont="1" applyAlignment="1">
      <alignment vertical="center"/>
    </xf>
    <xf numFmtId="0" fontId="1" fillId="0" borderId="0" xfId="0" applyFont="1" applyAlignment="1">
      <alignment vertical="center" wrapText="1"/>
    </xf>
    <xf numFmtId="0" fontId="0" fillId="0" borderId="0" xfId="0" applyAlignment="1">
      <alignment wrapText="1"/>
    </xf>
    <xf numFmtId="0" fontId="5" fillId="0" borderId="0" xfId="0" applyFont="1" applyAlignment="1">
      <alignment wrapText="1"/>
    </xf>
    <xf numFmtId="0" fontId="0" fillId="0" borderId="0" xfId="0" applyAlignment="1">
      <alignment vertical="top" wrapText="1"/>
    </xf>
    <xf numFmtId="0" fontId="5" fillId="0" borderId="3" xfId="0" applyFont="1" applyBorder="1" applyAlignment="1">
      <alignment vertical="top" wrapText="1"/>
    </xf>
    <xf numFmtId="0" fontId="5" fillId="5" borderId="0" xfId="0" applyFont="1" applyFill="1" applyAlignment="1">
      <alignment vertical="top" wrapText="1"/>
    </xf>
    <xf numFmtId="0" fontId="5" fillId="0" borderId="10" xfId="0" applyFont="1" applyBorder="1" applyAlignment="1">
      <alignment vertical="top" wrapText="1"/>
    </xf>
    <xf numFmtId="0" fontId="5" fillId="0" borderId="3" xfId="0" applyFont="1" applyBorder="1" applyAlignment="1">
      <alignment wrapText="1"/>
    </xf>
    <xf numFmtId="0" fontId="25" fillId="0" borderId="0" xfId="0" applyFont="1"/>
    <xf numFmtId="0" fontId="11" fillId="6" borderId="7" xfId="0" quotePrefix="1" applyFont="1" applyFill="1" applyBorder="1" applyAlignment="1">
      <alignment horizontal="left" vertical="top"/>
    </xf>
    <xf numFmtId="0" fontId="1" fillId="0" borderId="0" xfId="0" applyFont="1" applyAlignment="1">
      <alignment horizontal="left" vertical="center" wrapText="1"/>
    </xf>
    <xf numFmtId="166" fontId="27" fillId="0" borderId="0" xfId="1" applyNumberFormat="1" applyFont="1" applyAlignment="1">
      <alignment horizontal="left" vertical="center" wrapText="1"/>
    </xf>
    <xf numFmtId="0" fontId="31" fillId="5" borderId="11" xfId="0" applyFont="1" applyFill="1" applyBorder="1"/>
    <xf numFmtId="0" fontId="31" fillId="0" borderId="11" xfId="0" applyFont="1" applyBorder="1"/>
    <xf numFmtId="10" fontId="31" fillId="5" borderId="12" xfId="10" applyNumberFormat="1" applyFont="1" applyFill="1" applyBorder="1"/>
    <xf numFmtId="167" fontId="31" fillId="0" borderId="13" xfId="0" applyNumberFormat="1" applyFont="1" applyBorder="1"/>
    <xf numFmtId="166" fontId="33" fillId="0" borderId="0" xfId="2" applyNumberFormat="1" applyFont="1" applyAlignment="1">
      <alignment vertical="center"/>
    </xf>
    <xf numFmtId="0" fontId="31" fillId="0" borderId="14" xfId="0" applyFont="1" applyBorder="1"/>
    <xf numFmtId="0" fontId="31" fillId="0" borderId="15" xfId="0" applyFont="1" applyBorder="1" applyAlignment="1">
      <alignment wrapText="1"/>
    </xf>
    <xf numFmtId="0" fontId="31" fillId="0" borderId="16" xfId="0" applyFont="1" applyBorder="1" applyAlignment="1">
      <alignment wrapText="1"/>
    </xf>
    <xf numFmtId="166" fontId="34" fillId="0" borderId="0" xfId="2" quotePrefix="1" applyNumberFormat="1" applyFont="1" applyAlignment="1">
      <alignment horizontal="right" vertical="center"/>
    </xf>
    <xf numFmtId="0" fontId="0" fillId="0" borderId="0" xfId="0" applyFill="1" applyAlignment="1">
      <alignment horizontal="right" vertical="center"/>
    </xf>
    <xf numFmtId="0" fontId="18" fillId="0" borderId="0" xfId="0" applyFont="1" applyFill="1" applyAlignment="1">
      <alignment vertical="center"/>
    </xf>
    <xf numFmtId="0" fontId="18" fillId="0" borderId="0" xfId="0" applyFont="1" applyFill="1"/>
    <xf numFmtId="0" fontId="18" fillId="0" borderId="3" xfId="0" applyFont="1" applyFill="1" applyBorder="1" applyAlignment="1">
      <alignment vertical="center"/>
    </xf>
    <xf numFmtId="165" fontId="18" fillId="0" borderId="0" xfId="1" applyNumberFormat="1" applyFont="1" applyFill="1" applyAlignment="1">
      <alignment horizontal="right" vertical="center"/>
    </xf>
    <xf numFmtId="165" fontId="18" fillId="0" borderId="0" xfId="1" quotePrefix="1" applyNumberFormat="1" applyFont="1" applyFill="1" applyAlignment="1">
      <alignment horizontal="right" vertical="center"/>
    </xf>
    <xf numFmtId="165" fontId="29" fillId="0" borderId="0" xfId="1" applyNumberFormat="1" applyFont="1" applyFill="1" applyAlignment="1">
      <alignment horizontal="right" vertical="center"/>
    </xf>
    <xf numFmtId="0" fontId="8" fillId="7" borderId="17" xfId="0" applyFont="1" applyFill="1" applyBorder="1"/>
    <xf numFmtId="0" fontId="8" fillId="7" borderId="18" xfId="0" applyFont="1" applyFill="1" applyBorder="1" applyAlignment="1">
      <alignment vertical="center" textRotation="45"/>
    </xf>
    <xf numFmtId="14" fontId="8" fillId="7" borderId="17" xfId="0" applyNumberFormat="1" applyFont="1" applyFill="1" applyBorder="1" applyAlignment="1">
      <alignment horizontal="left"/>
    </xf>
    <xf numFmtId="0" fontId="8" fillId="7" borderId="12" xfId="0" applyFont="1" applyFill="1" applyBorder="1" applyAlignment="1">
      <alignment vertical="center" textRotation="45"/>
    </xf>
    <xf numFmtId="0" fontId="18" fillId="7" borderId="19" xfId="0" applyFont="1" applyFill="1" applyBorder="1"/>
    <xf numFmtId="0" fontId="8" fillId="7" borderId="12" xfId="0" applyFont="1" applyFill="1" applyBorder="1"/>
    <xf numFmtId="0" fontId="8" fillId="7" borderId="19" xfId="0" applyFont="1" applyFill="1" applyBorder="1" applyAlignment="1">
      <alignment textRotation="45" wrapText="1"/>
    </xf>
    <xf numFmtId="0" fontId="8" fillId="7" borderId="18" xfId="0" applyFont="1" applyFill="1" applyBorder="1" applyAlignment="1">
      <alignment horizontal="center" vertical="center"/>
    </xf>
    <xf numFmtId="0" fontId="19" fillId="7" borderId="20" xfId="0" applyFont="1" applyFill="1" applyBorder="1" applyAlignment="1">
      <alignment vertical="center"/>
    </xf>
    <xf numFmtId="0" fontId="8" fillId="7" borderId="20" xfId="0" applyFont="1" applyFill="1" applyBorder="1" applyAlignment="1">
      <alignment vertical="center"/>
    </xf>
    <xf numFmtId="0" fontId="8" fillId="7" borderId="20" xfId="0" applyFont="1" applyFill="1" applyBorder="1"/>
    <xf numFmtId="0" fontId="18" fillId="7" borderId="17" xfId="0" applyFont="1" applyFill="1" applyBorder="1"/>
    <xf numFmtId="166" fontId="18" fillId="7" borderId="18" xfId="2" applyNumberFormat="1" applyFont="1" applyFill="1" applyBorder="1" applyAlignment="1">
      <alignment horizontal="right" vertical="center"/>
    </xf>
    <xf numFmtId="37" fontId="18" fillId="7" borderId="18" xfId="2" quotePrefix="1" applyNumberFormat="1" applyFont="1" applyFill="1" applyBorder="1" applyAlignment="1">
      <alignment horizontal="right" vertical="center"/>
    </xf>
    <xf numFmtId="166" fontId="18" fillId="7" borderId="18" xfId="2" quotePrefix="1" applyNumberFormat="1" applyFont="1" applyFill="1" applyBorder="1" applyAlignment="1">
      <alignment horizontal="right" vertical="center"/>
    </xf>
    <xf numFmtId="0" fontId="18" fillId="7" borderId="18" xfId="7" applyFont="1" applyFill="1" applyBorder="1" applyAlignment="1">
      <alignment horizontal="right"/>
    </xf>
    <xf numFmtId="166" fontId="18" fillId="7" borderId="21" xfId="2" applyNumberFormat="1" applyFont="1" applyFill="1" applyBorder="1" applyAlignment="1">
      <alignment horizontal="right" vertical="center"/>
    </xf>
    <xf numFmtId="166" fontId="27" fillId="7" borderId="18" xfId="1" applyNumberFormat="1" applyFont="1" applyFill="1" applyBorder="1" applyAlignment="1">
      <alignment horizontal="right" vertical="center"/>
    </xf>
    <xf numFmtId="166" fontId="35" fillId="7" borderId="18" xfId="2" applyNumberFormat="1" applyFont="1" applyFill="1" applyBorder="1" applyAlignment="1">
      <alignment horizontal="right" vertical="center"/>
    </xf>
    <xf numFmtId="166" fontId="18" fillId="7" borderId="0" xfId="2" applyNumberFormat="1" applyFont="1" applyFill="1" applyAlignment="1">
      <alignment horizontal="right" vertical="center"/>
    </xf>
    <xf numFmtId="165" fontId="18" fillId="7" borderId="18" xfId="1" applyNumberFormat="1" applyFont="1" applyFill="1" applyBorder="1" applyAlignment="1">
      <alignment horizontal="right" vertical="center"/>
    </xf>
    <xf numFmtId="166" fontId="35" fillId="7" borderId="18" xfId="1" applyNumberFormat="1" applyFont="1" applyFill="1" applyBorder="1" applyAlignment="1">
      <alignment horizontal="right" vertical="center"/>
    </xf>
    <xf numFmtId="37" fontId="27" fillId="7" borderId="18" xfId="1" applyNumberFormat="1" applyFont="1" applyFill="1" applyBorder="1" applyAlignment="1">
      <alignment horizontal="right" vertical="center"/>
    </xf>
    <xf numFmtId="37" fontId="18" fillId="7" borderId="18" xfId="1" quotePrefix="1" applyNumberFormat="1" applyFont="1" applyFill="1" applyBorder="1" applyAlignment="1">
      <alignment horizontal="right" vertical="center"/>
    </xf>
    <xf numFmtId="166" fontId="18" fillId="7" borderId="19" xfId="2" quotePrefix="1" applyNumberFormat="1" applyFont="1" applyFill="1" applyBorder="1" applyAlignment="1">
      <alignment horizontal="right" vertical="center"/>
    </xf>
    <xf numFmtId="0" fontId="5" fillId="8" borderId="12" xfId="0" applyFont="1" applyFill="1" applyBorder="1" applyAlignment="1">
      <alignment vertical="top" wrapText="1"/>
    </xf>
    <xf numFmtId="0" fontId="1" fillId="8" borderId="21" xfId="0" applyFont="1" applyFill="1" applyBorder="1" applyAlignment="1">
      <alignment vertical="top" wrapText="1"/>
    </xf>
    <xf numFmtId="0" fontId="5" fillId="8" borderId="21" xfId="0" applyFont="1" applyFill="1" applyBorder="1" applyAlignment="1">
      <alignment vertical="top" wrapText="1"/>
    </xf>
    <xf numFmtId="0" fontId="5" fillId="8" borderId="22" xfId="0" applyFont="1" applyFill="1" applyBorder="1" applyAlignment="1">
      <alignment vertical="top" wrapText="1"/>
    </xf>
    <xf numFmtId="0" fontId="5" fillId="8" borderId="18" xfId="0" applyFont="1" applyFill="1" applyBorder="1" applyAlignment="1">
      <alignment vertical="top" wrapText="1"/>
    </xf>
    <xf numFmtId="0" fontId="1" fillId="8" borderId="18" xfId="0" applyFont="1" applyFill="1" applyBorder="1" applyAlignment="1">
      <alignment vertical="top" wrapText="1"/>
    </xf>
    <xf numFmtId="0" fontId="1" fillId="8" borderId="22" xfId="0" applyFont="1" applyFill="1" applyBorder="1" applyAlignment="1">
      <alignment vertical="top" wrapText="1"/>
    </xf>
    <xf numFmtId="0" fontId="0" fillId="8" borderId="18" xfId="0" applyFill="1" applyBorder="1" applyAlignment="1">
      <alignment vertical="top" wrapText="1"/>
    </xf>
    <xf numFmtId="0" fontId="12" fillId="8" borderId="18" xfId="0" applyFont="1" applyFill="1" applyBorder="1" applyAlignment="1">
      <alignment vertical="top" wrapText="1"/>
    </xf>
    <xf numFmtId="0" fontId="1" fillId="8" borderId="18" xfId="0" applyFont="1" applyFill="1" applyBorder="1" applyAlignment="1">
      <alignment horizontal="left" vertical="center" wrapText="1"/>
    </xf>
    <xf numFmtId="0" fontId="1" fillId="8" borderId="12" xfId="0" applyFont="1" applyFill="1" applyBorder="1" applyAlignment="1">
      <alignment vertical="top" wrapText="1"/>
    </xf>
    <xf numFmtId="0" fontId="5" fillId="8" borderId="18" xfId="0" applyFont="1" applyFill="1" applyBorder="1" applyAlignment="1">
      <alignment vertical="center" wrapText="1"/>
    </xf>
    <xf numFmtId="0" fontId="2" fillId="8" borderId="18" xfId="0" applyFont="1" applyFill="1" applyBorder="1" applyAlignment="1">
      <alignment vertical="center" wrapText="1"/>
    </xf>
    <xf numFmtId="0" fontId="1" fillId="8" borderId="18" xfId="0" applyFont="1" applyFill="1" applyBorder="1" applyAlignment="1">
      <alignment wrapText="1"/>
    </xf>
    <xf numFmtId="0" fontId="32" fillId="0" borderId="0" xfId="0" applyFont="1" applyAlignment="1">
      <alignment vertical="center"/>
    </xf>
    <xf numFmtId="0" fontId="32" fillId="8" borderId="18" xfId="0" applyFont="1" applyFill="1" applyBorder="1" applyAlignment="1">
      <alignment horizontal="left" vertical="center" wrapText="1"/>
    </xf>
    <xf numFmtId="37" fontId="1" fillId="7" borderId="18" xfId="1" quotePrefix="1" applyNumberFormat="1" applyFont="1" applyFill="1" applyBorder="1" applyAlignment="1">
      <alignment horizontal="right" vertical="center"/>
    </xf>
    <xf numFmtId="166" fontId="35" fillId="0" borderId="0" xfId="1" applyNumberFormat="1" applyFont="1" applyFill="1" applyAlignment="1">
      <alignment horizontal="right" vertical="center"/>
    </xf>
    <xf numFmtId="37" fontId="1" fillId="0" borderId="0" xfId="1" quotePrefix="1" applyNumberFormat="1" applyFont="1" applyFill="1" applyAlignment="1">
      <alignment horizontal="right" vertical="center"/>
    </xf>
    <xf numFmtId="166" fontId="35" fillId="7" borderId="18" xfId="1" applyNumberFormat="1" applyFont="1" applyFill="1" applyBorder="1" applyAlignment="1">
      <alignment horizontal="right" vertical="center" wrapText="1"/>
    </xf>
    <xf numFmtId="0" fontId="1" fillId="0" borderId="0" xfId="0" applyFont="1" applyFill="1" applyAlignment="1">
      <alignment horizontal="right" vertical="center"/>
    </xf>
    <xf numFmtId="0" fontId="20" fillId="0" borderId="6" xfId="0" applyFont="1" applyBorder="1" applyAlignment="1">
      <alignment horizontal="center"/>
    </xf>
    <xf numFmtId="0" fontId="1" fillId="8" borderId="21" xfId="0" applyFont="1" applyFill="1" applyBorder="1" applyAlignment="1">
      <alignment horizontal="left" vertical="top" wrapText="1"/>
    </xf>
    <xf numFmtId="0" fontId="1" fillId="8" borderId="22" xfId="0" applyFont="1" applyFill="1" applyBorder="1" applyAlignment="1">
      <alignment horizontal="left" vertical="top" wrapText="1"/>
    </xf>
    <xf numFmtId="0" fontId="1" fillId="8" borderId="12" xfId="0" applyFont="1" applyFill="1" applyBorder="1" applyAlignment="1">
      <alignment horizontal="left" vertical="top" wrapText="1"/>
    </xf>
    <xf numFmtId="0" fontId="5" fillId="8" borderId="21" xfId="0" applyFont="1" applyFill="1" applyBorder="1" applyAlignment="1">
      <alignment horizontal="left" vertical="top" wrapText="1"/>
    </xf>
    <xf numFmtId="0" fontId="5" fillId="8" borderId="22" xfId="0" applyFont="1" applyFill="1" applyBorder="1" applyAlignment="1">
      <alignment horizontal="left" vertical="top" wrapText="1"/>
    </xf>
    <xf numFmtId="0" fontId="5" fillId="8" borderId="12" xfId="0" applyFont="1" applyFill="1" applyBorder="1" applyAlignment="1">
      <alignment horizontal="left" vertical="top" wrapText="1"/>
    </xf>
    <xf numFmtId="0" fontId="1" fillId="8" borderId="21" xfId="0" applyFont="1" applyFill="1" applyBorder="1" applyAlignment="1">
      <alignment horizontal="left" vertical="center" wrapText="1"/>
    </xf>
    <xf numFmtId="0" fontId="1" fillId="8" borderId="12" xfId="0" applyFont="1" applyFill="1" applyBorder="1" applyAlignment="1">
      <alignment horizontal="left" vertical="center" wrapText="1"/>
    </xf>
    <xf numFmtId="0" fontId="1" fillId="8" borderId="21" xfId="0" applyFont="1" applyFill="1" applyBorder="1" applyAlignment="1">
      <alignment vertical="center" wrapText="1"/>
    </xf>
    <xf numFmtId="0" fontId="0" fillId="8" borderId="22" xfId="0" applyFill="1" applyBorder="1" applyAlignment="1">
      <alignment vertical="center" wrapText="1"/>
    </xf>
    <xf numFmtId="0" fontId="0" fillId="8" borderId="12" xfId="0" applyFill="1" applyBorder="1" applyAlignment="1">
      <alignment vertical="center" wrapText="1"/>
    </xf>
    <xf numFmtId="0" fontId="0" fillId="8" borderId="22" xfId="0" applyFill="1" applyBorder="1" applyAlignment="1">
      <alignment wrapText="1"/>
    </xf>
    <xf numFmtId="0" fontId="0" fillId="8" borderId="12" xfId="0" applyFill="1" applyBorder="1" applyAlignment="1">
      <alignment wrapText="1"/>
    </xf>
    <xf numFmtId="0" fontId="1" fillId="0" borderId="0" xfId="0" applyFont="1" applyAlignment="1">
      <alignment horizontal="left" vertical="center" wrapText="1"/>
    </xf>
    <xf numFmtId="0" fontId="1" fillId="0" borderId="18" xfId="0" applyFont="1" applyBorder="1" applyAlignment="1">
      <alignment horizontal="left" vertical="center" wrapText="1"/>
    </xf>
    <xf numFmtId="0" fontId="0" fillId="0" borderId="0" xfId="0" applyAlignment="1">
      <alignment horizontal="left" vertical="center" wrapText="1"/>
    </xf>
    <xf numFmtId="0" fontId="8" fillId="0" borderId="0" xfId="0" applyFont="1" applyAlignment="1">
      <alignment horizontal="left" vertical="top" wrapText="1"/>
    </xf>
    <xf numFmtId="0" fontId="1" fillId="0" borderId="20" xfId="0" applyFont="1" applyBorder="1" applyAlignment="1">
      <alignment horizontal="left" vertical="center" wrapText="1"/>
    </xf>
    <xf numFmtId="0" fontId="1" fillId="0" borderId="17" xfId="0" applyFont="1" applyBorder="1" applyAlignment="1">
      <alignment horizontal="left" vertical="center" wrapText="1"/>
    </xf>
    <xf numFmtId="0" fontId="1" fillId="0" borderId="19" xfId="0" applyFont="1" applyBorder="1" applyAlignment="1">
      <alignment horizontal="left" vertical="center" wrapText="1"/>
    </xf>
    <xf numFmtId="0" fontId="0" fillId="0" borderId="1" xfId="0" applyBorder="1" applyAlignment="1">
      <alignment horizontal="center"/>
    </xf>
    <xf numFmtId="0" fontId="0" fillId="0" borderId="0" xfId="0" applyAlignment="1">
      <alignment horizontal="center"/>
    </xf>
    <xf numFmtId="0" fontId="0" fillId="0" borderId="2" xfId="0" applyBorder="1" applyAlignment="1">
      <alignment horizontal="center"/>
    </xf>
    <xf numFmtId="0" fontId="0" fillId="0" borderId="4" xfId="0" applyBorder="1" applyAlignment="1">
      <alignment horizontal="center"/>
    </xf>
    <xf numFmtId="0" fontId="0" fillId="0" borderId="6" xfId="0" applyBorder="1" applyAlignment="1">
      <alignment horizontal="center"/>
    </xf>
    <xf numFmtId="0" fontId="0" fillId="0" borderId="5" xfId="0" applyBorder="1" applyAlignment="1">
      <alignment horizontal="center"/>
    </xf>
    <xf numFmtId="0" fontId="0" fillId="0" borderId="9" xfId="0" applyBorder="1" applyAlignment="1">
      <alignment horizontal="center"/>
    </xf>
    <xf numFmtId="0" fontId="0" fillId="0" borderId="7" xfId="0" applyBorder="1" applyAlignment="1">
      <alignment horizontal="center"/>
    </xf>
    <xf numFmtId="0" fontId="0" fillId="0" borderId="8" xfId="0" applyBorder="1" applyAlignment="1">
      <alignment horizontal="center"/>
    </xf>
    <xf numFmtId="0" fontId="4" fillId="4" borderId="20" xfId="0" applyFont="1" applyFill="1" applyBorder="1" applyAlignment="1">
      <alignment horizontal="center"/>
    </xf>
    <xf numFmtId="0" fontId="4" fillId="4" borderId="17" xfId="0" applyFont="1" applyFill="1" applyBorder="1" applyAlignment="1">
      <alignment horizontal="center"/>
    </xf>
    <xf numFmtId="0" fontId="4" fillId="4" borderId="19" xfId="0" applyFont="1" applyFill="1" applyBorder="1" applyAlignment="1">
      <alignment horizontal="center"/>
    </xf>
    <xf numFmtId="0" fontId="0" fillId="0" borderId="9" xfId="0" applyBorder="1" applyAlignment="1">
      <alignment vertical="center" wrapText="1"/>
    </xf>
    <xf numFmtId="0" fontId="0" fillId="0" borderId="8" xfId="0" applyBorder="1" applyAlignment="1">
      <alignment vertical="center" wrapText="1"/>
    </xf>
    <xf numFmtId="0" fontId="0" fillId="0" borderId="1" xfId="0" applyBorder="1" applyAlignment="1">
      <alignment vertical="center" wrapText="1"/>
    </xf>
    <xf numFmtId="0" fontId="0" fillId="0" borderId="2" xfId="0" applyBorder="1" applyAlignment="1">
      <alignment vertical="center" wrapText="1"/>
    </xf>
    <xf numFmtId="0" fontId="0" fillId="0" borderId="4" xfId="0" applyBorder="1" applyAlignment="1">
      <alignment vertical="center" wrapText="1"/>
    </xf>
    <xf numFmtId="0" fontId="0" fillId="0" borderId="5" xfId="0" applyBorder="1" applyAlignment="1">
      <alignment vertical="center" wrapText="1"/>
    </xf>
    <xf numFmtId="0" fontId="0" fillId="0" borderId="18" xfId="0" applyBorder="1" applyAlignment="1">
      <alignment horizontal="left" vertical="center" wrapText="1"/>
    </xf>
    <xf numFmtId="0" fontId="0" fillId="0" borderId="9" xfId="0" applyBorder="1" applyAlignment="1">
      <alignment horizontal="left" vertical="center"/>
    </xf>
    <xf numFmtId="0" fontId="0" fillId="0" borderId="8" xfId="0" applyBorder="1" applyAlignment="1">
      <alignment horizontal="left" vertical="center"/>
    </xf>
    <xf numFmtId="0" fontId="0" fillId="0" borderId="1" xfId="0" applyBorder="1" applyAlignment="1">
      <alignment horizontal="left" vertical="center"/>
    </xf>
    <xf numFmtId="0" fontId="0" fillId="0" borderId="2" xfId="0" applyBorder="1" applyAlignment="1">
      <alignment horizontal="left" vertical="center"/>
    </xf>
    <xf numFmtId="0" fontId="0" fillId="0" borderId="4" xfId="0" applyBorder="1" applyAlignment="1">
      <alignment horizontal="left" vertical="center"/>
    </xf>
    <xf numFmtId="0" fontId="0" fillId="0" borderId="5" xfId="0" applyBorder="1" applyAlignment="1">
      <alignment horizontal="left" vertical="center"/>
    </xf>
    <xf numFmtId="0" fontId="4" fillId="2" borderId="20" xfId="0" applyFont="1" applyFill="1" applyBorder="1" applyAlignment="1">
      <alignment horizontal="center"/>
    </xf>
    <xf numFmtId="0" fontId="4" fillId="2" borderId="17" xfId="0" applyFont="1" applyFill="1" applyBorder="1" applyAlignment="1">
      <alignment horizontal="center"/>
    </xf>
    <xf numFmtId="0" fontId="4" fillId="2" borderId="19" xfId="0" applyFont="1" applyFill="1" applyBorder="1" applyAlignment="1">
      <alignment horizontal="center"/>
    </xf>
    <xf numFmtId="0" fontId="4" fillId="2" borderId="9" xfId="0" applyFont="1" applyFill="1" applyBorder="1" applyAlignment="1">
      <alignment horizontal="center"/>
    </xf>
    <xf numFmtId="0" fontId="4" fillId="2" borderId="7" xfId="0" applyFont="1" applyFill="1" applyBorder="1" applyAlignment="1">
      <alignment horizontal="center"/>
    </xf>
    <xf numFmtId="0" fontId="4" fillId="2" borderId="8" xfId="0" applyFont="1" applyFill="1" applyBorder="1" applyAlignment="1">
      <alignment horizontal="center"/>
    </xf>
    <xf numFmtId="0" fontId="4" fillId="3" borderId="9" xfId="0" applyFont="1" applyFill="1" applyBorder="1" applyAlignment="1">
      <alignment horizontal="center"/>
    </xf>
    <xf numFmtId="0" fontId="4" fillId="3" borderId="7" xfId="0" applyFont="1" applyFill="1" applyBorder="1" applyAlignment="1">
      <alignment horizontal="center"/>
    </xf>
    <xf numFmtId="0" fontId="4" fillId="3" borderId="8" xfId="0" applyFont="1" applyFill="1" applyBorder="1" applyAlignment="1">
      <alignment horizontal="center"/>
    </xf>
    <xf numFmtId="0" fontId="4" fillId="4" borderId="9" xfId="0" applyFont="1" applyFill="1" applyBorder="1" applyAlignment="1">
      <alignment horizontal="center"/>
    </xf>
    <xf numFmtId="0" fontId="4" fillId="4" borderId="7" xfId="0" applyFont="1" applyFill="1" applyBorder="1" applyAlignment="1">
      <alignment horizontal="center"/>
    </xf>
    <xf numFmtId="0" fontId="4" fillId="4" borderId="8" xfId="0" applyFont="1" applyFill="1" applyBorder="1" applyAlignment="1">
      <alignment horizontal="center"/>
    </xf>
    <xf numFmtId="0" fontId="0" fillId="0" borderId="9" xfId="0" applyBorder="1" applyAlignment="1">
      <alignment horizontal="left" vertical="center" wrapText="1"/>
    </xf>
    <xf numFmtId="0" fontId="0" fillId="0" borderId="8" xfId="0" applyBorder="1" applyAlignment="1">
      <alignment horizontal="left" vertical="center" wrapText="1"/>
    </xf>
    <xf numFmtId="0" fontId="0" fillId="0" borderId="1" xfId="0" applyBorder="1" applyAlignment="1">
      <alignment horizontal="left" vertical="center" wrapText="1"/>
    </xf>
    <xf numFmtId="0" fontId="0" fillId="0" borderId="2" xfId="0" applyBorder="1" applyAlignment="1">
      <alignment horizontal="left" vertical="center" wrapText="1"/>
    </xf>
    <xf numFmtId="0" fontId="0" fillId="0" borderId="4" xfId="0" applyBorder="1" applyAlignment="1">
      <alignment horizontal="left" vertical="center" wrapText="1"/>
    </xf>
    <xf numFmtId="0" fontId="0" fillId="0" borderId="5" xfId="0" applyBorder="1" applyAlignment="1">
      <alignment horizontal="left" vertical="center" wrapText="1"/>
    </xf>
    <xf numFmtId="0" fontId="4" fillId="3" borderId="20" xfId="0" applyFont="1" applyFill="1" applyBorder="1" applyAlignment="1">
      <alignment horizontal="center"/>
    </xf>
    <xf numFmtId="0" fontId="4" fillId="3" borderId="17" xfId="0" applyFont="1" applyFill="1" applyBorder="1" applyAlignment="1">
      <alignment horizontal="center"/>
    </xf>
    <xf numFmtId="0" fontId="4" fillId="3" borderId="19" xfId="0" applyFont="1" applyFill="1" applyBorder="1" applyAlignment="1">
      <alignment horizontal="center"/>
    </xf>
    <xf numFmtId="0" fontId="1" fillId="0" borderId="9" xfId="0" applyFont="1" applyBorder="1" applyAlignment="1">
      <alignment horizontal="left" vertical="center" wrapText="1"/>
    </xf>
    <xf numFmtId="0" fontId="0" fillId="0" borderId="7" xfId="0" applyBorder="1" applyAlignment="1">
      <alignment horizontal="left" vertical="center" wrapText="1"/>
    </xf>
    <xf numFmtId="0" fontId="0" fillId="0" borderId="6" xfId="0" applyBorder="1" applyAlignment="1">
      <alignment horizontal="left" vertical="center" wrapText="1"/>
    </xf>
    <xf numFmtId="0" fontId="9" fillId="0" borderId="20" xfId="0" applyFont="1" applyBorder="1" applyAlignment="1">
      <alignment horizontal="center"/>
    </xf>
    <xf numFmtId="0" fontId="9" fillId="0" borderId="19" xfId="0" applyFont="1" applyBorder="1" applyAlignment="1">
      <alignment horizontal="center"/>
    </xf>
    <xf numFmtId="0" fontId="9" fillId="0" borderId="17" xfId="0" applyFont="1" applyBorder="1" applyAlignment="1">
      <alignment horizontal="center"/>
    </xf>
  </cellXfs>
  <cellStyles count="13">
    <cellStyle name="Comma" xfId="1" builtinId="3"/>
    <cellStyle name="Comma 2" xfId="2"/>
    <cellStyle name="Comma 3" xfId="3"/>
    <cellStyle name="Currency" xfId="4" builtinId="4"/>
    <cellStyle name="Normal" xfId="0" builtinId="0"/>
    <cellStyle name="Normal 2" xfId="5"/>
    <cellStyle name="Normal 3" xfId="6"/>
    <cellStyle name="Normal 4" xfId="7"/>
    <cellStyle name="Normal 5" xfId="8"/>
    <cellStyle name="Normal 6" xfId="9"/>
    <cellStyle name="Percent" xfId="10" builtinId="5"/>
    <cellStyle name="Percent 2" xfId="11"/>
    <cellStyle name="Percent 3" xfId="1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2</xdr:col>
      <xdr:colOff>161925</xdr:colOff>
      <xdr:row>105</xdr:row>
      <xdr:rowOff>129886</xdr:rowOff>
    </xdr:from>
    <xdr:to>
      <xdr:col>2</xdr:col>
      <xdr:colOff>161925</xdr:colOff>
      <xdr:row>108</xdr:row>
      <xdr:rowOff>129454</xdr:rowOff>
    </xdr:to>
    <xdr:sp macro="" textlink="">
      <xdr:nvSpPr>
        <xdr:cNvPr id="3" name="WordArt 1">
          <a:extLst>
            <a:ext uri="{FF2B5EF4-FFF2-40B4-BE49-F238E27FC236}">
              <a16:creationId xmlns:a16="http://schemas.microsoft.com/office/drawing/2014/main" id="{00000000-0008-0000-0000-000003000000}"/>
            </a:ext>
          </a:extLst>
        </xdr:cNvPr>
        <xdr:cNvSpPr>
          <a:spLocks noChangeArrowheads="1" noChangeShapeType="1" noTextEdit="1"/>
        </xdr:cNvSpPr>
      </xdr:nvSpPr>
      <xdr:spPr bwMode="auto">
        <a:xfrm>
          <a:off x="562408" y="20489574"/>
          <a:ext cx="0" cy="486641"/>
        </a:xfrm>
        <a:prstGeom prst="rect">
          <a:avLst/>
        </a:prstGeom>
      </xdr:spPr>
      <xdr:txBody>
        <a:bodyPr wrap="none" fromWordArt="1">
          <a:prstTxWarp prst="textSlantUp">
            <a:avLst>
              <a:gd name="adj" fmla="val 32056"/>
            </a:avLst>
          </a:prstTxWarp>
        </a:bodyPr>
        <a:lstStyle/>
        <a:p>
          <a:pPr algn="ctr" rtl="0">
            <a:buNone/>
          </a:pPr>
          <a:r>
            <a:rPr lang="en-US" sz="3600" kern="10" spc="0">
              <a:ln w="9525">
                <a:solidFill>
                  <a:srgbClr xmlns:mc="http://schemas.openxmlformats.org/markup-compatibility/2006" xmlns:a14="http://schemas.microsoft.com/office/drawing/2010/main" val="FF0000" mc:Ignorable="a14" a14:legacySpreadsheetColorIndex="10"/>
                </a:solidFill>
                <a:round/>
                <a:headEnd/>
                <a:tailEnd/>
              </a:ln>
              <a:solidFill>
                <a:srgbClr xmlns:mc="http://schemas.openxmlformats.org/markup-compatibility/2006" xmlns:a14="http://schemas.microsoft.com/office/drawing/2010/main" val="FF0000" mc:Ignorable="a14" a14:legacySpreadsheetColorIndex="10">
                  <a:alpha val="10001"/>
                </a:srgbClr>
              </a:solidFill>
              <a:effectLst>
                <a:outerShdw dist="53882" dir="2700000" algn="ctr" rotWithShape="0">
                  <a:srgbClr val="9999FF">
                    <a:alpha val="80000"/>
                  </a:srgbClr>
                </a:outerShdw>
              </a:effectLst>
              <a:latin typeface="Impact"/>
            </a:rPr>
            <a:t>DRAFT</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9525</xdr:colOff>
          <xdr:row>8</xdr:row>
          <xdr:rowOff>9525</xdr:rowOff>
        </xdr:from>
        <xdr:to>
          <xdr:col>14</xdr:col>
          <xdr:colOff>85725</xdr:colOff>
          <xdr:row>9</xdr:row>
          <xdr:rowOff>0</xdr:rowOff>
        </xdr:to>
        <xdr:sp macro="" textlink="">
          <xdr:nvSpPr>
            <xdr:cNvPr id="2049" name="Object 1" hidden="1">
              <a:extLst>
                <a:ext uri="{63B3BB69-23CF-44E3-9099-C40C66FF867C}">
                  <a14:compatExt spid="_x0000_s2049"/>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6.bin"/><Relationship Id="rId5" Type="http://schemas.openxmlformats.org/officeDocument/2006/relationships/image" Target="../media/image1.emf"/><Relationship Id="rId4" Type="http://schemas.openxmlformats.org/officeDocument/2006/relationships/oleObject" Target="../embeddings/oleObject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V196"/>
  <sheetViews>
    <sheetView showGridLines="0" tabSelected="1" zoomScale="80" zoomScaleNormal="80" zoomScaleSheetLayoutView="55" workbookViewId="0">
      <pane xSplit="6" ySplit="3" topLeftCell="G4" activePane="bottomRight" state="frozen"/>
      <selection pane="topRight" activeCell="G1" sqref="G1"/>
      <selection pane="bottomLeft" activeCell="A4" sqref="A4"/>
      <selection pane="bottomRight" activeCell="A2" sqref="A2:XFD2"/>
    </sheetView>
  </sheetViews>
  <sheetFormatPr defaultRowHeight="12.75" x14ac:dyDescent="0.2"/>
  <cols>
    <col min="1" max="1" width="2.42578125" customWidth="1"/>
    <col min="2" max="2" width="3.5703125" customWidth="1"/>
    <col min="3" max="3" width="2.42578125" customWidth="1"/>
    <col min="4" max="4" width="5" customWidth="1"/>
    <col min="5" max="5" width="4.5703125" customWidth="1"/>
    <col min="6" max="6" width="59.7109375" customWidth="1"/>
    <col min="7" max="7" width="8.85546875" customWidth="1"/>
    <col min="8" max="8" width="11.140625" customWidth="1"/>
    <col min="9" max="9" width="11.28515625" customWidth="1"/>
    <col min="10" max="10" width="10.28515625" customWidth="1"/>
    <col min="11" max="11" width="8.5703125" customWidth="1"/>
    <col min="12" max="12" width="9.42578125" customWidth="1"/>
    <col min="13" max="13" width="10" bestFit="1" customWidth="1"/>
    <col min="14" max="14" width="2.42578125" customWidth="1"/>
    <col min="15" max="15" width="38.5703125" style="105" customWidth="1"/>
    <col min="16" max="16" width="9.140625" customWidth="1"/>
  </cols>
  <sheetData>
    <row r="1" spans="1:15" ht="15" x14ac:dyDescent="0.25">
      <c r="I1" s="177" t="s">
        <v>145</v>
      </c>
      <c r="J1" s="177"/>
      <c r="K1" s="177"/>
      <c r="L1" s="177"/>
      <c r="M1" s="177"/>
    </row>
    <row r="2" spans="1:15" ht="59.25" x14ac:dyDescent="0.25">
      <c r="A2" s="139" t="s">
        <v>345</v>
      </c>
      <c r="B2" s="131"/>
      <c r="C2" s="131"/>
      <c r="D2" s="131"/>
      <c r="E2" s="131"/>
      <c r="F2" s="131"/>
      <c r="G2" s="132" t="s">
        <v>28</v>
      </c>
      <c r="H2" s="137"/>
      <c r="I2" s="138" t="s">
        <v>167</v>
      </c>
      <c r="J2" s="138" t="s">
        <v>165</v>
      </c>
      <c r="K2" s="138" t="s">
        <v>190</v>
      </c>
      <c r="L2" s="138" t="s">
        <v>39</v>
      </c>
      <c r="M2" s="138" t="s">
        <v>0</v>
      </c>
      <c r="O2" s="168" t="s">
        <v>63</v>
      </c>
    </row>
    <row r="3" spans="1:15" ht="15.75" x14ac:dyDescent="0.25">
      <c r="A3" s="140" t="s">
        <v>284</v>
      </c>
      <c r="B3" s="131"/>
      <c r="C3" s="131"/>
      <c r="D3" s="131"/>
      <c r="E3" s="131"/>
      <c r="F3" s="133">
        <v>44579</v>
      </c>
      <c r="G3" s="134"/>
      <c r="H3" s="39"/>
      <c r="I3" s="25"/>
      <c r="J3" s="25"/>
      <c r="K3" s="25"/>
      <c r="L3" s="25"/>
      <c r="M3" s="25"/>
      <c r="O3" s="167"/>
    </row>
    <row r="4" spans="1:15" s="51" customFormat="1" ht="56.25" customHeight="1" x14ac:dyDescent="0.25">
      <c r="A4" s="141" t="s">
        <v>38</v>
      </c>
      <c r="B4" s="142"/>
      <c r="C4" s="142"/>
      <c r="D4" s="142"/>
      <c r="E4" s="142"/>
      <c r="F4" s="135"/>
      <c r="G4" s="136" t="s">
        <v>22</v>
      </c>
      <c r="H4" s="50"/>
      <c r="O4" s="169" t="s">
        <v>189</v>
      </c>
    </row>
    <row r="5" spans="1:15" ht="15" x14ac:dyDescent="0.2">
      <c r="A5" s="29"/>
      <c r="B5" s="53" t="s">
        <v>1</v>
      </c>
      <c r="C5" s="54"/>
      <c r="D5" s="54"/>
      <c r="E5" s="54"/>
      <c r="F5" s="54"/>
      <c r="G5" s="54"/>
      <c r="H5" s="29"/>
      <c r="I5" s="29"/>
      <c r="J5" s="29"/>
      <c r="K5" s="29"/>
      <c r="L5" s="29"/>
      <c r="M5" s="29"/>
      <c r="N5" s="29"/>
      <c r="O5" s="31"/>
    </row>
    <row r="6" spans="1:15" ht="15" customHeight="1" x14ac:dyDescent="0.2">
      <c r="A6" s="29"/>
      <c r="B6" s="54"/>
      <c r="C6" s="54" t="s">
        <v>159</v>
      </c>
      <c r="D6" s="54"/>
      <c r="E6" s="54"/>
      <c r="F6" s="54"/>
      <c r="G6" s="54"/>
      <c r="H6" s="29"/>
      <c r="I6" s="143">
        <v>4395.5971785000002</v>
      </c>
      <c r="J6" s="143">
        <v>4830.5315520000004</v>
      </c>
      <c r="K6" s="143" t="s">
        <v>186</v>
      </c>
      <c r="L6" s="143">
        <v>19383.325137</v>
      </c>
      <c r="M6" s="143">
        <v>42403.4356185</v>
      </c>
      <c r="N6" s="29"/>
      <c r="O6" s="178" t="s">
        <v>331</v>
      </c>
    </row>
    <row r="7" spans="1:15" ht="15" customHeight="1" x14ac:dyDescent="0.2">
      <c r="A7" s="29"/>
      <c r="B7" s="54"/>
      <c r="C7" s="54" t="s">
        <v>160</v>
      </c>
      <c r="D7" s="54"/>
      <c r="E7" s="54"/>
      <c r="F7" s="55"/>
      <c r="G7" s="54"/>
      <c r="H7" s="29"/>
      <c r="I7" s="54"/>
      <c r="J7" s="54"/>
      <c r="K7" s="54"/>
      <c r="L7" s="54"/>
      <c r="M7" s="54"/>
      <c r="N7" s="29"/>
      <c r="O7" s="179"/>
    </row>
    <row r="8" spans="1:15" ht="15" customHeight="1" x14ac:dyDescent="0.2">
      <c r="A8" s="29"/>
      <c r="B8" s="54"/>
      <c r="C8" s="54"/>
      <c r="D8" s="54"/>
      <c r="E8" s="54"/>
      <c r="F8" s="54"/>
      <c r="G8" s="54"/>
      <c r="H8" s="29"/>
      <c r="I8" s="54"/>
      <c r="J8" s="54"/>
      <c r="K8" s="54"/>
      <c r="L8" s="54"/>
      <c r="M8" s="54"/>
      <c r="N8" s="29"/>
      <c r="O8" s="179"/>
    </row>
    <row r="9" spans="1:15" ht="15" customHeight="1" x14ac:dyDescent="0.2">
      <c r="A9" s="29"/>
      <c r="B9" s="54"/>
      <c r="C9" s="54"/>
      <c r="D9" s="54"/>
      <c r="E9" s="54"/>
      <c r="F9" s="54"/>
      <c r="G9" s="54"/>
      <c r="H9" s="29"/>
      <c r="I9" s="54"/>
      <c r="J9" s="54"/>
      <c r="K9" s="54"/>
      <c r="L9" s="54"/>
      <c r="M9" s="54"/>
      <c r="N9" s="29"/>
      <c r="O9" s="179"/>
    </row>
    <row r="10" spans="1:15" ht="15" customHeight="1" x14ac:dyDescent="0.2">
      <c r="A10" s="29"/>
      <c r="B10" s="54"/>
      <c r="C10" s="54"/>
      <c r="D10" s="54"/>
      <c r="E10" s="54"/>
      <c r="F10" s="54"/>
      <c r="G10" s="54"/>
      <c r="H10" s="29"/>
      <c r="I10" s="54"/>
      <c r="J10" s="54"/>
      <c r="K10" s="54"/>
      <c r="L10" s="54"/>
      <c r="M10" s="54"/>
      <c r="N10" s="29"/>
      <c r="O10" s="179"/>
    </row>
    <row r="11" spans="1:15" ht="15" customHeight="1" x14ac:dyDescent="0.2">
      <c r="A11" s="29"/>
      <c r="B11" s="54"/>
      <c r="C11" s="54"/>
      <c r="D11" s="54"/>
      <c r="E11" s="54"/>
      <c r="F11" s="54"/>
      <c r="G11" s="54"/>
      <c r="H11" s="29"/>
      <c r="I11" s="54"/>
      <c r="J11" s="54"/>
      <c r="K11" s="54"/>
      <c r="L11" s="54"/>
      <c r="M11" s="54"/>
      <c r="N11" s="29"/>
      <c r="O11" s="179"/>
    </row>
    <row r="12" spans="1:15" ht="15" customHeight="1" x14ac:dyDescent="0.2">
      <c r="A12" s="29"/>
      <c r="B12" s="54"/>
      <c r="C12" s="54"/>
      <c r="D12" s="54"/>
      <c r="E12" s="54"/>
      <c r="F12" s="54"/>
      <c r="G12" s="54"/>
      <c r="H12" s="29"/>
      <c r="I12" s="54"/>
      <c r="J12" s="54"/>
      <c r="K12" s="54"/>
      <c r="L12" s="54"/>
      <c r="M12" s="54"/>
      <c r="N12" s="29"/>
      <c r="O12" s="179"/>
    </row>
    <row r="13" spans="1:15" ht="15" customHeight="1" x14ac:dyDescent="0.2">
      <c r="A13" s="29"/>
      <c r="B13" s="54"/>
      <c r="C13" s="54"/>
      <c r="D13" s="54"/>
      <c r="E13" s="54"/>
      <c r="F13" s="54"/>
      <c r="G13" s="54"/>
      <c r="H13" s="29"/>
      <c r="I13" s="54"/>
      <c r="J13" s="54"/>
      <c r="K13" s="54"/>
      <c r="L13" s="54"/>
      <c r="M13" s="54"/>
      <c r="N13" s="29"/>
      <c r="O13" s="179"/>
    </row>
    <row r="14" spans="1:15" ht="15" customHeight="1" x14ac:dyDescent="0.2">
      <c r="A14" s="29"/>
      <c r="B14" s="54"/>
      <c r="C14" s="54"/>
      <c r="D14" s="54"/>
      <c r="E14" s="54"/>
      <c r="F14" s="54"/>
      <c r="G14" s="54"/>
      <c r="H14" s="29"/>
      <c r="I14" s="54"/>
      <c r="J14" s="54"/>
      <c r="K14" s="54"/>
      <c r="L14" s="54"/>
      <c r="M14" s="54"/>
      <c r="N14" s="29"/>
      <c r="O14" s="179"/>
    </row>
    <row r="15" spans="1:15" ht="15" customHeight="1" x14ac:dyDescent="0.2">
      <c r="A15" s="29"/>
      <c r="B15" s="54"/>
      <c r="C15" s="54"/>
      <c r="D15" s="54"/>
      <c r="E15" s="54"/>
      <c r="F15" s="54"/>
      <c r="G15" s="54"/>
      <c r="H15" s="29"/>
      <c r="I15" s="54"/>
      <c r="J15" s="54"/>
      <c r="K15" s="54"/>
      <c r="L15" s="54"/>
      <c r="M15" s="54"/>
      <c r="N15" s="29"/>
      <c r="O15" s="179"/>
    </row>
    <row r="16" spans="1:15" ht="15" customHeight="1" x14ac:dyDescent="0.2">
      <c r="A16" s="29"/>
      <c r="B16" s="54"/>
      <c r="C16" s="54"/>
      <c r="D16" s="54"/>
      <c r="E16" s="54"/>
      <c r="F16" s="54"/>
      <c r="G16" s="54"/>
      <c r="H16" s="29"/>
      <c r="I16" s="54"/>
      <c r="J16" s="54"/>
      <c r="K16" s="54"/>
      <c r="L16" s="54"/>
      <c r="M16" s="54"/>
      <c r="N16" s="29"/>
      <c r="O16" s="179"/>
    </row>
    <row r="17" spans="1:15" ht="15" customHeight="1" x14ac:dyDescent="0.2">
      <c r="A17" s="29"/>
      <c r="B17" s="54"/>
      <c r="C17" s="54"/>
      <c r="D17" s="54"/>
      <c r="E17" s="54"/>
      <c r="F17" s="54"/>
      <c r="G17" s="54"/>
      <c r="H17" s="29"/>
      <c r="I17" s="54"/>
      <c r="J17" s="54"/>
      <c r="K17" s="54"/>
      <c r="L17" s="54"/>
      <c r="M17" s="54"/>
      <c r="N17" s="29"/>
      <c r="O17" s="180"/>
    </row>
    <row r="18" spans="1:15" ht="14.25" x14ac:dyDescent="0.2">
      <c r="A18" s="29"/>
      <c r="B18" s="54"/>
      <c r="C18" s="54"/>
      <c r="D18" s="54"/>
      <c r="E18" s="54"/>
      <c r="F18" s="54"/>
      <c r="G18" s="54"/>
      <c r="H18" s="29"/>
      <c r="I18" s="54"/>
      <c r="J18" s="54"/>
      <c r="K18" s="54"/>
      <c r="L18" s="54"/>
      <c r="M18" s="54"/>
      <c r="N18" s="29"/>
      <c r="O18" s="47"/>
    </row>
    <row r="19" spans="1:15" ht="14.25" x14ac:dyDescent="0.2">
      <c r="A19" s="29"/>
      <c r="B19" s="54"/>
      <c r="C19" s="54" t="s">
        <v>30</v>
      </c>
      <c r="D19" s="54"/>
      <c r="E19" s="54"/>
      <c r="F19" s="54"/>
      <c r="G19" s="54"/>
      <c r="H19" s="29"/>
      <c r="I19" s="61"/>
      <c r="J19" s="61"/>
      <c r="K19" s="61"/>
      <c r="L19" s="61"/>
      <c r="M19" s="61"/>
      <c r="N19" s="29"/>
      <c r="O19" s="186" t="s">
        <v>314</v>
      </c>
    </row>
    <row r="20" spans="1:15" ht="14.25" x14ac:dyDescent="0.2">
      <c r="A20" s="29"/>
      <c r="B20" s="54"/>
      <c r="C20" s="54"/>
      <c r="D20" s="54" t="s">
        <v>64</v>
      </c>
      <c r="E20" s="54"/>
      <c r="F20" s="54"/>
      <c r="G20" s="54" t="s">
        <v>23</v>
      </c>
      <c r="H20" s="29"/>
      <c r="I20" s="143" t="s">
        <v>186</v>
      </c>
      <c r="J20" s="143" t="s">
        <v>186</v>
      </c>
      <c r="K20" s="143" t="s">
        <v>186</v>
      </c>
      <c r="L20" s="143" t="s">
        <v>186</v>
      </c>
      <c r="M20" s="143">
        <v>42681.258179999997</v>
      </c>
      <c r="N20" s="29"/>
      <c r="O20" s="187"/>
    </row>
    <row r="21" spans="1:15" ht="14.25" x14ac:dyDescent="0.2">
      <c r="A21" s="29"/>
      <c r="B21" s="54"/>
      <c r="C21" s="54"/>
      <c r="D21" s="54" t="s">
        <v>65</v>
      </c>
      <c r="E21" s="54"/>
      <c r="F21" s="54"/>
      <c r="G21" s="54" t="s">
        <v>23</v>
      </c>
      <c r="H21" s="29"/>
      <c r="I21" s="143" t="s">
        <v>186</v>
      </c>
      <c r="J21" s="143" t="s">
        <v>186</v>
      </c>
      <c r="K21" s="143" t="s">
        <v>186</v>
      </c>
      <c r="L21" s="143" t="s">
        <v>186</v>
      </c>
      <c r="M21" s="143">
        <v>33658.016831999994</v>
      </c>
      <c r="N21" s="29"/>
      <c r="O21" s="188"/>
    </row>
    <row r="22" spans="1:15" ht="14.25" x14ac:dyDescent="0.2">
      <c r="A22" s="29"/>
      <c r="B22" s="54"/>
      <c r="C22" s="54"/>
      <c r="D22" s="54" t="s">
        <v>29</v>
      </c>
      <c r="E22" s="54"/>
      <c r="F22" s="54"/>
      <c r="G22" s="54" t="s">
        <v>23</v>
      </c>
      <c r="H22" s="29"/>
      <c r="I22" s="143" t="s">
        <v>186</v>
      </c>
      <c r="J22" s="143" t="s">
        <v>186</v>
      </c>
      <c r="K22" s="143" t="s">
        <v>186</v>
      </c>
      <c r="L22" s="143" t="s">
        <v>186</v>
      </c>
      <c r="M22" s="143">
        <v>26032.376997000003</v>
      </c>
      <c r="N22" s="29"/>
      <c r="O22" s="167" t="s">
        <v>214</v>
      </c>
    </row>
    <row r="23" spans="1:15" ht="14.25" x14ac:dyDescent="0.2">
      <c r="A23" s="29"/>
      <c r="B23" s="54"/>
      <c r="C23" s="54"/>
      <c r="D23" s="54" t="s">
        <v>66</v>
      </c>
      <c r="E23" s="54"/>
      <c r="F23" s="54"/>
      <c r="G23" s="54" t="s">
        <v>23</v>
      </c>
      <c r="H23" s="29"/>
      <c r="I23" s="143" t="s">
        <v>186</v>
      </c>
      <c r="J23" s="143" t="s">
        <v>186</v>
      </c>
      <c r="K23" s="143" t="s">
        <v>186</v>
      </c>
      <c r="L23" s="143">
        <v>8782.262972999999</v>
      </c>
      <c r="M23" s="143" t="s">
        <v>186</v>
      </c>
      <c r="N23" s="29"/>
      <c r="O23" s="167" t="s">
        <v>215</v>
      </c>
    </row>
    <row r="24" spans="1:15" ht="14.25" x14ac:dyDescent="0.2">
      <c r="A24" s="29"/>
      <c r="B24" s="54"/>
      <c r="C24" s="54"/>
      <c r="D24" s="54" t="s">
        <v>67</v>
      </c>
      <c r="E24" s="54"/>
      <c r="F24" s="54"/>
      <c r="G24" s="54" t="s">
        <v>23</v>
      </c>
      <c r="H24" s="29"/>
      <c r="I24" s="143" t="s">
        <v>186</v>
      </c>
      <c r="J24" s="143" t="s">
        <v>186</v>
      </c>
      <c r="K24" s="143" t="s">
        <v>186</v>
      </c>
      <c r="L24" s="143">
        <v>7811.7718140000006</v>
      </c>
      <c r="M24" s="143" t="s">
        <v>186</v>
      </c>
      <c r="N24" s="29"/>
      <c r="O24" s="167" t="s">
        <v>216</v>
      </c>
    </row>
    <row r="25" spans="1:15" ht="14.25" x14ac:dyDescent="0.2">
      <c r="A25" s="29"/>
      <c r="B25" s="54"/>
      <c r="C25" s="54"/>
      <c r="D25" s="54"/>
      <c r="E25" s="54"/>
      <c r="F25" s="54"/>
      <c r="G25" s="54"/>
      <c r="H25" s="29"/>
      <c r="I25" s="62"/>
      <c r="J25" s="54"/>
      <c r="K25" s="54"/>
      <c r="L25" s="62"/>
      <c r="M25" s="54"/>
      <c r="N25" s="29"/>
      <c r="O25" s="47"/>
    </row>
    <row r="26" spans="1:15" ht="14.25" x14ac:dyDescent="0.2">
      <c r="A26" s="29"/>
      <c r="B26" s="54"/>
      <c r="C26" s="54" t="s">
        <v>44</v>
      </c>
      <c r="D26" s="54"/>
      <c r="E26" s="54"/>
      <c r="F26" s="54"/>
      <c r="G26" s="54"/>
      <c r="H26" s="29"/>
      <c r="I26" s="62"/>
      <c r="J26" s="62"/>
      <c r="K26" s="62"/>
      <c r="L26" s="62"/>
      <c r="M26" s="62"/>
      <c r="N26" s="29"/>
      <c r="O26" s="103"/>
    </row>
    <row r="27" spans="1:15" ht="14.25" x14ac:dyDescent="0.2">
      <c r="A27" s="29"/>
      <c r="B27" s="54"/>
      <c r="C27" s="54"/>
      <c r="D27" s="54" t="s">
        <v>224</v>
      </c>
      <c r="E27" s="54"/>
      <c r="F27" s="54"/>
      <c r="G27" s="54" t="s">
        <v>23</v>
      </c>
      <c r="H27" s="29"/>
      <c r="I27" s="143">
        <v>1605.5313614999998</v>
      </c>
      <c r="J27" s="143">
        <v>1671.1702919999998</v>
      </c>
      <c r="K27" s="143" t="s">
        <v>186</v>
      </c>
      <c r="L27" s="143">
        <v>2321.5533660000001</v>
      </c>
      <c r="M27" s="143">
        <v>6307.5201255000002</v>
      </c>
      <c r="N27" s="29"/>
      <c r="O27" s="186" t="s">
        <v>315</v>
      </c>
    </row>
    <row r="28" spans="1:15" ht="14.25" x14ac:dyDescent="0.2">
      <c r="A28" s="29"/>
      <c r="B28" s="54"/>
      <c r="C28" s="54"/>
      <c r="D28" s="54" t="s">
        <v>31</v>
      </c>
      <c r="E28" s="54"/>
      <c r="F28" s="54"/>
      <c r="G28" s="54" t="s">
        <v>23</v>
      </c>
      <c r="H28" s="29"/>
      <c r="I28" s="143">
        <v>2420.6878080000001</v>
      </c>
      <c r="J28" s="143">
        <v>2499.0757605000003</v>
      </c>
      <c r="K28" s="143" t="s">
        <v>186</v>
      </c>
      <c r="L28" s="143">
        <v>3784.6660995000002</v>
      </c>
      <c r="M28" s="143">
        <v>10080.729153</v>
      </c>
      <c r="N28" s="29"/>
      <c r="O28" s="189"/>
    </row>
    <row r="29" spans="1:15" ht="14.25" x14ac:dyDescent="0.2">
      <c r="A29" s="29"/>
      <c r="B29" s="54"/>
      <c r="C29" s="54"/>
      <c r="D29" s="54" t="s">
        <v>69</v>
      </c>
      <c r="E29" s="54"/>
      <c r="F29" s="54"/>
      <c r="G29" s="54" t="s">
        <v>23</v>
      </c>
      <c r="H29" s="29"/>
      <c r="I29" s="143">
        <v>3578.397966</v>
      </c>
      <c r="J29" s="143">
        <v>3904.6209840000001</v>
      </c>
      <c r="K29" s="143" t="s">
        <v>186</v>
      </c>
      <c r="L29" s="143">
        <v>5801.2715970000008</v>
      </c>
      <c r="M29" s="143">
        <v>14279.663772</v>
      </c>
      <c r="N29" s="29"/>
      <c r="O29" s="189"/>
    </row>
    <row r="30" spans="1:15" ht="14.25" x14ac:dyDescent="0.2">
      <c r="A30" s="29"/>
      <c r="B30" s="54"/>
      <c r="C30" s="54"/>
      <c r="D30" s="54" t="s">
        <v>73</v>
      </c>
      <c r="E30" s="54"/>
      <c r="F30" s="54"/>
      <c r="G30" s="54" t="s">
        <v>23</v>
      </c>
      <c r="H30" s="29"/>
      <c r="I30" s="143">
        <v>2276.6434019999997</v>
      </c>
      <c r="J30" s="143">
        <v>2314.522782</v>
      </c>
      <c r="K30" s="143" t="s">
        <v>186</v>
      </c>
      <c r="L30" s="143">
        <v>3664.1553795000004</v>
      </c>
      <c r="M30" s="143">
        <v>9198.1158390000001</v>
      </c>
      <c r="N30" s="29"/>
      <c r="O30" s="189"/>
    </row>
    <row r="31" spans="1:15" ht="14.25" x14ac:dyDescent="0.2">
      <c r="A31" s="29"/>
      <c r="B31" s="54"/>
      <c r="C31" s="54"/>
      <c r="D31" s="54" t="s">
        <v>184</v>
      </c>
      <c r="E31" s="54"/>
      <c r="F31" s="54"/>
      <c r="G31" s="54" t="s">
        <v>23</v>
      </c>
      <c r="H31" s="29"/>
      <c r="I31" s="143">
        <v>1563.006159</v>
      </c>
      <c r="J31" s="143">
        <v>1719.7346925000002</v>
      </c>
      <c r="K31" s="143" t="s">
        <v>186</v>
      </c>
      <c r="L31" s="143" t="s">
        <v>186</v>
      </c>
      <c r="M31" s="143" t="s">
        <v>186</v>
      </c>
      <c r="N31" s="29"/>
      <c r="O31" s="190"/>
    </row>
    <row r="32" spans="1:15" ht="14.25" x14ac:dyDescent="0.2">
      <c r="A32" s="29"/>
      <c r="B32" s="54"/>
      <c r="C32" s="54"/>
      <c r="D32" s="54"/>
      <c r="E32" s="54"/>
      <c r="F32" s="54"/>
      <c r="G32" s="54"/>
      <c r="H32" s="29"/>
      <c r="I32" s="62"/>
      <c r="J32" s="62"/>
      <c r="K32" s="62"/>
      <c r="L32" s="62"/>
      <c r="M32" s="62"/>
      <c r="N32" s="29"/>
      <c r="O32" s="47"/>
    </row>
    <row r="33" spans="1:15" ht="29.25" customHeight="1" x14ac:dyDescent="0.2">
      <c r="A33" s="29"/>
      <c r="B33" s="54"/>
      <c r="C33" s="54" t="s">
        <v>128</v>
      </c>
      <c r="D33" s="54"/>
      <c r="E33" s="54"/>
      <c r="F33" s="54"/>
      <c r="G33" s="54" t="s">
        <v>23</v>
      </c>
      <c r="H33" s="29"/>
      <c r="I33" s="144" t="s">
        <v>186</v>
      </c>
      <c r="J33" s="144" t="s">
        <v>186</v>
      </c>
      <c r="K33" s="143" t="s">
        <v>186</v>
      </c>
      <c r="L33" s="145" t="s">
        <v>186</v>
      </c>
      <c r="M33" s="143">
        <v>3131.6201235000003</v>
      </c>
      <c r="N33" s="29"/>
      <c r="O33" s="161" t="s">
        <v>153</v>
      </c>
    </row>
    <row r="34" spans="1:15" ht="31.5" customHeight="1" x14ac:dyDescent="0.2">
      <c r="A34" s="29"/>
      <c r="B34" s="54"/>
      <c r="C34" s="54" t="s">
        <v>129</v>
      </c>
      <c r="D34" s="54"/>
      <c r="E34" s="54"/>
      <c r="F34" s="54"/>
      <c r="G34" s="54" t="s">
        <v>23</v>
      </c>
      <c r="H34" s="29"/>
      <c r="I34" s="143">
        <v>350.58028499999995</v>
      </c>
      <c r="J34" s="143">
        <v>421.1176365</v>
      </c>
      <c r="K34" s="143" t="s">
        <v>186</v>
      </c>
      <c r="L34" s="143">
        <v>1072.7482589999997</v>
      </c>
      <c r="M34" s="146" t="s">
        <v>186</v>
      </c>
      <c r="N34" s="29"/>
      <c r="O34" s="161" t="s">
        <v>183</v>
      </c>
    </row>
    <row r="35" spans="1:15" ht="14.25" x14ac:dyDescent="0.2">
      <c r="A35" s="29"/>
      <c r="B35" s="54"/>
      <c r="C35" s="54" t="s">
        <v>130</v>
      </c>
      <c r="D35" s="54"/>
      <c r="E35" s="54"/>
      <c r="F35" s="54"/>
      <c r="G35" s="54" t="s">
        <v>23</v>
      </c>
      <c r="H35" s="29"/>
      <c r="I35" s="144" t="s">
        <v>186</v>
      </c>
      <c r="J35" s="144" t="s">
        <v>186</v>
      </c>
      <c r="K35" s="143" t="s">
        <v>186</v>
      </c>
      <c r="L35" s="146" t="s">
        <v>186</v>
      </c>
      <c r="M35" s="143">
        <v>1722.9256605000003</v>
      </c>
      <c r="N35" s="29"/>
      <c r="O35" s="161" t="s">
        <v>154</v>
      </c>
    </row>
    <row r="36" spans="1:15" ht="14.25" x14ac:dyDescent="0.2">
      <c r="A36" s="29"/>
      <c r="B36" s="54"/>
      <c r="C36" s="54" t="s">
        <v>131</v>
      </c>
      <c r="D36" s="54"/>
      <c r="E36" s="54"/>
      <c r="F36" s="54"/>
      <c r="G36" s="54" t="s">
        <v>23</v>
      </c>
      <c r="H36" s="29"/>
      <c r="I36" s="143">
        <v>262.60131150000001</v>
      </c>
      <c r="J36" s="143">
        <v>304.05300750000004</v>
      </c>
      <c r="K36" s="143" t="s">
        <v>186</v>
      </c>
      <c r="L36" s="143">
        <v>620.97056999999995</v>
      </c>
      <c r="M36" s="146" t="s">
        <v>186</v>
      </c>
      <c r="N36" s="29"/>
      <c r="O36" s="161" t="s">
        <v>154</v>
      </c>
    </row>
    <row r="37" spans="1:15" ht="14.25" x14ac:dyDescent="0.2">
      <c r="A37" s="29"/>
      <c r="B37" s="54"/>
      <c r="C37" s="54"/>
      <c r="D37" s="54"/>
      <c r="E37" s="54"/>
      <c r="F37" s="54"/>
      <c r="G37" s="54"/>
      <c r="H37" s="29"/>
      <c r="I37" s="119"/>
      <c r="J37" s="119"/>
      <c r="K37" s="119"/>
      <c r="L37" s="119"/>
      <c r="M37" s="119"/>
      <c r="N37" s="29"/>
      <c r="O37" s="47"/>
    </row>
    <row r="38" spans="1:15" ht="14.25" x14ac:dyDescent="0.2">
      <c r="A38" s="29"/>
      <c r="B38" s="54"/>
      <c r="C38" s="54" t="s">
        <v>34</v>
      </c>
      <c r="D38" s="54"/>
      <c r="E38" s="54"/>
      <c r="F38" s="54"/>
      <c r="G38" s="54" t="s">
        <v>23</v>
      </c>
      <c r="H38" s="29"/>
      <c r="I38" s="143">
        <v>976.63207950000003</v>
      </c>
      <c r="J38" s="143">
        <v>1174.5827279999999</v>
      </c>
      <c r="K38" s="143" t="s">
        <v>186</v>
      </c>
      <c r="L38" s="143">
        <v>2312.3041919999996</v>
      </c>
      <c r="M38" s="144" t="s">
        <v>186</v>
      </c>
      <c r="N38" s="29"/>
      <c r="O38" s="106"/>
    </row>
    <row r="39" spans="1:15" ht="14.25" x14ac:dyDescent="0.2">
      <c r="A39" s="29"/>
      <c r="B39" s="54"/>
      <c r="C39" s="54"/>
      <c r="D39" s="54"/>
      <c r="E39" s="54"/>
      <c r="F39" s="54"/>
      <c r="G39" s="54"/>
      <c r="H39" s="29"/>
      <c r="I39" s="119"/>
      <c r="J39" s="119"/>
      <c r="K39" s="119"/>
      <c r="L39" s="119"/>
      <c r="M39" s="119"/>
      <c r="N39" s="29"/>
      <c r="O39" s="47"/>
    </row>
    <row r="40" spans="1:15" ht="14.25" x14ac:dyDescent="0.2">
      <c r="A40" s="29"/>
      <c r="B40" s="54"/>
      <c r="C40" s="54" t="s">
        <v>45</v>
      </c>
      <c r="D40" s="54"/>
      <c r="E40" s="54"/>
      <c r="F40" s="54"/>
      <c r="G40" s="54" t="s">
        <v>23</v>
      </c>
      <c r="H40" s="29"/>
      <c r="I40" s="143">
        <v>1818.1140119999998</v>
      </c>
      <c r="J40" s="143">
        <v>2235.434949</v>
      </c>
      <c r="K40" s="143" t="s">
        <v>186</v>
      </c>
      <c r="L40" s="143">
        <v>3782.4773580000001</v>
      </c>
      <c r="M40" s="143">
        <v>22638.790251000002</v>
      </c>
      <c r="N40" s="29"/>
      <c r="O40" s="161" t="s">
        <v>155</v>
      </c>
    </row>
    <row r="41" spans="1:15" ht="14.25" x14ac:dyDescent="0.2">
      <c r="A41" s="29"/>
      <c r="B41" s="54"/>
      <c r="C41" s="54"/>
      <c r="D41" s="54"/>
      <c r="E41" s="54"/>
      <c r="F41" s="54"/>
      <c r="G41" s="54"/>
      <c r="H41" s="29"/>
      <c r="I41" s="62"/>
      <c r="J41" s="62"/>
      <c r="K41" s="62"/>
      <c r="L41" s="62"/>
      <c r="M41" s="62"/>
      <c r="N41" s="29"/>
      <c r="O41" s="47"/>
    </row>
    <row r="42" spans="1:15" ht="15" x14ac:dyDescent="0.2">
      <c r="A42" s="29"/>
      <c r="B42" s="53" t="s">
        <v>47</v>
      </c>
      <c r="C42" s="54"/>
      <c r="D42" s="54"/>
      <c r="E42" s="54"/>
      <c r="F42" s="54"/>
      <c r="G42" s="54"/>
      <c r="H42" s="29"/>
      <c r="I42" s="62"/>
      <c r="J42" s="62"/>
      <c r="K42" s="62"/>
      <c r="L42" s="62"/>
      <c r="M42" s="62"/>
      <c r="N42" s="29"/>
      <c r="O42" s="157" t="s">
        <v>46</v>
      </c>
    </row>
    <row r="43" spans="1:15" ht="14.25" x14ac:dyDescent="0.2">
      <c r="A43" s="29"/>
      <c r="B43" s="54"/>
      <c r="C43" s="54" t="s">
        <v>36</v>
      </c>
      <c r="D43" s="54"/>
      <c r="E43" s="54"/>
      <c r="F43" s="54"/>
      <c r="G43" s="54" t="s">
        <v>27</v>
      </c>
      <c r="H43" s="29"/>
      <c r="I43" s="62"/>
      <c r="J43" s="62"/>
      <c r="K43" s="62"/>
      <c r="L43" s="62"/>
      <c r="M43" s="62"/>
      <c r="N43" s="29"/>
      <c r="O43" s="162" t="s">
        <v>76</v>
      </c>
    </row>
    <row r="44" spans="1:15" ht="14.25" x14ac:dyDescent="0.2">
      <c r="A44" s="29"/>
      <c r="B44" s="54"/>
      <c r="C44" s="54" t="s">
        <v>33</v>
      </c>
      <c r="D44" s="54"/>
      <c r="E44" s="54"/>
      <c r="F44" s="54"/>
      <c r="G44" s="54" t="s">
        <v>27</v>
      </c>
      <c r="H44" s="29"/>
      <c r="I44" s="62"/>
      <c r="J44" s="62"/>
      <c r="K44" s="62"/>
      <c r="L44" s="62"/>
      <c r="M44" s="62"/>
      <c r="N44" s="29"/>
      <c r="O44" s="162" t="s">
        <v>75</v>
      </c>
    </row>
    <row r="45" spans="1:15" ht="14.25" x14ac:dyDescent="0.2">
      <c r="A45" s="29"/>
      <c r="B45" s="54"/>
      <c r="C45" s="54" t="s">
        <v>35</v>
      </c>
      <c r="D45" s="54"/>
      <c r="E45" s="54"/>
      <c r="F45" s="54"/>
      <c r="G45" s="54" t="s">
        <v>27</v>
      </c>
      <c r="H45" s="29"/>
      <c r="I45" s="62"/>
      <c r="J45" s="62"/>
      <c r="K45" s="62"/>
      <c r="L45" s="62"/>
      <c r="M45" s="62"/>
      <c r="N45" s="29"/>
      <c r="O45" s="162"/>
    </row>
    <row r="46" spans="1:15" ht="14.25" x14ac:dyDescent="0.2">
      <c r="A46" s="29"/>
      <c r="B46" s="54"/>
      <c r="C46" s="54" t="s">
        <v>37</v>
      </c>
      <c r="D46" s="54"/>
      <c r="E46" s="54"/>
      <c r="F46" s="54"/>
      <c r="G46" s="54" t="s">
        <v>27</v>
      </c>
      <c r="H46" s="29"/>
      <c r="I46" s="62"/>
      <c r="J46" s="62"/>
      <c r="K46" s="62"/>
      <c r="L46" s="62"/>
      <c r="M46" s="62"/>
      <c r="N46" s="29"/>
      <c r="O46" s="162"/>
    </row>
    <row r="47" spans="1:15" ht="14.25" x14ac:dyDescent="0.2">
      <c r="A47" s="29"/>
      <c r="B47" s="54"/>
      <c r="C47" s="54" t="s">
        <v>32</v>
      </c>
      <c r="D47" s="54"/>
      <c r="E47" s="54"/>
      <c r="F47" s="54"/>
      <c r="G47" s="54" t="s">
        <v>27</v>
      </c>
      <c r="H47" s="29"/>
      <c r="I47" s="62"/>
      <c r="J47" s="62"/>
      <c r="K47" s="62"/>
      <c r="L47" s="62"/>
      <c r="M47" s="62"/>
      <c r="N47" s="29"/>
      <c r="O47" s="162"/>
    </row>
    <row r="48" spans="1:15" ht="14.25" x14ac:dyDescent="0.2">
      <c r="A48" s="29"/>
      <c r="B48" s="54"/>
      <c r="C48" s="54" t="s">
        <v>72</v>
      </c>
      <c r="D48" s="54"/>
      <c r="E48" s="54"/>
      <c r="F48" s="54"/>
      <c r="G48" s="54" t="s">
        <v>27</v>
      </c>
      <c r="H48" s="29"/>
      <c r="I48" s="62"/>
      <c r="J48" s="62"/>
      <c r="K48" s="62"/>
      <c r="L48" s="62"/>
      <c r="M48" s="62"/>
      <c r="N48" s="29"/>
      <c r="O48" s="162"/>
    </row>
    <row r="49" spans="1:15" ht="14.25" x14ac:dyDescent="0.2">
      <c r="A49" s="29"/>
      <c r="B49" s="54"/>
      <c r="C49" s="54" t="s">
        <v>74</v>
      </c>
      <c r="D49" s="54"/>
      <c r="E49" s="54"/>
      <c r="F49" s="54"/>
      <c r="G49" s="54" t="s">
        <v>27</v>
      </c>
      <c r="H49" s="29"/>
      <c r="I49" s="62"/>
      <c r="J49" s="62"/>
      <c r="K49" s="62"/>
      <c r="L49" s="62"/>
      <c r="M49" s="62"/>
      <c r="N49" s="29"/>
      <c r="O49" s="166"/>
    </row>
    <row r="50" spans="1:15" ht="14.25" x14ac:dyDescent="0.2">
      <c r="A50" s="29"/>
      <c r="B50" s="54"/>
      <c r="C50" s="54"/>
      <c r="D50" s="54"/>
      <c r="E50" s="54"/>
      <c r="F50" s="54"/>
      <c r="G50" s="54"/>
      <c r="H50" s="29"/>
      <c r="I50" s="62"/>
      <c r="J50" s="62"/>
      <c r="K50" s="62"/>
      <c r="L50" s="62"/>
      <c r="M50" s="62"/>
      <c r="N50" s="29"/>
      <c r="O50" s="47"/>
    </row>
    <row r="51" spans="1:15" ht="15" x14ac:dyDescent="0.2">
      <c r="A51" s="29"/>
      <c r="B51" s="53" t="s">
        <v>77</v>
      </c>
      <c r="C51" s="54"/>
      <c r="D51" s="54"/>
      <c r="E51" s="54"/>
      <c r="F51" s="54"/>
      <c r="G51" s="54" t="s">
        <v>27</v>
      </c>
      <c r="H51" s="29"/>
      <c r="I51" s="62"/>
      <c r="J51" s="62"/>
      <c r="K51" s="62"/>
      <c r="L51" s="62"/>
      <c r="M51" s="62"/>
      <c r="N51" s="29"/>
      <c r="O51" s="157" t="s">
        <v>156</v>
      </c>
    </row>
    <row r="52" spans="1:15" ht="14.25" x14ac:dyDescent="0.2">
      <c r="A52" s="29"/>
      <c r="B52" s="54"/>
      <c r="C52" s="54"/>
      <c r="D52" s="54"/>
      <c r="E52" s="54"/>
      <c r="F52" s="54"/>
      <c r="G52" s="54"/>
      <c r="H52" s="29"/>
      <c r="I52" s="62"/>
      <c r="J52" s="62"/>
      <c r="K52" s="62"/>
      <c r="L52" s="62"/>
      <c r="M52" s="62"/>
      <c r="N52" s="29"/>
      <c r="O52" s="166" t="s">
        <v>157</v>
      </c>
    </row>
    <row r="53" spans="1:15" s="4" customFormat="1" ht="15" thickBot="1" x14ac:dyDescent="0.25">
      <c r="A53" s="33"/>
      <c r="B53" s="56"/>
      <c r="C53" s="56"/>
      <c r="D53" s="56"/>
      <c r="E53" s="56"/>
      <c r="F53" s="56"/>
      <c r="G53" s="56"/>
      <c r="H53" s="33"/>
      <c r="I53" s="63"/>
      <c r="J53" s="63"/>
      <c r="K53" s="63"/>
      <c r="L53" s="63"/>
      <c r="M53" s="63"/>
      <c r="N53" s="33"/>
      <c r="O53" s="107"/>
    </row>
    <row r="54" spans="1:15" ht="15" x14ac:dyDescent="0.2">
      <c r="A54" s="29"/>
      <c r="B54" s="53" t="s">
        <v>2</v>
      </c>
      <c r="C54" s="54"/>
      <c r="D54" s="54"/>
      <c r="E54" s="54"/>
      <c r="F54" s="54"/>
      <c r="G54" s="54"/>
      <c r="H54" s="29"/>
      <c r="I54" s="61"/>
      <c r="J54" s="61"/>
      <c r="K54" s="61"/>
      <c r="L54" s="61"/>
      <c r="M54" s="61"/>
      <c r="N54" s="29"/>
      <c r="O54" s="31"/>
    </row>
    <row r="55" spans="1:15" ht="14.25" x14ac:dyDescent="0.2">
      <c r="A55" s="29"/>
      <c r="B55" s="54"/>
      <c r="C55" s="54" t="s">
        <v>4</v>
      </c>
      <c r="D55" s="54"/>
      <c r="E55" s="54"/>
      <c r="F55" s="54"/>
      <c r="G55" s="54" t="s">
        <v>23</v>
      </c>
      <c r="H55" s="29"/>
      <c r="I55" s="147">
        <v>682.38185400000009</v>
      </c>
      <c r="J55" s="147">
        <v>682.38185400000009</v>
      </c>
      <c r="K55" s="144" t="s">
        <v>186</v>
      </c>
      <c r="L55" s="147">
        <v>1181.4759494999998</v>
      </c>
      <c r="M55" s="143">
        <v>2969.9904960000003</v>
      </c>
      <c r="N55" s="29"/>
      <c r="O55" s="31"/>
    </row>
    <row r="56" spans="1:15" ht="14.25" x14ac:dyDescent="0.2">
      <c r="A56" s="29"/>
      <c r="B56" s="54"/>
      <c r="C56" s="54" t="s">
        <v>48</v>
      </c>
      <c r="D56" s="54"/>
      <c r="E56" s="54"/>
      <c r="F56" s="54"/>
      <c r="G56" s="54" t="s">
        <v>23</v>
      </c>
      <c r="H56" s="29"/>
      <c r="I56" s="144" t="s">
        <v>186</v>
      </c>
      <c r="J56" s="144" t="s">
        <v>186</v>
      </c>
      <c r="K56" s="144" t="s">
        <v>186</v>
      </c>
      <c r="L56" s="144" t="s">
        <v>186</v>
      </c>
      <c r="M56" s="144" t="s">
        <v>186</v>
      </c>
      <c r="N56" s="29"/>
      <c r="O56" s="31"/>
    </row>
    <row r="57" spans="1:15" ht="14.25" x14ac:dyDescent="0.2">
      <c r="A57" s="29"/>
      <c r="B57" s="54"/>
      <c r="C57" s="54" t="s">
        <v>6</v>
      </c>
      <c r="D57" s="54"/>
      <c r="E57" s="54"/>
      <c r="F57" s="54"/>
      <c r="G57" s="54" t="s">
        <v>23</v>
      </c>
      <c r="H57" s="29"/>
      <c r="I57" s="147">
        <v>396.52217549999995</v>
      </c>
      <c r="J57" s="147">
        <v>411.51636900000005</v>
      </c>
      <c r="K57" s="144" t="s">
        <v>186</v>
      </c>
      <c r="L57" s="147">
        <v>733.81215599999996</v>
      </c>
      <c r="M57" s="147">
        <v>2258.7896925</v>
      </c>
      <c r="N57" s="29"/>
      <c r="O57" s="31"/>
    </row>
    <row r="58" spans="1:15" ht="14.25" x14ac:dyDescent="0.2">
      <c r="A58" s="29"/>
      <c r="B58" s="54"/>
      <c r="C58" s="54" t="s">
        <v>41</v>
      </c>
      <c r="D58" s="54"/>
      <c r="E58" s="54"/>
      <c r="F58" s="54"/>
      <c r="G58" s="54" t="s">
        <v>23</v>
      </c>
      <c r="H58" s="29"/>
      <c r="I58" s="144" t="s">
        <v>186</v>
      </c>
      <c r="J58" s="144" t="s">
        <v>186</v>
      </c>
      <c r="K58" s="144" t="s">
        <v>186</v>
      </c>
      <c r="L58" s="145">
        <v>169.57229850000002</v>
      </c>
      <c r="M58" s="144" t="s">
        <v>186</v>
      </c>
      <c r="N58" s="29"/>
      <c r="O58" s="31"/>
    </row>
    <row r="59" spans="1:15" ht="14.25" x14ac:dyDescent="0.2">
      <c r="A59" s="29"/>
      <c r="B59" s="54"/>
      <c r="C59" s="54" t="s">
        <v>7</v>
      </c>
      <c r="D59" s="54"/>
      <c r="E59" s="54"/>
      <c r="F59" s="54"/>
      <c r="G59" s="54" t="s">
        <v>23</v>
      </c>
      <c r="H59" s="29"/>
      <c r="I59" s="143">
        <v>122.8363785</v>
      </c>
      <c r="J59" s="143">
        <v>131.51932199999999</v>
      </c>
      <c r="K59" s="144" t="s">
        <v>186</v>
      </c>
      <c r="L59" s="143">
        <v>343.67488649999996</v>
      </c>
      <c r="M59" s="143">
        <v>737.6860754999999</v>
      </c>
      <c r="N59" s="29"/>
      <c r="O59" s="31"/>
    </row>
    <row r="60" spans="1:15" ht="14.25" x14ac:dyDescent="0.2">
      <c r="A60" s="29"/>
      <c r="B60" s="54"/>
      <c r="C60" s="54" t="s">
        <v>49</v>
      </c>
      <c r="D60" s="54"/>
      <c r="E60" s="54"/>
      <c r="F60" s="54"/>
      <c r="G60" s="54" t="s">
        <v>24</v>
      </c>
      <c r="H60" s="29"/>
      <c r="I60" s="143">
        <v>241.4846115</v>
      </c>
      <c r="J60" s="143">
        <v>241.4846115</v>
      </c>
      <c r="K60" s="144" t="s">
        <v>186</v>
      </c>
      <c r="L60" s="143">
        <v>245.25175950000002</v>
      </c>
      <c r="M60" s="143">
        <v>376.22296799999998</v>
      </c>
      <c r="N60" s="29"/>
      <c r="O60" s="31"/>
    </row>
    <row r="61" spans="1:15" ht="14.25" x14ac:dyDescent="0.2">
      <c r="A61" s="29"/>
      <c r="B61" s="54"/>
      <c r="C61" s="54" t="s">
        <v>5</v>
      </c>
      <c r="D61" s="54"/>
      <c r="E61" s="54"/>
      <c r="F61" s="54"/>
      <c r="G61" s="54" t="s">
        <v>23</v>
      </c>
      <c r="H61" s="29"/>
      <c r="I61" s="146" t="s">
        <v>186</v>
      </c>
      <c r="J61" s="146" t="s">
        <v>186</v>
      </c>
      <c r="K61" s="144" t="s">
        <v>186</v>
      </c>
      <c r="L61" s="143">
        <v>112.99023449999999</v>
      </c>
      <c r="M61" s="143">
        <v>164.36826450000001</v>
      </c>
      <c r="N61" s="29"/>
      <c r="O61" s="31"/>
    </row>
    <row r="62" spans="1:15" ht="14.25" x14ac:dyDescent="0.2">
      <c r="A62" s="29"/>
      <c r="B62" s="54"/>
      <c r="C62" s="54" t="s">
        <v>3</v>
      </c>
      <c r="D62" s="54"/>
      <c r="E62" s="54"/>
      <c r="F62" s="54"/>
      <c r="G62" s="54" t="s">
        <v>23</v>
      </c>
      <c r="H62" s="29"/>
      <c r="I62" s="146" t="s">
        <v>186</v>
      </c>
      <c r="J62" s="146" t="s">
        <v>186</v>
      </c>
      <c r="K62" s="144" t="s">
        <v>186</v>
      </c>
      <c r="L62" s="143">
        <v>264.15892799999995</v>
      </c>
      <c r="M62" s="143">
        <v>380.55322799999999</v>
      </c>
      <c r="N62" s="29"/>
      <c r="O62" s="31"/>
    </row>
    <row r="63" spans="1:15" ht="14.25" x14ac:dyDescent="0.2">
      <c r="A63" s="29"/>
      <c r="B63" s="54"/>
      <c r="C63" s="54"/>
      <c r="D63" s="54"/>
      <c r="E63" s="54"/>
      <c r="F63" s="54"/>
      <c r="G63" s="54"/>
      <c r="H63" s="29"/>
      <c r="I63" s="54"/>
      <c r="J63" s="54"/>
      <c r="K63" s="54"/>
      <c r="L63" s="54"/>
      <c r="M63" s="54"/>
      <c r="N63" s="29"/>
      <c r="O63" s="31"/>
    </row>
    <row r="64" spans="1:15" s="4" customFormat="1" ht="15" thickBot="1" x14ac:dyDescent="0.25">
      <c r="A64" s="33"/>
      <c r="B64" s="56"/>
      <c r="C64" s="56"/>
      <c r="D64" s="56"/>
      <c r="E64" s="56"/>
      <c r="F64" s="56"/>
      <c r="G64" s="56"/>
      <c r="H64" s="33"/>
      <c r="I64" s="56"/>
      <c r="J64" s="56"/>
      <c r="K64" s="56"/>
      <c r="L64" s="56"/>
      <c r="M64" s="56"/>
      <c r="N64" s="33"/>
      <c r="O64" s="107"/>
    </row>
    <row r="65" spans="1:15" ht="15" x14ac:dyDescent="0.2">
      <c r="A65" s="29"/>
      <c r="B65" s="53" t="s">
        <v>8</v>
      </c>
      <c r="C65" s="54"/>
      <c r="D65" s="54"/>
      <c r="E65" s="54"/>
      <c r="F65" s="54"/>
      <c r="G65" s="54"/>
      <c r="H65" s="29"/>
      <c r="I65" s="54"/>
      <c r="J65" s="54"/>
      <c r="K65" s="54"/>
      <c r="L65" s="54"/>
      <c r="M65" s="54"/>
      <c r="N65" s="29"/>
      <c r="O65" s="31"/>
    </row>
    <row r="66" spans="1:15" ht="14.25" x14ac:dyDescent="0.2">
      <c r="A66" s="29"/>
      <c r="B66" s="54"/>
      <c r="C66" s="54" t="s">
        <v>50</v>
      </c>
      <c r="D66" s="54"/>
      <c r="E66" s="54"/>
      <c r="F66" s="54"/>
      <c r="G66" s="54" t="s">
        <v>27</v>
      </c>
      <c r="H66" s="29"/>
      <c r="I66" s="54"/>
      <c r="J66" s="54"/>
      <c r="K66" s="54"/>
      <c r="L66" s="54"/>
      <c r="M66" s="54"/>
      <c r="N66" s="29"/>
      <c r="O66" s="160" t="s">
        <v>158</v>
      </c>
    </row>
    <row r="67" spans="1:15" ht="14.25" x14ac:dyDescent="0.2">
      <c r="A67" s="29"/>
      <c r="B67" s="54"/>
      <c r="C67" s="54" t="s">
        <v>26</v>
      </c>
      <c r="D67" s="54"/>
      <c r="E67" s="54"/>
      <c r="F67" s="54"/>
      <c r="G67" s="54" t="s">
        <v>27</v>
      </c>
      <c r="H67" s="29"/>
      <c r="I67" s="54"/>
      <c r="J67" s="54"/>
      <c r="K67" s="54"/>
      <c r="L67" s="54"/>
      <c r="M67" s="54"/>
      <c r="N67" s="29"/>
      <c r="O67" s="158" t="s">
        <v>158</v>
      </c>
    </row>
    <row r="68" spans="1:15" ht="25.5" x14ac:dyDescent="0.2">
      <c r="A68" s="29"/>
      <c r="B68" s="54"/>
      <c r="C68" s="54" t="s">
        <v>42</v>
      </c>
      <c r="D68" s="54"/>
      <c r="E68" s="54"/>
      <c r="F68" s="54"/>
      <c r="G68" s="54" t="s">
        <v>27</v>
      </c>
      <c r="H68" s="29"/>
      <c r="I68" s="54"/>
      <c r="J68" s="54"/>
      <c r="K68" s="54"/>
      <c r="L68" s="54"/>
      <c r="M68" s="54"/>
      <c r="N68" s="29"/>
      <c r="O68" s="161" t="s">
        <v>204</v>
      </c>
    </row>
    <row r="69" spans="1:15" ht="14.25" x14ac:dyDescent="0.2">
      <c r="A69" s="29"/>
      <c r="B69" s="54"/>
      <c r="C69" s="54"/>
      <c r="D69" s="54"/>
      <c r="E69" s="54"/>
      <c r="F69" s="54"/>
      <c r="G69" s="54"/>
      <c r="H69" s="29"/>
      <c r="I69" s="54"/>
      <c r="J69" s="54"/>
      <c r="K69" s="54"/>
      <c r="L69" s="54"/>
      <c r="M69" s="54"/>
      <c r="N69" s="29"/>
      <c r="O69" s="108"/>
    </row>
    <row r="70" spans="1:15" s="4" customFormat="1" ht="15" thickBot="1" x14ac:dyDescent="0.25">
      <c r="A70" s="33"/>
      <c r="B70" s="56"/>
      <c r="C70" s="56"/>
      <c r="D70" s="56"/>
      <c r="E70" s="56"/>
      <c r="F70" s="56"/>
      <c r="G70" s="56"/>
      <c r="H70" s="33"/>
      <c r="I70" s="56"/>
      <c r="J70" s="56"/>
      <c r="K70" s="56"/>
      <c r="L70" s="56"/>
      <c r="M70" s="56"/>
      <c r="N70" s="33"/>
      <c r="O70" s="107"/>
    </row>
    <row r="71" spans="1:15" ht="15" x14ac:dyDescent="0.2">
      <c r="A71" s="29"/>
      <c r="B71" s="53" t="s">
        <v>217</v>
      </c>
      <c r="C71" s="54"/>
      <c r="D71" s="54"/>
      <c r="E71" s="54"/>
      <c r="F71" s="54"/>
      <c r="G71" s="54"/>
      <c r="H71" s="29"/>
      <c r="I71" s="54"/>
      <c r="J71" s="54"/>
      <c r="K71" s="54"/>
      <c r="L71" s="54"/>
      <c r="M71" s="54"/>
      <c r="N71" s="29"/>
      <c r="O71" s="31"/>
    </row>
    <row r="72" spans="1:15" ht="14.25" x14ac:dyDescent="0.2">
      <c r="A72" s="29"/>
      <c r="B72" s="54"/>
      <c r="C72" s="54"/>
      <c r="D72" s="54"/>
      <c r="E72" s="54"/>
      <c r="F72" s="54"/>
      <c r="G72" s="54"/>
      <c r="H72" s="29"/>
      <c r="I72" s="54"/>
      <c r="J72" s="54"/>
      <c r="K72" s="54"/>
      <c r="L72" s="54"/>
      <c r="M72" s="54"/>
      <c r="N72" s="29"/>
      <c r="O72" s="31"/>
    </row>
    <row r="73" spans="1:15" s="29" customFormat="1" ht="51" x14ac:dyDescent="0.2">
      <c r="B73" s="54"/>
      <c r="C73" s="54"/>
      <c r="D73" s="67" t="s">
        <v>218</v>
      </c>
      <c r="G73" s="29" t="s">
        <v>23</v>
      </c>
      <c r="H73" s="70"/>
      <c r="I73" s="152">
        <v>485</v>
      </c>
      <c r="J73" s="152">
        <v>485</v>
      </c>
      <c r="K73" s="172" t="s">
        <v>186</v>
      </c>
      <c r="L73" s="152">
        <v>1578</v>
      </c>
      <c r="M73" s="152">
        <v>4348</v>
      </c>
      <c r="O73" s="165" t="s">
        <v>298</v>
      </c>
    </row>
    <row r="74" spans="1:15" s="29" customFormat="1" ht="15" x14ac:dyDescent="0.2">
      <c r="B74" s="54"/>
      <c r="C74" s="54"/>
      <c r="I74" s="173"/>
      <c r="J74" s="173"/>
      <c r="K74" s="174"/>
      <c r="L74" s="173"/>
      <c r="M74" s="173"/>
      <c r="O74" s="113"/>
    </row>
    <row r="75" spans="1:15" s="29" customFormat="1" ht="38.25" x14ac:dyDescent="0.2">
      <c r="B75" s="54"/>
      <c r="C75" s="54"/>
      <c r="D75" s="67" t="s">
        <v>316</v>
      </c>
      <c r="G75" s="67" t="s">
        <v>23</v>
      </c>
      <c r="I75" s="152">
        <v>37</v>
      </c>
      <c r="J75" s="152">
        <v>37</v>
      </c>
      <c r="K75" s="172" t="s">
        <v>186</v>
      </c>
      <c r="L75" s="152">
        <v>37</v>
      </c>
      <c r="M75" s="152">
        <v>37</v>
      </c>
      <c r="O75" s="165" t="s">
        <v>326</v>
      </c>
    </row>
    <row r="76" spans="1:15" s="29" customFormat="1" ht="32.25" customHeight="1" x14ac:dyDescent="0.2">
      <c r="B76" s="54"/>
      <c r="C76" s="54"/>
      <c r="D76" s="29" t="s">
        <v>299</v>
      </c>
      <c r="E76" s="70"/>
      <c r="F76" s="70"/>
      <c r="G76" s="29" t="s">
        <v>23</v>
      </c>
      <c r="H76" s="70"/>
      <c r="I76" s="175">
        <v>77</v>
      </c>
      <c r="J76" s="175">
        <v>77</v>
      </c>
      <c r="K76" s="175" t="s">
        <v>325</v>
      </c>
      <c r="L76" s="175" t="s">
        <v>325</v>
      </c>
      <c r="M76" s="175" t="s">
        <v>325</v>
      </c>
      <c r="N76" s="70"/>
      <c r="O76" s="165" t="s">
        <v>300</v>
      </c>
    </row>
    <row r="77" spans="1:15" s="29" customFormat="1" ht="38.25" x14ac:dyDescent="0.2">
      <c r="B77" s="54"/>
      <c r="C77" s="54"/>
      <c r="D77" s="67" t="s">
        <v>219</v>
      </c>
      <c r="G77" s="29" t="s">
        <v>23</v>
      </c>
      <c r="I77" s="152">
        <v>1591</v>
      </c>
      <c r="J77" s="152">
        <v>1591</v>
      </c>
      <c r="K77" s="172" t="s">
        <v>186</v>
      </c>
      <c r="L77" s="152">
        <v>1591</v>
      </c>
      <c r="M77" s="152">
        <v>1591</v>
      </c>
      <c r="O77" s="165" t="s">
        <v>301</v>
      </c>
    </row>
    <row r="78" spans="1:15" s="29" customFormat="1" ht="15" x14ac:dyDescent="0.2">
      <c r="B78" s="54"/>
      <c r="C78" s="54"/>
      <c r="D78" s="67"/>
      <c r="H78" s="102"/>
      <c r="I78" s="173"/>
      <c r="J78" s="174"/>
      <c r="K78" s="173"/>
      <c r="L78" s="173"/>
      <c r="M78" s="176"/>
      <c r="N78" s="103"/>
      <c r="O78" s="114"/>
    </row>
    <row r="79" spans="1:15" s="29" customFormat="1" ht="30" customHeight="1" x14ac:dyDescent="0.2">
      <c r="B79" s="54"/>
      <c r="C79" s="54"/>
      <c r="D79" s="67" t="s">
        <v>302</v>
      </c>
      <c r="E79" s="67"/>
      <c r="G79" s="29" t="s">
        <v>23</v>
      </c>
      <c r="I79" s="152">
        <v>102</v>
      </c>
      <c r="J79" s="152">
        <v>102</v>
      </c>
      <c r="K79" s="152" t="s">
        <v>325</v>
      </c>
      <c r="L79" s="152">
        <v>102</v>
      </c>
      <c r="M79" s="152">
        <v>102</v>
      </c>
      <c r="O79" s="165" t="s">
        <v>256</v>
      </c>
    </row>
    <row r="80" spans="1:15" s="29" customFormat="1" ht="29.25" customHeight="1" x14ac:dyDescent="0.2">
      <c r="B80" s="54"/>
      <c r="C80" s="54"/>
      <c r="D80" s="29" t="s">
        <v>91</v>
      </c>
      <c r="G80" s="29" t="s">
        <v>23</v>
      </c>
      <c r="I80" s="152">
        <v>56.1</v>
      </c>
      <c r="J80" s="152">
        <v>56.1</v>
      </c>
      <c r="K80" s="152" t="s">
        <v>325</v>
      </c>
      <c r="L80" s="152">
        <v>56.1</v>
      </c>
      <c r="M80" s="152">
        <v>56.1</v>
      </c>
      <c r="O80" s="165" t="s">
        <v>303</v>
      </c>
    </row>
    <row r="81" spans="1:15" s="29" customFormat="1" ht="51" x14ac:dyDescent="0.2">
      <c r="B81" s="54"/>
      <c r="C81" s="54"/>
      <c r="D81" s="170" t="s">
        <v>342</v>
      </c>
      <c r="G81" s="29" t="s">
        <v>23</v>
      </c>
      <c r="I81" s="152">
        <v>101</v>
      </c>
      <c r="J81" s="152">
        <v>101</v>
      </c>
      <c r="K81" s="152" t="s">
        <v>325</v>
      </c>
      <c r="L81" s="152">
        <v>101</v>
      </c>
      <c r="M81" s="152">
        <v>101</v>
      </c>
      <c r="O81" s="171" t="s">
        <v>343</v>
      </c>
    </row>
    <row r="82" spans="1:15" s="29" customFormat="1" ht="25.5" x14ac:dyDescent="0.2">
      <c r="B82" s="54"/>
      <c r="C82" s="54"/>
      <c r="D82" s="29" t="s">
        <v>319</v>
      </c>
      <c r="G82" s="29" t="s">
        <v>23</v>
      </c>
      <c r="H82" s="67"/>
      <c r="I82" s="152" t="s">
        <v>325</v>
      </c>
      <c r="J82" s="152" t="s">
        <v>325</v>
      </c>
      <c r="K82" s="152" t="s">
        <v>325</v>
      </c>
      <c r="L82" s="152">
        <v>158</v>
      </c>
      <c r="M82" s="152">
        <v>158</v>
      </c>
      <c r="O82" s="165" t="s">
        <v>327</v>
      </c>
    </row>
    <row r="83" spans="1:15" s="29" customFormat="1" ht="25.5" x14ac:dyDescent="0.2">
      <c r="B83" s="54"/>
      <c r="C83" s="54"/>
      <c r="D83" s="67" t="s">
        <v>220</v>
      </c>
      <c r="G83" s="29" t="s">
        <v>23</v>
      </c>
      <c r="I83" s="152">
        <v>4</v>
      </c>
      <c r="J83" s="152">
        <v>4</v>
      </c>
      <c r="K83" s="152" t="s">
        <v>325</v>
      </c>
      <c r="L83" s="152">
        <v>4</v>
      </c>
      <c r="M83" s="152">
        <v>4</v>
      </c>
      <c r="O83" s="165" t="s">
        <v>304</v>
      </c>
    </row>
    <row r="84" spans="1:15" s="29" customFormat="1" ht="25.5" x14ac:dyDescent="0.2">
      <c r="B84" s="54"/>
      <c r="C84" s="54"/>
      <c r="D84" s="29" t="s">
        <v>305</v>
      </c>
      <c r="G84" s="29" t="s">
        <v>23</v>
      </c>
      <c r="I84" s="152">
        <v>101</v>
      </c>
      <c r="J84" s="152">
        <v>101</v>
      </c>
      <c r="K84" s="152" t="s">
        <v>325</v>
      </c>
      <c r="L84" s="152">
        <v>101</v>
      </c>
      <c r="M84" s="152">
        <v>101</v>
      </c>
      <c r="O84" s="165" t="s">
        <v>306</v>
      </c>
    </row>
    <row r="85" spans="1:15" s="29" customFormat="1" ht="14.25" x14ac:dyDescent="0.2">
      <c r="B85" s="54"/>
      <c r="C85" s="54"/>
      <c r="I85" s="124"/>
      <c r="J85" s="124"/>
      <c r="K85" s="124"/>
      <c r="L85" s="124"/>
      <c r="M85" s="124"/>
      <c r="O85" s="113"/>
    </row>
    <row r="86" spans="1:15" s="29" customFormat="1" ht="19.149999999999999" customHeight="1" x14ac:dyDescent="0.2">
      <c r="B86" s="54"/>
      <c r="C86" s="54"/>
      <c r="D86" s="67" t="s">
        <v>89</v>
      </c>
      <c r="E86" s="67"/>
      <c r="F86" s="67"/>
      <c r="G86" s="67" t="s">
        <v>25</v>
      </c>
      <c r="H86" s="67"/>
      <c r="I86" s="148">
        <v>104</v>
      </c>
      <c r="J86" s="148">
        <v>104</v>
      </c>
      <c r="K86" s="148" t="s">
        <v>325</v>
      </c>
      <c r="L86" s="148">
        <v>104</v>
      </c>
      <c r="M86" s="148">
        <v>104</v>
      </c>
      <c r="O86" s="184" t="s">
        <v>328</v>
      </c>
    </row>
    <row r="87" spans="1:15" s="29" customFormat="1" ht="25.15" customHeight="1" x14ac:dyDescent="0.2">
      <c r="B87" s="54"/>
      <c r="C87" s="54"/>
      <c r="D87" s="29" t="s">
        <v>90</v>
      </c>
      <c r="G87" s="29" t="s">
        <v>25</v>
      </c>
      <c r="I87" s="148">
        <v>142</v>
      </c>
      <c r="J87" s="148">
        <v>142</v>
      </c>
      <c r="K87" s="148" t="s">
        <v>325</v>
      </c>
      <c r="L87" s="148">
        <v>142</v>
      </c>
      <c r="M87" s="148">
        <v>142</v>
      </c>
      <c r="O87" s="185"/>
    </row>
    <row r="88" spans="1:15" s="29" customFormat="1" ht="14.25" x14ac:dyDescent="0.2">
      <c r="B88" s="54"/>
      <c r="C88" s="54"/>
      <c r="D88" s="54"/>
      <c r="E88" s="54"/>
      <c r="F88" s="54"/>
      <c r="G88" s="54"/>
      <c r="I88" s="125"/>
      <c r="J88" s="125"/>
      <c r="K88" s="125"/>
      <c r="L88" s="125"/>
      <c r="M88" s="125"/>
      <c r="O88" s="70"/>
    </row>
    <row r="89" spans="1:15" s="29" customFormat="1" ht="14.25" x14ac:dyDescent="0.2">
      <c r="B89" s="54"/>
      <c r="C89" s="54"/>
      <c r="D89" s="54"/>
      <c r="E89" s="54"/>
      <c r="F89" s="54"/>
      <c r="G89" s="54"/>
      <c r="I89" s="125"/>
      <c r="J89" s="125"/>
      <c r="K89" s="125"/>
      <c r="L89" s="125"/>
      <c r="M89" s="125"/>
      <c r="O89" s="70"/>
    </row>
    <row r="90" spans="1:15" ht="14.25" x14ac:dyDescent="0.2">
      <c r="A90" s="29"/>
      <c r="B90" s="54"/>
      <c r="C90" s="54"/>
      <c r="D90" s="54"/>
      <c r="E90" s="54"/>
      <c r="F90" s="54"/>
      <c r="G90" s="54"/>
      <c r="I90" s="126"/>
      <c r="J90" s="126"/>
      <c r="K90" s="126"/>
      <c r="L90" s="126"/>
      <c r="M90" s="126"/>
      <c r="O90" s="104"/>
    </row>
    <row r="91" spans="1:15" ht="14.25" x14ac:dyDescent="0.2">
      <c r="A91" s="29"/>
      <c r="B91" s="54"/>
      <c r="C91" s="54"/>
      <c r="D91" s="54"/>
      <c r="E91" s="54"/>
      <c r="F91" s="54"/>
      <c r="G91" s="54"/>
      <c r="I91" s="126"/>
      <c r="J91" s="126"/>
      <c r="K91" s="126"/>
      <c r="L91" s="126"/>
      <c r="M91" s="126"/>
      <c r="O91" s="104"/>
    </row>
    <row r="92" spans="1:15" ht="14.25" x14ac:dyDescent="0.2">
      <c r="A92" s="29"/>
      <c r="B92" s="54"/>
      <c r="C92" s="54"/>
      <c r="D92" s="54"/>
      <c r="E92" s="54"/>
      <c r="F92" s="54"/>
      <c r="G92" s="54"/>
      <c r="I92" s="126"/>
      <c r="J92" s="126"/>
      <c r="K92" s="126"/>
      <c r="L92" s="126"/>
      <c r="M92" s="126"/>
      <c r="O92" s="104"/>
    </row>
    <row r="93" spans="1:15" ht="14.25" x14ac:dyDescent="0.2">
      <c r="A93" s="29"/>
      <c r="B93" s="54"/>
      <c r="C93" s="54"/>
      <c r="D93" s="54"/>
      <c r="E93" s="54"/>
      <c r="F93" s="54"/>
      <c r="G93" s="54"/>
      <c r="I93" s="126"/>
      <c r="J93" s="126"/>
      <c r="K93" s="126"/>
      <c r="L93" s="126"/>
      <c r="M93" s="126"/>
      <c r="O93" s="104"/>
    </row>
    <row r="94" spans="1:15" ht="14.25" x14ac:dyDescent="0.2">
      <c r="A94" s="29"/>
      <c r="B94" s="54"/>
      <c r="C94" s="54"/>
      <c r="D94" s="54"/>
      <c r="E94" s="54"/>
      <c r="F94" s="54"/>
      <c r="G94" s="54"/>
      <c r="H94" s="29"/>
      <c r="I94" s="125"/>
      <c r="J94" s="125"/>
      <c r="K94" s="125"/>
      <c r="L94" s="125"/>
      <c r="M94" s="125"/>
      <c r="N94" s="29"/>
      <c r="O94" s="31"/>
    </row>
    <row r="95" spans="1:15" s="4" customFormat="1" ht="15" thickBot="1" x14ac:dyDescent="0.25">
      <c r="A95" s="33"/>
      <c r="B95" s="56"/>
      <c r="C95" s="56"/>
      <c r="D95" s="56"/>
      <c r="E95" s="56"/>
      <c r="F95" s="56"/>
      <c r="G95" s="56"/>
      <c r="H95" s="33"/>
      <c r="I95" s="127"/>
      <c r="J95" s="127"/>
      <c r="K95" s="127"/>
      <c r="L95" s="127"/>
      <c r="M95" s="127"/>
      <c r="N95" s="33"/>
      <c r="O95" s="107"/>
    </row>
    <row r="96" spans="1:15" ht="15" x14ac:dyDescent="0.2">
      <c r="A96" s="29"/>
      <c r="B96" s="53" t="s">
        <v>205</v>
      </c>
      <c r="C96" s="54"/>
      <c r="D96" s="54"/>
      <c r="E96" s="54"/>
      <c r="F96" s="54"/>
      <c r="G96" s="54"/>
      <c r="H96" s="29"/>
      <c r="I96" s="128"/>
      <c r="J96" s="129"/>
      <c r="K96" s="129"/>
      <c r="L96" s="128"/>
      <c r="M96" s="129"/>
      <c r="N96" s="29"/>
      <c r="O96" s="31"/>
    </row>
    <row r="97" spans="1:15" ht="15" x14ac:dyDescent="0.2">
      <c r="A97" s="29"/>
      <c r="B97" s="54"/>
      <c r="C97" s="54" t="s">
        <v>70</v>
      </c>
      <c r="D97" s="54"/>
      <c r="E97" s="54"/>
      <c r="F97" s="54"/>
      <c r="G97" s="54" t="s">
        <v>25</v>
      </c>
      <c r="H97" s="29"/>
      <c r="I97" s="149" t="s">
        <v>186</v>
      </c>
      <c r="J97" s="149" t="s">
        <v>186</v>
      </c>
      <c r="K97" s="149" t="s">
        <v>186</v>
      </c>
      <c r="L97" s="145">
        <v>5647.9855904999986</v>
      </c>
      <c r="M97" s="145">
        <v>11111.346774</v>
      </c>
      <c r="N97" s="29"/>
      <c r="O97" s="158" t="s">
        <v>135</v>
      </c>
    </row>
    <row r="98" spans="1:15" ht="15" x14ac:dyDescent="0.2">
      <c r="A98" s="29"/>
      <c r="B98" s="54"/>
      <c r="C98" s="54" t="s">
        <v>51</v>
      </c>
      <c r="D98" s="54"/>
      <c r="E98" s="54"/>
      <c r="F98" s="54"/>
      <c r="G98" s="54" t="s">
        <v>25</v>
      </c>
      <c r="H98" s="29"/>
      <c r="I98" s="149" t="s">
        <v>186</v>
      </c>
      <c r="J98" s="149" t="s">
        <v>186</v>
      </c>
      <c r="K98" s="149" t="s">
        <v>186</v>
      </c>
      <c r="L98" s="145">
        <v>4433.4000810000007</v>
      </c>
      <c r="M98" s="145">
        <v>9589.5634725</v>
      </c>
      <c r="N98" s="29"/>
      <c r="O98" s="159" t="s">
        <v>136</v>
      </c>
    </row>
    <row r="99" spans="1:15" ht="15" x14ac:dyDescent="0.2">
      <c r="A99" s="29"/>
      <c r="B99" s="54"/>
      <c r="C99" s="54" t="s">
        <v>52</v>
      </c>
      <c r="D99" s="54"/>
      <c r="E99" s="54"/>
      <c r="F99" s="54"/>
      <c r="G99" s="54" t="s">
        <v>25</v>
      </c>
      <c r="H99" s="29"/>
      <c r="I99" s="149" t="s">
        <v>186</v>
      </c>
      <c r="J99" s="149" t="s">
        <v>186</v>
      </c>
      <c r="K99" s="149" t="s">
        <v>186</v>
      </c>
      <c r="L99" s="145">
        <v>3593.9621025000001</v>
      </c>
      <c r="M99" s="145">
        <v>5288.034807</v>
      </c>
      <c r="N99" s="29"/>
      <c r="O99" s="162" t="s">
        <v>321</v>
      </c>
    </row>
    <row r="100" spans="1:15" ht="15" x14ac:dyDescent="0.2">
      <c r="A100" s="29"/>
      <c r="B100" s="54"/>
      <c r="C100" s="54" t="s">
        <v>71</v>
      </c>
      <c r="D100" s="54"/>
      <c r="E100" s="54"/>
      <c r="F100" s="54"/>
      <c r="G100" s="54" t="s">
        <v>25</v>
      </c>
      <c r="H100" s="29"/>
      <c r="I100" s="149" t="s">
        <v>186</v>
      </c>
      <c r="J100" s="149" t="s">
        <v>186</v>
      </c>
      <c r="K100" s="149" t="s">
        <v>186</v>
      </c>
      <c r="L100" s="145">
        <v>9399.6572175000019</v>
      </c>
      <c r="M100" s="145">
        <v>12723.133698</v>
      </c>
      <c r="N100" s="29"/>
      <c r="O100" s="162" t="s">
        <v>322</v>
      </c>
    </row>
    <row r="101" spans="1:15" ht="15" x14ac:dyDescent="0.2">
      <c r="A101" s="29"/>
      <c r="B101" s="54"/>
      <c r="C101" s="54" t="s">
        <v>53</v>
      </c>
      <c r="D101" s="54"/>
      <c r="E101" s="54"/>
      <c r="F101" s="54"/>
      <c r="G101" s="54" t="s">
        <v>25</v>
      </c>
      <c r="H101" s="29"/>
      <c r="I101" s="149" t="s">
        <v>186</v>
      </c>
      <c r="J101" s="149" t="s">
        <v>186</v>
      </c>
      <c r="K101" s="149" t="s">
        <v>186</v>
      </c>
      <c r="L101" s="145" t="s">
        <v>186</v>
      </c>
      <c r="M101" s="150" t="s">
        <v>185</v>
      </c>
      <c r="N101" s="29"/>
      <c r="O101" s="162" t="s">
        <v>323</v>
      </c>
    </row>
    <row r="102" spans="1:15" ht="15" x14ac:dyDescent="0.2">
      <c r="A102" s="29"/>
      <c r="B102" s="54"/>
      <c r="C102" s="54" t="s">
        <v>54</v>
      </c>
      <c r="D102" s="54"/>
      <c r="E102" s="54"/>
      <c r="F102" s="54"/>
      <c r="G102" s="54" t="s">
        <v>25</v>
      </c>
      <c r="H102" s="29"/>
      <c r="I102" s="149" t="s">
        <v>186</v>
      </c>
      <c r="J102" s="149" t="s">
        <v>186</v>
      </c>
      <c r="K102" s="149" t="s">
        <v>186</v>
      </c>
      <c r="L102" s="145">
        <v>5488.5346064999994</v>
      </c>
      <c r="M102" s="145">
        <v>6634.5313815000009</v>
      </c>
      <c r="N102" s="29"/>
      <c r="O102" s="156" t="s">
        <v>324</v>
      </c>
    </row>
    <row r="103" spans="1:15" ht="25.5" x14ac:dyDescent="0.2">
      <c r="A103" s="29"/>
      <c r="B103" s="54"/>
      <c r="C103" s="54"/>
      <c r="D103" s="54"/>
      <c r="E103" s="54"/>
      <c r="F103" s="54"/>
      <c r="G103" s="54"/>
      <c r="H103" s="29"/>
      <c r="I103" s="128"/>
      <c r="J103" s="128"/>
      <c r="K103" s="128"/>
      <c r="L103" s="128"/>
      <c r="M103" s="128"/>
      <c r="N103" s="29"/>
      <c r="O103" s="47" t="s">
        <v>312</v>
      </c>
    </row>
    <row r="104" spans="1:15" ht="15" x14ac:dyDescent="0.2">
      <c r="A104" s="29"/>
      <c r="B104" s="54"/>
      <c r="C104" s="54" t="s">
        <v>55</v>
      </c>
      <c r="D104" s="54"/>
      <c r="E104" s="54"/>
      <c r="F104" s="54"/>
      <c r="G104" s="54" t="s">
        <v>25</v>
      </c>
      <c r="H104" s="29"/>
      <c r="I104" s="151" t="s">
        <v>186</v>
      </c>
      <c r="J104" s="151" t="s">
        <v>186</v>
      </c>
      <c r="K104" s="152" t="s">
        <v>186</v>
      </c>
      <c r="L104" s="151" t="s">
        <v>186</v>
      </c>
      <c r="M104" s="151" t="s">
        <v>186</v>
      </c>
      <c r="N104" s="29"/>
      <c r="O104" s="160"/>
    </row>
    <row r="105" spans="1:15" ht="14.25" x14ac:dyDescent="0.2">
      <c r="A105" s="29"/>
      <c r="B105" s="54"/>
      <c r="C105" s="54"/>
      <c r="D105" s="54"/>
      <c r="E105" s="54"/>
      <c r="F105" s="54"/>
      <c r="G105" s="54"/>
      <c r="H105" s="29"/>
      <c r="I105" s="128"/>
      <c r="J105" s="128"/>
      <c r="K105" s="128"/>
      <c r="L105" s="128"/>
      <c r="M105" s="128"/>
      <c r="N105" s="29"/>
      <c r="O105" s="104"/>
    </row>
    <row r="106" spans="1:15" ht="15" x14ac:dyDescent="0.2">
      <c r="A106" s="29"/>
      <c r="B106" s="53" t="s">
        <v>168</v>
      </c>
      <c r="C106" s="54"/>
      <c r="D106" s="54"/>
      <c r="E106" s="54"/>
      <c r="F106" s="54"/>
      <c r="G106" s="54"/>
      <c r="H106" s="32"/>
      <c r="I106" s="130"/>
      <c r="J106" s="130"/>
      <c r="K106" s="130"/>
      <c r="L106" s="128"/>
      <c r="M106" s="128"/>
      <c r="N106" s="29"/>
      <c r="O106" s="38"/>
    </row>
    <row r="107" spans="1:15" ht="36" x14ac:dyDescent="0.2">
      <c r="A107" s="29"/>
      <c r="B107" s="54"/>
      <c r="C107" s="67" t="s">
        <v>169</v>
      </c>
      <c r="D107" s="54"/>
      <c r="E107" s="54"/>
      <c r="F107" s="54"/>
      <c r="G107" s="54" t="s">
        <v>25</v>
      </c>
      <c r="H107" s="32"/>
      <c r="I107" s="153">
        <v>1951.1539888500001</v>
      </c>
      <c r="J107" s="148" t="s">
        <v>186</v>
      </c>
      <c r="K107" s="148" t="s">
        <v>186</v>
      </c>
      <c r="L107" s="148" t="s">
        <v>186</v>
      </c>
      <c r="M107" s="148" t="s">
        <v>186</v>
      </c>
      <c r="N107" s="29"/>
      <c r="O107" s="164" t="s">
        <v>232</v>
      </c>
    </row>
    <row r="108" spans="1:15" ht="60" x14ac:dyDescent="0.2">
      <c r="A108" s="29"/>
      <c r="B108" s="54"/>
      <c r="C108" s="67" t="s">
        <v>170</v>
      </c>
      <c r="D108" s="54"/>
      <c r="E108" s="54"/>
      <c r="F108" s="54"/>
      <c r="G108" s="54" t="s">
        <v>25</v>
      </c>
      <c r="H108" s="32"/>
      <c r="I108" s="153">
        <v>1949.8534704000003</v>
      </c>
      <c r="J108" s="148" t="s">
        <v>186</v>
      </c>
      <c r="K108" s="148" t="s">
        <v>186</v>
      </c>
      <c r="L108" s="148" t="s">
        <v>186</v>
      </c>
      <c r="M108" s="148" t="s">
        <v>186</v>
      </c>
      <c r="N108" s="29"/>
      <c r="O108" s="164" t="s">
        <v>233</v>
      </c>
    </row>
    <row r="109" spans="1:15" ht="60" x14ac:dyDescent="0.2">
      <c r="A109" s="29"/>
      <c r="B109" s="54"/>
      <c r="C109" s="67" t="s">
        <v>171</v>
      </c>
      <c r="D109" s="54"/>
      <c r="E109" s="54"/>
      <c r="F109" s="54"/>
      <c r="G109" s="54" t="s">
        <v>25</v>
      </c>
      <c r="H109" s="32"/>
      <c r="I109" s="153">
        <v>2046.4783663500002</v>
      </c>
      <c r="J109" s="148" t="s">
        <v>186</v>
      </c>
      <c r="K109" s="148" t="s">
        <v>186</v>
      </c>
      <c r="L109" s="148" t="s">
        <v>186</v>
      </c>
      <c r="M109" s="148" t="s">
        <v>186</v>
      </c>
      <c r="N109" s="29"/>
      <c r="O109" s="164" t="s">
        <v>234</v>
      </c>
    </row>
    <row r="110" spans="1:15" ht="60" x14ac:dyDescent="0.2">
      <c r="A110" s="29"/>
      <c r="B110" s="54"/>
      <c r="C110" s="67" t="s">
        <v>172</v>
      </c>
      <c r="D110" s="54"/>
      <c r="E110" s="54"/>
      <c r="F110" s="54"/>
      <c r="G110" s="54" t="s">
        <v>25</v>
      </c>
      <c r="H110" s="32"/>
      <c r="I110" s="153">
        <v>2042.6882751000003</v>
      </c>
      <c r="J110" s="148" t="s">
        <v>186</v>
      </c>
      <c r="K110" s="148" t="s">
        <v>186</v>
      </c>
      <c r="L110" s="148" t="s">
        <v>186</v>
      </c>
      <c r="M110" s="148" t="s">
        <v>186</v>
      </c>
      <c r="N110" s="29"/>
      <c r="O110" s="164" t="s">
        <v>233</v>
      </c>
    </row>
    <row r="111" spans="1:15" ht="48" x14ac:dyDescent="0.2">
      <c r="A111" s="29"/>
      <c r="B111" s="54"/>
      <c r="C111" s="67" t="s">
        <v>228</v>
      </c>
      <c r="D111" s="54"/>
      <c r="E111" s="54"/>
      <c r="F111" s="54"/>
      <c r="G111" s="54" t="s">
        <v>25</v>
      </c>
      <c r="H111" s="32"/>
      <c r="I111" s="153">
        <v>826.01760285000012</v>
      </c>
      <c r="J111" s="148" t="s">
        <v>186</v>
      </c>
      <c r="K111" s="148" t="s">
        <v>186</v>
      </c>
      <c r="L111" s="148" t="s">
        <v>186</v>
      </c>
      <c r="M111" s="148" t="s">
        <v>186</v>
      </c>
      <c r="N111" s="29"/>
      <c r="O111" s="164" t="s">
        <v>235</v>
      </c>
    </row>
    <row r="112" spans="1:15" ht="48" x14ac:dyDescent="0.2">
      <c r="A112" s="29"/>
      <c r="B112" s="54"/>
      <c r="C112" s="67" t="s">
        <v>229</v>
      </c>
      <c r="D112" s="54"/>
      <c r="E112" s="54"/>
      <c r="F112" s="54"/>
      <c r="G112" s="54" t="s">
        <v>25</v>
      </c>
      <c r="H112" s="32"/>
      <c r="I112" s="153">
        <v>1021.0444645500002</v>
      </c>
      <c r="J112" s="148" t="s">
        <v>186</v>
      </c>
      <c r="K112" s="148" t="s">
        <v>186</v>
      </c>
      <c r="L112" s="148" t="s">
        <v>186</v>
      </c>
      <c r="M112" s="148" t="s">
        <v>186</v>
      </c>
      <c r="N112" s="29"/>
      <c r="O112" s="164" t="s">
        <v>236</v>
      </c>
    </row>
    <row r="113" spans="1:15" ht="48" x14ac:dyDescent="0.2">
      <c r="A113" s="29"/>
      <c r="B113" s="54"/>
      <c r="C113" s="67" t="s">
        <v>230</v>
      </c>
      <c r="D113" s="54"/>
      <c r="E113" s="54"/>
      <c r="F113" s="54"/>
      <c r="G113" s="54" t="s">
        <v>25</v>
      </c>
      <c r="H113" s="32"/>
      <c r="I113" s="153">
        <v>916.74262350000015</v>
      </c>
      <c r="J113" s="148" t="s">
        <v>186</v>
      </c>
      <c r="K113" s="148" t="s">
        <v>186</v>
      </c>
      <c r="L113" s="148" t="s">
        <v>186</v>
      </c>
      <c r="M113" s="148" t="s">
        <v>186</v>
      </c>
      <c r="N113" s="29"/>
      <c r="O113" s="164" t="s">
        <v>235</v>
      </c>
    </row>
    <row r="114" spans="1:15" ht="48" x14ac:dyDescent="0.2">
      <c r="A114" s="29"/>
      <c r="B114" s="54"/>
      <c r="C114" s="67" t="s">
        <v>231</v>
      </c>
      <c r="D114" s="54"/>
      <c r="E114" s="54"/>
      <c r="F114" s="54"/>
      <c r="G114" s="54" t="s">
        <v>25</v>
      </c>
      <c r="H114" s="32"/>
      <c r="I114" s="153">
        <v>1075.7130912000002</v>
      </c>
      <c r="J114" s="148" t="s">
        <v>186</v>
      </c>
      <c r="K114" s="148" t="s">
        <v>186</v>
      </c>
      <c r="L114" s="148" t="s">
        <v>186</v>
      </c>
      <c r="M114" s="148" t="s">
        <v>186</v>
      </c>
      <c r="N114" s="29"/>
      <c r="O114" s="164" t="s">
        <v>236</v>
      </c>
    </row>
    <row r="115" spans="1:15" ht="48" x14ac:dyDescent="0.2">
      <c r="A115" s="29"/>
      <c r="B115" s="54"/>
      <c r="C115" s="67" t="s">
        <v>173</v>
      </c>
      <c r="D115" s="54"/>
      <c r="E115" s="54"/>
      <c r="F115" s="54"/>
      <c r="G115" s="54" t="s">
        <v>25</v>
      </c>
      <c r="H115" s="32"/>
      <c r="I115" s="153">
        <v>825.86843460000011</v>
      </c>
      <c r="J115" s="148" t="s">
        <v>186</v>
      </c>
      <c r="K115" s="148" t="s">
        <v>186</v>
      </c>
      <c r="L115" s="148" t="s">
        <v>186</v>
      </c>
      <c r="M115" s="148" t="s">
        <v>186</v>
      </c>
      <c r="N115" s="29"/>
      <c r="O115" s="164" t="s">
        <v>235</v>
      </c>
    </row>
    <row r="116" spans="1:15" ht="48" x14ac:dyDescent="0.2">
      <c r="A116" s="29"/>
      <c r="B116" s="54"/>
      <c r="C116" s="67" t="s">
        <v>174</v>
      </c>
      <c r="D116" s="54"/>
      <c r="E116" s="54"/>
      <c r="F116" s="54"/>
      <c r="G116" s="54" t="s">
        <v>25</v>
      </c>
      <c r="H116" s="32"/>
      <c r="I116" s="153">
        <v>983.60121420000007</v>
      </c>
      <c r="J116" s="148" t="s">
        <v>186</v>
      </c>
      <c r="K116" s="148" t="s">
        <v>186</v>
      </c>
      <c r="L116" s="148" t="s">
        <v>186</v>
      </c>
      <c r="M116" s="148" t="s">
        <v>186</v>
      </c>
      <c r="N116" s="29"/>
      <c r="O116" s="164" t="s">
        <v>236</v>
      </c>
    </row>
    <row r="117" spans="1:15" ht="60" x14ac:dyDescent="0.2">
      <c r="A117" s="29"/>
      <c r="B117" s="54"/>
      <c r="C117" s="67" t="s">
        <v>169</v>
      </c>
      <c r="D117" s="54"/>
      <c r="E117" s="54"/>
      <c r="F117" s="54"/>
      <c r="G117" s="54" t="s">
        <v>25</v>
      </c>
      <c r="H117" s="32"/>
      <c r="I117" s="148" t="s">
        <v>186</v>
      </c>
      <c r="J117" s="153">
        <v>1954.6106382000007</v>
      </c>
      <c r="K117" s="148" t="s">
        <v>186</v>
      </c>
      <c r="L117" s="148" t="s">
        <v>186</v>
      </c>
      <c r="M117" s="148" t="s">
        <v>186</v>
      </c>
      <c r="N117" s="29"/>
      <c r="O117" s="164" t="s">
        <v>237</v>
      </c>
    </row>
    <row r="118" spans="1:15" ht="60" x14ac:dyDescent="0.2">
      <c r="A118" s="29"/>
      <c r="B118" s="54"/>
      <c r="C118" s="67" t="s">
        <v>170</v>
      </c>
      <c r="D118" s="54"/>
      <c r="E118" s="54"/>
      <c r="F118" s="54"/>
      <c r="G118" s="54" t="s">
        <v>25</v>
      </c>
      <c r="H118" s="32"/>
      <c r="I118" s="148" t="s">
        <v>186</v>
      </c>
      <c r="J118" s="153">
        <v>1953.3101197500002</v>
      </c>
      <c r="K118" s="148" t="s">
        <v>186</v>
      </c>
      <c r="L118" s="148" t="s">
        <v>186</v>
      </c>
      <c r="M118" s="148" t="s">
        <v>186</v>
      </c>
      <c r="N118" s="29"/>
      <c r="O118" s="164" t="s">
        <v>238</v>
      </c>
    </row>
    <row r="119" spans="1:15" ht="60" x14ac:dyDescent="0.2">
      <c r="A119" s="29"/>
      <c r="B119" s="54"/>
      <c r="C119" s="67" t="s">
        <v>171</v>
      </c>
      <c r="D119" s="54"/>
      <c r="E119" s="54"/>
      <c r="F119" s="54"/>
      <c r="G119" s="54" t="s">
        <v>25</v>
      </c>
      <c r="H119" s="32"/>
      <c r="I119" s="148" t="s">
        <v>186</v>
      </c>
      <c r="J119" s="153">
        <v>2050.0483806000002</v>
      </c>
      <c r="K119" s="148" t="s">
        <v>186</v>
      </c>
      <c r="L119" s="148" t="s">
        <v>186</v>
      </c>
      <c r="M119" s="148" t="s">
        <v>186</v>
      </c>
      <c r="N119" s="29"/>
      <c r="O119" s="164" t="s">
        <v>237</v>
      </c>
    </row>
    <row r="120" spans="1:15" ht="60" x14ac:dyDescent="0.2">
      <c r="A120" s="29"/>
      <c r="B120" s="54"/>
      <c r="C120" s="67" t="s">
        <v>172</v>
      </c>
      <c r="D120" s="54"/>
      <c r="E120" s="54"/>
      <c r="F120" s="54"/>
      <c r="G120" s="54" t="s">
        <v>25</v>
      </c>
      <c r="H120" s="32"/>
      <c r="I120" s="148" t="s">
        <v>186</v>
      </c>
      <c r="J120" s="153">
        <v>2048.7478473000001</v>
      </c>
      <c r="K120" s="148" t="s">
        <v>186</v>
      </c>
      <c r="L120" s="148" t="s">
        <v>186</v>
      </c>
      <c r="M120" s="148" t="s">
        <v>186</v>
      </c>
      <c r="N120" s="29"/>
      <c r="O120" s="164" t="s">
        <v>238</v>
      </c>
    </row>
    <row r="121" spans="1:15" ht="48" x14ac:dyDescent="0.2">
      <c r="A121" s="29"/>
      <c r="B121" s="54"/>
      <c r="C121" s="67" t="s">
        <v>228</v>
      </c>
      <c r="D121" s="54"/>
      <c r="E121" s="54"/>
      <c r="F121" s="54"/>
      <c r="G121" s="54" t="s">
        <v>25</v>
      </c>
      <c r="H121" s="32"/>
      <c r="I121" s="148" t="s">
        <v>186</v>
      </c>
      <c r="J121" s="153">
        <v>831.84264900000016</v>
      </c>
      <c r="K121" s="148" t="s">
        <v>186</v>
      </c>
      <c r="L121" s="148" t="s">
        <v>186</v>
      </c>
      <c r="M121" s="148" t="s">
        <v>186</v>
      </c>
      <c r="N121" s="29"/>
      <c r="O121" s="164" t="s">
        <v>235</v>
      </c>
    </row>
    <row r="122" spans="1:15" ht="48" x14ac:dyDescent="0.2">
      <c r="A122" s="29"/>
      <c r="B122" s="54"/>
      <c r="C122" s="67" t="s">
        <v>229</v>
      </c>
      <c r="D122" s="54"/>
      <c r="E122" s="54"/>
      <c r="F122" s="54"/>
      <c r="G122" s="54" t="s">
        <v>25</v>
      </c>
      <c r="H122" s="32"/>
      <c r="I122" s="148" t="s">
        <v>186</v>
      </c>
      <c r="J122" s="153">
        <v>1028.6915463000003</v>
      </c>
      <c r="K122" s="148" t="s">
        <v>186</v>
      </c>
      <c r="L122" s="148" t="s">
        <v>186</v>
      </c>
      <c r="M122" s="148" t="s">
        <v>186</v>
      </c>
      <c r="N122" s="29"/>
      <c r="O122" s="164" t="s">
        <v>236</v>
      </c>
    </row>
    <row r="123" spans="1:15" ht="48" x14ac:dyDescent="0.2">
      <c r="A123" s="29"/>
      <c r="B123" s="54"/>
      <c r="C123" s="67" t="s">
        <v>230</v>
      </c>
      <c r="D123" s="54"/>
      <c r="E123" s="54"/>
      <c r="F123" s="54"/>
      <c r="G123" s="54" t="s">
        <v>25</v>
      </c>
      <c r="H123" s="32"/>
      <c r="I123" s="148" t="s">
        <v>186</v>
      </c>
      <c r="J123" s="153">
        <v>924.69107115000008</v>
      </c>
      <c r="K123" s="148" t="s">
        <v>186</v>
      </c>
      <c r="L123" s="148" t="s">
        <v>186</v>
      </c>
      <c r="M123" s="148" t="s">
        <v>186</v>
      </c>
      <c r="N123" s="29"/>
      <c r="O123" s="164" t="s">
        <v>235</v>
      </c>
    </row>
    <row r="124" spans="1:15" ht="48" x14ac:dyDescent="0.2">
      <c r="A124" s="29"/>
      <c r="B124" s="54"/>
      <c r="C124" s="67" t="s">
        <v>231</v>
      </c>
      <c r="D124" s="54"/>
      <c r="E124" s="54"/>
      <c r="F124" s="54"/>
      <c r="G124" s="54" t="s">
        <v>25</v>
      </c>
      <c r="H124" s="32"/>
      <c r="I124" s="148" t="s">
        <v>186</v>
      </c>
      <c r="J124" s="153">
        <v>1087.66385145</v>
      </c>
      <c r="K124" s="148" t="s">
        <v>186</v>
      </c>
      <c r="L124" s="148" t="s">
        <v>186</v>
      </c>
      <c r="M124" s="148" t="s">
        <v>186</v>
      </c>
      <c r="N124" s="29"/>
      <c r="O124" s="164" t="s">
        <v>236</v>
      </c>
    </row>
    <row r="125" spans="1:15" ht="48" x14ac:dyDescent="0.2">
      <c r="A125" s="29"/>
      <c r="B125" s="54"/>
      <c r="C125" s="67" t="s">
        <v>173</v>
      </c>
      <c r="D125" s="54"/>
      <c r="E125" s="54"/>
      <c r="F125" s="54"/>
      <c r="G125" s="54" t="s">
        <v>25</v>
      </c>
      <c r="H125" s="32"/>
      <c r="I125" s="148" t="s">
        <v>186</v>
      </c>
      <c r="J125" s="153">
        <v>830.81228175000024</v>
      </c>
      <c r="K125" s="148" t="s">
        <v>186</v>
      </c>
      <c r="L125" s="148" t="s">
        <v>186</v>
      </c>
      <c r="M125" s="148" t="s">
        <v>186</v>
      </c>
      <c r="N125" s="29"/>
      <c r="O125" s="164" t="s">
        <v>235</v>
      </c>
    </row>
    <row r="126" spans="1:15" ht="48" x14ac:dyDescent="0.2">
      <c r="A126" s="29"/>
      <c r="B126" s="54"/>
      <c r="C126" s="67" t="s">
        <v>174</v>
      </c>
      <c r="D126" s="54"/>
      <c r="E126" s="54"/>
      <c r="F126" s="54"/>
      <c r="G126" s="54" t="s">
        <v>25</v>
      </c>
      <c r="H126" s="32"/>
      <c r="I126" s="148" t="s">
        <v>186</v>
      </c>
      <c r="J126" s="153">
        <v>989.48589795000009</v>
      </c>
      <c r="K126" s="148" t="s">
        <v>186</v>
      </c>
      <c r="L126" s="148" t="s">
        <v>186</v>
      </c>
      <c r="M126" s="148" t="s">
        <v>186</v>
      </c>
      <c r="N126" s="29"/>
      <c r="O126" s="164" t="s">
        <v>236</v>
      </c>
    </row>
    <row r="127" spans="1:15" ht="15" x14ac:dyDescent="0.2">
      <c r="A127" s="29"/>
      <c r="B127" s="54"/>
      <c r="C127" s="67" t="s">
        <v>175</v>
      </c>
      <c r="D127" s="54"/>
      <c r="E127" s="54"/>
      <c r="F127" s="54"/>
      <c r="G127" s="54" t="s">
        <v>240</v>
      </c>
      <c r="H127" s="32"/>
      <c r="I127" s="148">
        <v>244.38285630000001</v>
      </c>
      <c r="J127" s="148">
        <v>244.38285630000001</v>
      </c>
      <c r="K127" s="148" t="s">
        <v>186</v>
      </c>
      <c r="L127" s="148" t="s">
        <v>186</v>
      </c>
      <c r="M127" s="148" t="s">
        <v>186</v>
      </c>
      <c r="N127" s="29"/>
      <c r="O127" s="164" t="s">
        <v>239</v>
      </c>
    </row>
    <row r="128" spans="1:15" ht="14.25" x14ac:dyDescent="0.2">
      <c r="A128" s="29"/>
      <c r="B128" s="54"/>
      <c r="C128" s="57"/>
      <c r="D128" s="54"/>
      <c r="E128" s="54"/>
      <c r="F128" s="54"/>
      <c r="G128" s="54"/>
      <c r="H128" s="32"/>
      <c r="I128" s="32"/>
      <c r="J128" s="32"/>
      <c r="K128" s="32"/>
      <c r="L128" s="32"/>
      <c r="M128" s="32"/>
      <c r="N128" s="29"/>
      <c r="O128" s="38"/>
    </row>
    <row r="129" spans="1:15" ht="15" x14ac:dyDescent="0.2">
      <c r="A129" s="29"/>
      <c r="B129" s="53" t="s">
        <v>176</v>
      </c>
      <c r="C129" s="54"/>
      <c r="D129" s="54"/>
      <c r="E129" s="54"/>
      <c r="F129" s="54"/>
      <c r="G129" s="54"/>
      <c r="H129" s="32"/>
      <c r="I129" s="32"/>
      <c r="J129" s="32"/>
      <c r="K129" s="32"/>
      <c r="L129" s="32"/>
      <c r="M129" s="32"/>
      <c r="N129" s="29"/>
      <c r="O129" s="38"/>
    </row>
    <row r="130" spans="1:15" ht="15" customHeight="1" x14ac:dyDescent="0.2">
      <c r="A130" s="29"/>
      <c r="B130" s="54"/>
      <c r="C130" s="66" t="s">
        <v>177</v>
      </c>
      <c r="D130" s="54"/>
      <c r="E130" s="54"/>
      <c r="F130" s="54"/>
      <c r="G130" s="69" t="s">
        <v>244</v>
      </c>
      <c r="H130" s="32"/>
      <c r="I130" s="148">
        <v>5383.758901950001</v>
      </c>
      <c r="J130" s="148" t="s">
        <v>186</v>
      </c>
      <c r="K130" s="148" t="s">
        <v>186</v>
      </c>
      <c r="L130" s="148" t="s">
        <v>186</v>
      </c>
      <c r="M130" s="148" t="s">
        <v>186</v>
      </c>
      <c r="N130" s="29"/>
      <c r="O130" s="161" t="s">
        <v>248</v>
      </c>
    </row>
    <row r="131" spans="1:15" ht="38.25" x14ac:dyDescent="0.2">
      <c r="A131" s="29"/>
      <c r="B131" s="54"/>
      <c r="C131" s="66" t="s">
        <v>178</v>
      </c>
      <c r="D131" s="54"/>
      <c r="E131" s="54"/>
      <c r="F131" s="54"/>
      <c r="G131" s="69" t="s">
        <v>244</v>
      </c>
      <c r="H131" s="32"/>
      <c r="I131" s="148">
        <v>8088.8631021000019</v>
      </c>
      <c r="J131" s="148" t="s">
        <v>186</v>
      </c>
      <c r="K131" s="148" t="s">
        <v>186</v>
      </c>
      <c r="L131" s="148" t="s">
        <v>186</v>
      </c>
      <c r="M131" s="148" t="s">
        <v>186</v>
      </c>
      <c r="N131" s="29"/>
      <c r="O131" s="161" t="s">
        <v>248</v>
      </c>
    </row>
    <row r="132" spans="1:15" ht="15" x14ac:dyDescent="0.2">
      <c r="A132" s="29"/>
      <c r="B132" s="54"/>
      <c r="C132" s="66" t="s">
        <v>179</v>
      </c>
      <c r="D132" s="54"/>
      <c r="E132" s="54"/>
      <c r="F132" s="54"/>
      <c r="G132" s="69" t="s">
        <v>244</v>
      </c>
      <c r="H132" s="32"/>
      <c r="I132" s="148">
        <v>2053.7859771000003</v>
      </c>
      <c r="J132" s="148" t="s">
        <v>186</v>
      </c>
      <c r="K132" s="148" t="s">
        <v>186</v>
      </c>
      <c r="L132" s="148" t="s">
        <v>186</v>
      </c>
      <c r="M132" s="148" t="s">
        <v>186</v>
      </c>
      <c r="N132" s="29"/>
      <c r="O132" s="161" t="s">
        <v>249</v>
      </c>
    </row>
    <row r="133" spans="1:15" ht="25.5" x14ac:dyDescent="0.2">
      <c r="A133" s="29"/>
      <c r="B133" s="54"/>
      <c r="C133" s="66" t="s">
        <v>180</v>
      </c>
      <c r="D133" s="54"/>
      <c r="E133" s="54"/>
      <c r="F133" s="54"/>
      <c r="G133" s="69" t="s">
        <v>244</v>
      </c>
      <c r="H133" s="32"/>
      <c r="I133" s="148">
        <v>3290.4105498000008</v>
      </c>
      <c r="J133" s="148" t="s">
        <v>186</v>
      </c>
      <c r="K133" s="148" t="s">
        <v>186</v>
      </c>
      <c r="L133" s="148" t="s">
        <v>186</v>
      </c>
      <c r="M133" s="148" t="s">
        <v>186</v>
      </c>
      <c r="N133" s="29"/>
      <c r="O133" s="161" t="s">
        <v>250</v>
      </c>
    </row>
    <row r="134" spans="1:15" ht="38.25" x14ac:dyDescent="0.2">
      <c r="A134" s="29"/>
      <c r="B134" s="54"/>
      <c r="C134" s="66" t="s">
        <v>177</v>
      </c>
      <c r="D134" s="54"/>
      <c r="E134" s="54"/>
      <c r="F134" s="54"/>
      <c r="G134" s="69" t="s">
        <v>244</v>
      </c>
      <c r="H134" s="32"/>
      <c r="I134" s="148" t="s">
        <v>186</v>
      </c>
      <c r="J134" s="148">
        <v>5800.9975996500007</v>
      </c>
      <c r="K134" s="148" t="s">
        <v>186</v>
      </c>
      <c r="L134" s="148" t="s">
        <v>186</v>
      </c>
      <c r="M134" s="148" t="s">
        <v>186</v>
      </c>
      <c r="N134" s="29"/>
      <c r="O134" s="161" t="s">
        <v>248</v>
      </c>
    </row>
    <row r="135" spans="1:15" ht="38.25" x14ac:dyDescent="0.2">
      <c r="A135" s="29"/>
      <c r="B135" s="58"/>
      <c r="C135" s="66" t="s">
        <v>178</v>
      </c>
      <c r="D135" s="54"/>
      <c r="E135" s="54"/>
      <c r="F135" s="54"/>
      <c r="G135" s="69" t="s">
        <v>244</v>
      </c>
      <c r="H135" s="36"/>
      <c r="I135" s="148" t="s">
        <v>186</v>
      </c>
      <c r="J135" s="148">
        <v>8410.7381737500018</v>
      </c>
      <c r="K135" s="148" t="s">
        <v>186</v>
      </c>
      <c r="L135" s="148" t="s">
        <v>186</v>
      </c>
      <c r="M135" s="148" t="s">
        <v>186</v>
      </c>
      <c r="N135" s="29"/>
      <c r="O135" s="161" t="s">
        <v>248</v>
      </c>
    </row>
    <row r="136" spans="1:15" ht="25.5" x14ac:dyDescent="0.2">
      <c r="A136" s="29"/>
      <c r="B136" s="58"/>
      <c r="C136" s="66" t="s">
        <v>180</v>
      </c>
      <c r="D136" s="54"/>
      <c r="E136" s="54"/>
      <c r="F136" s="54"/>
      <c r="G136" s="69" t="s">
        <v>244</v>
      </c>
      <c r="H136" s="36"/>
      <c r="I136" s="148" t="s">
        <v>186</v>
      </c>
      <c r="J136" s="148">
        <v>4148.3160625500004</v>
      </c>
      <c r="K136" s="148" t="s">
        <v>186</v>
      </c>
      <c r="L136" s="148" t="s">
        <v>186</v>
      </c>
      <c r="M136" s="148" t="s">
        <v>186</v>
      </c>
      <c r="N136" s="29"/>
      <c r="O136" s="161" t="s">
        <v>251</v>
      </c>
    </row>
    <row r="137" spans="1:15" ht="38.25" x14ac:dyDescent="0.2">
      <c r="A137" s="29"/>
      <c r="B137" s="58"/>
      <c r="C137" s="66" t="s">
        <v>181</v>
      </c>
      <c r="D137" s="54"/>
      <c r="E137" s="54"/>
      <c r="F137" s="54"/>
      <c r="G137" s="69" t="s">
        <v>244</v>
      </c>
      <c r="H137" s="36"/>
      <c r="I137" s="148" t="s">
        <v>186</v>
      </c>
      <c r="J137" s="148">
        <v>3172.7313535500011</v>
      </c>
      <c r="K137" s="148" t="s">
        <v>186</v>
      </c>
      <c r="L137" s="148" t="s">
        <v>186</v>
      </c>
      <c r="M137" s="148" t="s">
        <v>186</v>
      </c>
      <c r="N137" s="29"/>
      <c r="O137" s="161" t="s">
        <v>252</v>
      </c>
    </row>
    <row r="138" spans="1:15" ht="15" x14ac:dyDescent="0.2">
      <c r="A138" s="29"/>
      <c r="B138" s="58"/>
      <c r="C138" s="66" t="s">
        <v>182</v>
      </c>
      <c r="D138" s="54"/>
      <c r="E138" s="54"/>
      <c r="F138" s="54"/>
      <c r="G138" s="69" t="s">
        <v>245</v>
      </c>
      <c r="H138" s="36"/>
      <c r="I138" s="148">
        <v>52.871390549999994</v>
      </c>
      <c r="J138" s="148">
        <v>52.871390549999994</v>
      </c>
      <c r="K138" s="148" t="s">
        <v>186</v>
      </c>
      <c r="L138" s="148" t="s">
        <v>186</v>
      </c>
      <c r="M138" s="148" t="s">
        <v>186</v>
      </c>
      <c r="N138" s="29"/>
      <c r="O138" s="161" t="s">
        <v>253</v>
      </c>
    </row>
    <row r="139" spans="1:15" ht="38.25" x14ac:dyDescent="0.2">
      <c r="A139" s="29"/>
      <c r="B139" s="58"/>
      <c r="C139" s="68" t="s">
        <v>241</v>
      </c>
      <c r="D139" s="54"/>
      <c r="E139" s="54"/>
      <c r="F139" s="54"/>
      <c r="G139" s="69" t="s">
        <v>246</v>
      </c>
      <c r="H139" s="36"/>
      <c r="I139" s="148">
        <v>1237.6895553000002</v>
      </c>
      <c r="J139" s="148">
        <v>1237.6895553000002</v>
      </c>
      <c r="K139" s="148" t="s">
        <v>186</v>
      </c>
      <c r="L139" s="148" t="s">
        <v>186</v>
      </c>
      <c r="M139" s="148" t="s">
        <v>186</v>
      </c>
      <c r="N139" s="29"/>
      <c r="O139" s="163" t="s">
        <v>254</v>
      </c>
    </row>
    <row r="140" spans="1:15" ht="38.25" x14ac:dyDescent="0.2">
      <c r="A140" s="29"/>
      <c r="B140" s="58"/>
      <c r="C140" s="68" t="s">
        <v>242</v>
      </c>
      <c r="D140" s="54"/>
      <c r="E140" s="54"/>
      <c r="F140" s="54"/>
      <c r="G140" s="69" t="s">
        <v>246</v>
      </c>
      <c r="H140" s="36"/>
      <c r="I140" s="148">
        <v>1418.1835833000002</v>
      </c>
      <c r="J140" s="148">
        <v>1418.1835833000002</v>
      </c>
      <c r="K140" s="148" t="s">
        <v>186</v>
      </c>
      <c r="L140" s="148" t="s">
        <v>186</v>
      </c>
      <c r="M140" s="148" t="s">
        <v>186</v>
      </c>
      <c r="N140" s="29"/>
      <c r="O140" s="163" t="s">
        <v>254</v>
      </c>
    </row>
    <row r="141" spans="1:15" ht="38.25" x14ac:dyDescent="0.2">
      <c r="A141" s="29"/>
      <c r="B141" s="58"/>
      <c r="C141" s="68" t="s">
        <v>243</v>
      </c>
      <c r="D141" s="54"/>
      <c r="E141" s="54"/>
      <c r="F141" s="54"/>
      <c r="G141" s="69" t="s">
        <v>247</v>
      </c>
      <c r="H141" s="36"/>
      <c r="I141" s="148">
        <v>464.41159380000011</v>
      </c>
      <c r="J141" s="148">
        <v>464.41159380000011</v>
      </c>
      <c r="K141" s="148" t="s">
        <v>186</v>
      </c>
      <c r="L141" s="148" t="s">
        <v>186</v>
      </c>
      <c r="M141" s="148" t="s">
        <v>186</v>
      </c>
      <c r="N141" s="29"/>
      <c r="O141" s="163" t="s">
        <v>255</v>
      </c>
    </row>
    <row r="142" spans="1:15" s="4" customFormat="1" ht="15" thickBot="1" x14ac:dyDescent="0.25">
      <c r="A142" s="33"/>
      <c r="B142" s="56"/>
      <c r="C142" s="56"/>
      <c r="D142" s="56"/>
      <c r="E142" s="56"/>
      <c r="F142" s="56"/>
      <c r="G142" s="56"/>
      <c r="H142" s="33"/>
      <c r="I142" s="65"/>
      <c r="J142" s="65"/>
      <c r="K142" s="65"/>
      <c r="L142" s="65"/>
      <c r="M142" s="65"/>
      <c r="N142" s="33"/>
      <c r="O142" s="107"/>
    </row>
    <row r="143" spans="1:15" ht="15" x14ac:dyDescent="0.2">
      <c r="A143" s="29"/>
      <c r="B143" s="53" t="s">
        <v>206</v>
      </c>
      <c r="C143" s="54"/>
      <c r="D143" s="54"/>
      <c r="E143" s="54"/>
      <c r="F143" s="54"/>
      <c r="G143" s="54"/>
      <c r="H143" s="29"/>
      <c r="I143" s="64"/>
      <c r="J143" s="64"/>
      <c r="K143" s="64"/>
      <c r="L143" s="64"/>
      <c r="M143" s="64"/>
      <c r="N143" s="29"/>
      <c r="O143" s="159" t="s">
        <v>78</v>
      </c>
    </row>
    <row r="144" spans="1:15" ht="14.25" x14ac:dyDescent="0.2">
      <c r="A144" s="29"/>
      <c r="B144" s="54"/>
      <c r="C144" s="54" t="s">
        <v>80</v>
      </c>
      <c r="D144" s="54"/>
      <c r="E144" s="54"/>
      <c r="F144" s="54"/>
      <c r="G144" s="54" t="s">
        <v>25</v>
      </c>
      <c r="H144" s="29"/>
      <c r="I144" s="154" t="s">
        <v>186</v>
      </c>
      <c r="J144" s="154" t="s">
        <v>186</v>
      </c>
      <c r="K144" s="154" t="s">
        <v>186</v>
      </c>
      <c r="L144" s="145">
        <v>995.23363500000005</v>
      </c>
      <c r="M144" s="143" t="s">
        <v>186</v>
      </c>
      <c r="N144" s="29"/>
      <c r="O144" s="159" t="s">
        <v>79</v>
      </c>
    </row>
    <row r="145" spans="1:21" ht="14.25" x14ac:dyDescent="0.2">
      <c r="A145" s="29"/>
      <c r="B145" s="54"/>
      <c r="C145" s="54" t="s">
        <v>81</v>
      </c>
      <c r="D145" s="54"/>
      <c r="E145" s="54"/>
      <c r="F145" s="54"/>
      <c r="G145" s="54" t="s">
        <v>25</v>
      </c>
      <c r="H145" s="29"/>
      <c r="I145" s="154" t="s">
        <v>186</v>
      </c>
      <c r="J145" s="154" t="s">
        <v>186</v>
      </c>
      <c r="K145" s="154" t="s">
        <v>186</v>
      </c>
      <c r="L145" s="145">
        <v>754.7364</v>
      </c>
      <c r="M145" s="155">
        <v>1160.8081649999999</v>
      </c>
      <c r="N145" s="29"/>
      <c r="O145" s="159" t="s">
        <v>92</v>
      </c>
      <c r="Q145" s="123"/>
    </row>
    <row r="146" spans="1:21" ht="14.25" x14ac:dyDescent="0.2">
      <c r="A146" s="29"/>
      <c r="B146" s="54"/>
      <c r="C146" s="54"/>
      <c r="D146" s="54"/>
      <c r="E146" s="54"/>
      <c r="F146" s="54"/>
      <c r="G146" s="54"/>
      <c r="H146" s="29"/>
      <c r="I146" s="54"/>
      <c r="J146" s="54"/>
      <c r="K146" s="54"/>
      <c r="L146" s="54"/>
      <c r="M146" s="54"/>
      <c r="N146" s="29"/>
      <c r="O146" s="156" t="s">
        <v>93</v>
      </c>
    </row>
    <row r="147" spans="1:21" s="4" customFormat="1" ht="15" thickBot="1" x14ac:dyDescent="0.25">
      <c r="A147" s="33"/>
      <c r="B147" s="56"/>
      <c r="C147" s="56"/>
      <c r="D147" s="56"/>
      <c r="E147" s="56"/>
      <c r="F147" s="56"/>
      <c r="G147" s="56"/>
      <c r="H147" s="33"/>
      <c r="I147" s="56"/>
      <c r="J147" s="56"/>
      <c r="K147" s="56"/>
      <c r="L147" s="56"/>
      <c r="M147" s="56"/>
      <c r="N147" s="33"/>
      <c r="O147" s="107"/>
    </row>
    <row r="148" spans="1:21" ht="15" x14ac:dyDescent="0.2">
      <c r="A148" s="29"/>
      <c r="B148" s="53" t="s">
        <v>9</v>
      </c>
      <c r="C148" s="54"/>
      <c r="D148" s="54"/>
      <c r="E148" s="54"/>
      <c r="F148" s="54"/>
      <c r="G148" s="54"/>
      <c r="H148" s="29"/>
      <c r="I148" s="54"/>
      <c r="J148" s="54"/>
      <c r="K148" s="54"/>
      <c r="L148" s="54"/>
      <c r="M148" s="54"/>
      <c r="N148" s="29"/>
      <c r="O148" s="31"/>
    </row>
    <row r="149" spans="1:21" ht="14.25" x14ac:dyDescent="0.2">
      <c r="A149" s="29"/>
      <c r="B149" s="54"/>
      <c r="C149" s="54" t="s">
        <v>70</v>
      </c>
      <c r="D149" s="54"/>
      <c r="E149" s="54"/>
      <c r="F149" s="54"/>
      <c r="G149" s="54" t="s">
        <v>27</v>
      </c>
      <c r="H149" s="29"/>
      <c r="I149" s="54"/>
      <c r="J149" s="54"/>
      <c r="K149" s="54"/>
      <c r="L149" s="54"/>
      <c r="M149" s="54"/>
      <c r="N149" s="29"/>
      <c r="O149" s="157" t="s">
        <v>56</v>
      </c>
      <c r="U149" s="40"/>
    </row>
    <row r="150" spans="1:21" ht="14.25" x14ac:dyDescent="0.2">
      <c r="A150" s="29"/>
      <c r="B150" s="54"/>
      <c r="C150" s="54" t="s">
        <v>51</v>
      </c>
      <c r="D150" s="54"/>
      <c r="E150" s="54"/>
      <c r="F150" s="54"/>
      <c r="G150" s="54" t="s">
        <v>27</v>
      </c>
      <c r="H150" s="29"/>
      <c r="I150" s="54"/>
      <c r="J150" s="54"/>
      <c r="K150" s="54"/>
      <c r="L150" s="54"/>
      <c r="M150" s="54"/>
      <c r="N150" s="29"/>
      <c r="O150" s="159" t="s">
        <v>57</v>
      </c>
    </row>
    <row r="151" spans="1:21" ht="14.25" x14ac:dyDescent="0.2">
      <c r="A151" s="29"/>
      <c r="B151" s="54"/>
      <c r="C151" s="54" t="s">
        <v>52</v>
      </c>
      <c r="D151" s="54"/>
      <c r="E151" s="54"/>
      <c r="F151" s="54"/>
      <c r="G151" s="54" t="s">
        <v>27</v>
      </c>
      <c r="H151" s="29"/>
      <c r="I151" s="54"/>
      <c r="J151" s="54"/>
      <c r="K151" s="54"/>
      <c r="L151" s="54"/>
      <c r="M151" s="54"/>
      <c r="N151" s="29"/>
      <c r="O151" s="159" t="s">
        <v>94</v>
      </c>
    </row>
    <row r="152" spans="1:21" ht="14.25" x14ac:dyDescent="0.2">
      <c r="A152" s="29"/>
      <c r="B152" s="54"/>
      <c r="C152" s="54" t="s">
        <v>71</v>
      </c>
      <c r="D152" s="54"/>
      <c r="E152" s="54"/>
      <c r="F152" s="54"/>
      <c r="G152" s="54" t="s">
        <v>27</v>
      </c>
      <c r="H152" s="29"/>
      <c r="I152" s="54"/>
      <c r="J152" s="54"/>
      <c r="K152" s="54"/>
      <c r="L152" s="54"/>
      <c r="M152" s="54"/>
      <c r="N152" s="29"/>
      <c r="O152" s="162" t="s">
        <v>95</v>
      </c>
    </row>
    <row r="153" spans="1:21" ht="14.25" x14ac:dyDescent="0.2">
      <c r="A153" s="29"/>
      <c r="B153" s="54"/>
      <c r="C153" s="54" t="s">
        <v>53</v>
      </c>
      <c r="D153" s="54"/>
      <c r="E153" s="54"/>
      <c r="F153" s="54"/>
      <c r="G153" s="54" t="s">
        <v>27</v>
      </c>
      <c r="H153" s="29"/>
      <c r="I153" s="54"/>
      <c r="J153" s="54"/>
      <c r="K153" s="54"/>
      <c r="L153" s="54"/>
      <c r="M153" s="54"/>
      <c r="N153" s="29"/>
      <c r="O153" s="159"/>
    </row>
    <row r="154" spans="1:21" ht="14.25" x14ac:dyDescent="0.2">
      <c r="A154" s="29"/>
      <c r="B154" s="54"/>
      <c r="C154" s="54" t="s">
        <v>54</v>
      </c>
      <c r="D154" s="54"/>
      <c r="E154" s="54"/>
      <c r="F154" s="54"/>
      <c r="G154" s="54" t="s">
        <v>27</v>
      </c>
      <c r="H154" s="29"/>
      <c r="I154" s="54"/>
      <c r="J154" s="54"/>
      <c r="K154" s="54"/>
      <c r="L154" s="54"/>
      <c r="M154" s="54"/>
      <c r="N154" s="29"/>
      <c r="O154" s="156"/>
    </row>
    <row r="155" spans="1:21" ht="14.25" x14ac:dyDescent="0.2">
      <c r="A155" s="29"/>
      <c r="B155" s="54"/>
      <c r="C155" s="54"/>
      <c r="D155" s="54"/>
      <c r="E155" s="54"/>
      <c r="F155" s="54"/>
      <c r="G155" s="54"/>
      <c r="H155" s="29"/>
      <c r="I155" s="54"/>
      <c r="J155" s="54"/>
      <c r="K155" s="54"/>
      <c r="L155" s="54"/>
      <c r="M155" s="54"/>
      <c r="N155" s="29"/>
      <c r="O155" s="31"/>
    </row>
    <row r="156" spans="1:21" ht="14.25" x14ac:dyDescent="0.2">
      <c r="A156" s="29"/>
      <c r="B156" s="54"/>
      <c r="C156" s="54"/>
      <c r="D156" s="54"/>
      <c r="E156" s="54"/>
      <c r="F156" s="54"/>
      <c r="G156" s="54"/>
      <c r="H156" s="29"/>
      <c r="I156" s="54"/>
      <c r="J156" s="54"/>
      <c r="K156" s="54"/>
      <c r="L156" s="54"/>
      <c r="M156" s="54"/>
      <c r="N156" s="29"/>
      <c r="O156" s="31"/>
    </row>
    <row r="157" spans="1:21" ht="15" x14ac:dyDescent="0.2">
      <c r="A157" s="29"/>
      <c r="B157" s="53" t="s">
        <v>18</v>
      </c>
      <c r="C157" s="54"/>
      <c r="D157" s="54"/>
      <c r="E157" s="54"/>
      <c r="F157" s="54"/>
      <c r="G157" s="54"/>
      <c r="H157" s="29"/>
      <c r="I157" s="54"/>
      <c r="J157" s="54"/>
      <c r="K157" s="54"/>
      <c r="L157" s="54"/>
      <c r="M157" s="54"/>
      <c r="N157" s="29"/>
      <c r="O157" s="31"/>
    </row>
    <row r="158" spans="1:21" ht="14.25" x14ac:dyDescent="0.2">
      <c r="A158" s="29"/>
      <c r="B158" s="54"/>
      <c r="C158" s="54" t="s">
        <v>58</v>
      </c>
      <c r="D158" s="54"/>
      <c r="E158" s="54"/>
      <c r="F158" s="54"/>
      <c r="G158" s="54" t="s">
        <v>27</v>
      </c>
      <c r="H158" s="29"/>
      <c r="I158" s="54"/>
      <c r="J158" s="54"/>
      <c r="K158" s="54"/>
      <c r="L158" s="54"/>
      <c r="M158" s="54"/>
      <c r="N158" s="29"/>
      <c r="O158" s="161" t="s">
        <v>59</v>
      </c>
    </row>
    <row r="159" spans="1:21" s="4" customFormat="1" ht="15" thickBot="1" x14ac:dyDescent="0.25">
      <c r="A159" s="33"/>
      <c r="B159" s="56"/>
      <c r="C159" s="56"/>
      <c r="D159" s="56"/>
      <c r="E159" s="56"/>
      <c r="F159" s="56"/>
      <c r="G159" s="56"/>
      <c r="H159" s="33"/>
      <c r="I159" s="56"/>
      <c r="J159" s="56"/>
      <c r="K159" s="56"/>
      <c r="L159" s="56"/>
      <c r="M159" s="56"/>
      <c r="N159" s="33"/>
      <c r="O159" s="109"/>
    </row>
    <row r="160" spans="1:21" ht="38.25" x14ac:dyDescent="0.2">
      <c r="B160" s="59" t="s">
        <v>191</v>
      </c>
      <c r="C160" s="60"/>
      <c r="D160" s="60"/>
      <c r="E160" s="60"/>
      <c r="F160" s="60"/>
      <c r="G160" s="60"/>
      <c r="H160" s="52"/>
      <c r="I160" s="54"/>
      <c r="J160" s="54"/>
      <c r="K160" s="54"/>
      <c r="L160" s="54"/>
      <c r="M160" s="54"/>
      <c r="N160" s="29"/>
      <c r="O160" s="156" t="s">
        <v>96</v>
      </c>
    </row>
    <row r="161" spans="1:15" ht="14.25" x14ac:dyDescent="0.2">
      <c r="A161" s="29"/>
      <c r="B161" s="54"/>
      <c r="C161" s="54"/>
      <c r="D161" s="54"/>
      <c r="E161" s="54"/>
      <c r="F161" s="54"/>
      <c r="G161" s="54"/>
      <c r="H161" s="29"/>
      <c r="I161" s="54"/>
      <c r="J161" s="54"/>
      <c r="K161" s="54"/>
      <c r="L161" s="54"/>
      <c r="M161" s="54"/>
      <c r="N161" s="29"/>
      <c r="O161" s="31"/>
    </row>
    <row r="162" spans="1:15" ht="14.25" x14ac:dyDescent="0.2">
      <c r="A162" s="29"/>
      <c r="B162" s="54" t="s">
        <v>60</v>
      </c>
      <c r="C162" s="54"/>
      <c r="D162" s="54"/>
      <c r="E162" s="54"/>
      <c r="F162" s="54"/>
      <c r="G162" s="54" t="s">
        <v>27</v>
      </c>
      <c r="H162" s="29"/>
      <c r="I162" s="54"/>
      <c r="J162" s="54"/>
      <c r="K162" s="54"/>
      <c r="L162" s="54"/>
      <c r="M162" s="54"/>
      <c r="N162" s="29"/>
      <c r="O162" s="158" t="s">
        <v>97</v>
      </c>
    </row>
    <row r="163" spans="1:15" ht="14.25" x14ac:dyDescent="0.2">
      <c r="A163" s="29"/>
      <c r="B163" s="54"/>
      <c r="C163" s="54"/>
      <c r="D163" s="54"/>
      <c r="E163" s="54"/>
      <c r="F163" s="54"/>
      <c r="G163" s="54"/>
      <c r="H163" s="29"/>
      <c r="I163" s="54"/>
      <c r="J163" s="54"/>
      <c r="K163" s="54"/>
      <c r="L163" s="54"/>
      <c r="M163" s="54"/>
      <c r="N163" s="29"/>
      <c r="O163" s="159" t="s">
        <v>98</v>
      </c>
    </row>
    <row r="164" spans="1:15" ht="14.25" x14ac:dyDescent="0.2">
      <c r="A164" s="29"/>
      <c r="B164" s="54"/>
      <c r="C164" s="54"/>
      <c r="D164" s="54"/>
      <c r="E164" s="54"/>
      <c r="F164" s="54"/>
      <c r="G164" s="54"/>
      <c r="H164" s="29"/>
      <c r="I164" s="54"/>
      <c r="J164" s="54"/>
      <c r="K164" s="54"/>
      <c r="L164" s="54"/>
      <c r="M164" s="54"/>
      <c r="N164" s="29"/>
      <c r="O164" s="159" t="s">
        <v>137</v>
      </c>
    </row>
    <row r="165" spans="1:15" ht="14.25" x14ac:dyDescent="0.2">
      <c r="A165" s="29"/>
      <c r="B165" s="54"/>
      <c r="C165" s="54"/>
      <c r="D165" s="54"/>
      <c r="E165" s="54"/>
      <c r="F165" s="54"/>
      <c r="G165" s="54"/>
      <c r="H165" s="29"/>
      <c r="I165" s="54"/>
      <c r="J165" s="54"/>
      <c r="K165" s="54"/>
      <c r="L165" s="54"/>
      <c r="M165" s="54"/>
      <c r="N165" s="29"/>
      <c r="O165" s="159" t="s">
        <v>138</v>
      </c>
    </row>
    <row r="166" spans="1:15" ht="14.25" x14ac:dyDescent="0.2">
      <c r="A166" s="29"/>
      <c r="B166" s="54"/>
      <c r="C166" s="54"/>
      <c r="D166" s="54"/>
      <c r="E166" s="54"/>
      <c r="F166" s="54"/>
      <c r="G166" s="54"/>
      <c r="H166" s="29"/>
      <c r="I166" s="54"/>
      <c r="J166" s="54"/>
      <c r="K166" s="54"/>
      <c r="L166" s="54"/>
      <c r="M166" s="54"/>
      <c r="N166" s="29"/>
      <c r="O166" s="156" t="s">
        <v>99</v>
      </c>
    </row>
    <row r="167" spans="1:15" ht="14.25" x14ac:dyDescent="0.2">
      <c r="A167" s="29"/>
      <c r="B167" s="54"/>
      <c r="C167" s="54"/>
      <c r="D167" s="54"/>
      <c r="E167" s="54"/>
      <c r="F167" s="54"/>
      <c r="G167" s="54"/>
      <c r="H167" s="29"/>
      <c r="I167" s="54"/>
      <c r="J167" s="54"/>
      <c r="K167" s="54"/>
      <c r="L167" s="54"/>
      <c r="M167" s="54"/>
      <c r="N167" s="29"/>
      <c r="O167" s="31"/>
    </row>
    <row r="168" spans="1:15" ht="14.25" x14ac:dyDescent="0.2">
      <c r="A168" s="29"/>
      <c r="B168" s="54" t="s">
        <v>105</v>
      </c>
      <c r="C168" s="54"/>
      <c r="D168" s="54"/>
      <c r="E168" s="54"/>
      <c r="F168" s="54"/>
      <c r="G168" s="54" t="s">
        <v>27</v>
      </c>
      <c r="H168" s="29"/>
      <c r="I168" s="54"/>
      <c r="J168" s="54"/>
      <c r="K168" s="54"/>
      <c r="L168" s="54"/>
      <c r="M168" s="54"/>
      <c r="N168" s="29"/>
      <c r="O168" s="157" t="s">
        <v>337</v>
      </c>
    </row>
    <row r="169" spans="1:15" ht="14.25" x14ac:dyDescent="0.2">
      <c r="A169" s="29"/>
      <c r="B169" s="54" t="s">
        <v>140</v>
      </c>
      <c r="C169" s="54"/>
      <c r="D169" s="54"/>
      <c r="E169" s="54"/>
      <c r="F169" s="54"/>
      <c r="G169" s="54"/>
      <c r="H169" s="29"/>
      <c r="I169" s="54"/>
      <c r="J169" s="54"/>
      <c r="K169" s="54"/>
      <c r="L169" s="54"/>
      <c r="M169" s="54"/>
      <c r="N169" s="29"/>
      <c r="O169" s="156" t="s">
        <v>141</v>
      </c>
    </row>
    <row r="170" spans="1:15" ht="14.25" x14ac:dyDescent="0.2">
      <c r="A170" s="29"/>
      <c r="B170" s="54"/>
      <c r="C170" s="54"/>
      <c r="D170" s="54"/>
      <c r="E170" s="54"/>
      <c r="F170" s="54"/>
      <c r="G170" s="54"/>
      <c r="H170" s="29"/>
      <c r="I170" s="54"/>
      <c r="J170" s="54"/>
      <c r="K170" s="54"/>
      <c r="L170" s="54"/>
      <c r="M170" s="54"/>
      <c r="N170" s="29"/>
      <c r="O170" s="31"/>
    </row>
    <row r="171" spans="1:15" ht="13.35" customHeight="1" x14ac:dyDescent="0.2">
      <c r="A171" s="29"/>
      <c r="B171" s="54" t="s">
        <v>43</v>
      </c>
      <c r="C171" s="54"/>
      <c r="D171" s="54"/>
      <c r="E171" s="54"/>
      <c r="F171" s="54"/>
      <c r="G171" s="54"/>
      <c r="H171" s="29"/>
      <c r="I171" s="54"/>
      <c r="J171" s="54"/>
      <c r="K171" s="54"/>
      <c r="L171" s="54"/>
      <c r="M171" s="54"/>
      <c r="N171" s="29"/>
      <c r="O171" s="181" t="s">
        <v>161</v>
      </c>
    </row>
    <row r="172" spans="1:15" ht="14.25" x14ac:dyDescent="0.2">
      <c r="A172" s="29"/>
      <c r="B172" s="54" t="s">
        <v>40</v>
      </c>
      <c r="C172" s="54"/>
      <c r="D172" s="54"/>
      <c r="E172" s="54"/>
      <c r="F172" s="54"/>
      <c r="G172" s="54" t="s">
        <v>27</v>
      </c>
      <c r="H172" s="29"/>
      <c r="I172" s="54"/>
      <c r="J172" s="54"/>
      <c r="K172" s="54"/>
      <c r="L172" s="54"/>
      <c r="M172" s="54"/>
      <c r="N172" s="29"/>
      <c r="O172" s="182"/>
    </row>
    <row r="173" spans="1:15" ht="14.25" x14ac:dyDescent="0.2">
      <c r="A173" s="29"/>
      <c r="B173" s="54"/>
      <c r="C173" s="54"/>
      <c r="D173" s="54"/>
      <c r="E173" s="54"/>
      <c r="F173" s="54"/>
      <c r="G173" s="54"/>
      <c r="H173" s="29"/>
      <c r="I173" s="54"/>
      <c r="J173" s="54"/>
      <c r="K173" s="54"/>
      <c r="L173" s="54"/>
      <c r="M173" s="54"/>
      <c r="N173" s="29"/>
      <c r="O173" s="182"/>
    </row>
    <row r="174" spans="1:15" ht="14.25" x14ac:dyDescent="0.2">
      <c r="A174" s="29"/>
      <c r="B174" s="54" t="s">
        <v>82</v>
      </c>
      <c r="C174" s="54"/>
      <c r="D174" s="54"/>
      <c r="E174" s="54"/>
      <c r="F174" s="54"/>
      <c r="G174" s="54" t="s">
        <v>27</v>
      </c>
      <c r="H174" s="29"/>
      <c r="I174" s="54"/>
      <c r="J174" s="54"/>
      <c r="K174" s="54"/>
      <c r="L174" s="54"/>
      <c r="M174" s="54"/>
      <c r="N174" s="29"/>
      <c r="O174" s="182"/>
    </row>
    <row r="175" spans="1:15" ht="14.25" x14ac:dyDescent="0.2">
      <c r="A175" s="29"/>
      <c r="B175" s="54" t="s">
        <v>83</v>
      </c>
      <c r="C175" s="54"/>
      <c r="D175" s="54"/>
      <c r="E175" s="54"/>
      <c r="F175" s="54"/>
      <c r="G175" s="54"/>
      <c r="H175" s="29"/>
      <c r="I175" s="54"/>
      <c r="J175" s="54"/>
      <c r="K175" s="54"/>
      <c r="L175" s="54"/>
      <c r="M175" s="54"/>
      <c r="N175" s="29"/>
      <c r="O175" s="183"/>
    </row>
    <row r="176" spans="1:15" ht="14.25" x14ac:dyDescent="0.2">
      <c r="A176" s="29"/>
      <c r="B176" s="54"/>
      <c r="C176" s="54"/>
      <c r="D176" s="54"/>
      <c r="E176" s="54"/>
      <c r="F176" s="54"/>
      <c r="G176" s="54"/>
      <c r="H176" s="29"/>
      <c r="I176" s="54"/>
      <c r="J176" s="54"/>
      <c r="K176" s="54"/>
      <c r="L176" s="54"/>
      <c r="M176" s="54"/>
      <c r="N176" s="29"/>
      <c r="O176" s="31"/>
    </row>
    <row r="177" spans="1:256" ht="25.5" x14ac:dyDescent="0.2">
      <c r="A177" s="29"/>
      <c r="B177" s="54" t="s">
        <v>100</v>
      </c>
      <c r="C177" s="54"/>
      <c r="D177" s="54"/>
      <c r="E177" s="54"/>
      <c r="F177" s="54"/>
      <c r="G177" s="54" t="s">
        <v>27</v>
      </c>
      <c r="H177" s="29"/>
      <c r="I177" s="54"/>
      <c r="J177" s="54"/>
      <c r="K177" s="54"/>
      <c r="L177" s="54"/>
      <c r="M177" s="54"/>
      <c r="N177" s="29"/>
      <c r="O177" s="160" t="s">
        <v>139</v>
      </c>
    </row>
    <row r="178" spans="1:256" ht="14.25" x14ac:dyDescent="0.2">
      <c r="A178" s="29"/>
      <c r="B178" s="54"/>
      <c r="C178" s="54"/>
      <c r="D178" s="54"/>
      <c r="E178" s="54"/>
      <c r="F178" s="54"/>
      <c r="G178" s="54"/>
      <c r="H178" s="29"/>
      <c r="I178" s="54"/>
      <c r="J178" s="54"/>
      <c r="K178" s="54"/>
      <c r="L178" s="54"/>
      <c r="M178" s="54"/>
      <c r="N178" s="29"/>
      <c r="O178" s="31"/>
    </row>
    <row r="179" spans="1:256" ht="14.25" x14ac:dyDescent="0.2">
      <c r="A179" s="29"/>
      <c r="B179" s="54" t="s">
        <v>104</v>
      </c>
      <c r="C179" s="54"/>
      <c r="D179" s="54"/>
      <c r="E179" s="54"/>
      <c r="F179" s="54"/>
      <c r="G179" s="54" t="s">
        <v>27</v>
      </c>
      <c r="H179" s="29"/>
      <c r="I179" s="54"/>
      <c r="J179" s="54"/>
      <c r="K179" s="54"/>
      <c r="L179" s="54"/>
      <c r="M179" s="54"/>
      <c r="N179" s="29"/>
      <c r="O179" s="158" t="s">
        <v>101</v>
      </c>
    </row>
    <row r="180" spans="1:256" ht="25.5" x14ac:dyDescent="0.2">
      <c r="A180" s="29"/>
      <c r="B180" s="54" t="s">
        <v>103</v>
      </c>
      <c r="C180" s="54"/>
      <c r="D180" s="54"/>
      <c r="E180" s="54"/>
      <c r="F180" s="54"/>
      <c r="G180" s="54"/>
      <c r="H180" s="29"/>
      <c r="I180" s="54"/>
      <c r="J180" s="54"/>
      <c r="K180" s="54"/>
      <c r="L180" s="54"/>
      <c r="M180" s="54"/>
      <c r="N180" s="29"/>
      <c r="O180" s="156" t="s">
        <v>132</v>
      </c>
    </row>
    <row r="181" spans="1:256" ht="14.25" x14ac:dyDescent="0.2">
      <c r="A181" s="29"/>
      <c r="B181" s="54"/>
      <c r="C181" s="54"/>
      <c r="D181" s="54"/>
      <c r="E181" s="54"/>
      <c r="F181" s="54"/>
      <c r="G181" s="54"/>
      <c r="H181" s="29"/>
      <c r="I181" s="54"/>
      <c r="J181" s="54"/>
      <c r="K181" s="54"/>
      <c r="L181" s="54"/>
      <c r="M181" s="54"/>
      <c r="N181" s="29"/>
      <c r="O181" s="31"/>
    </row>
    <row r="182" spans="1:256" ht="14.25" x14ac:dyDescent="0.2">
      <c r="A182" s="29"/>
      <c r="B182" s="54" t="s">
        <v>68</v>
      </c>
      <c r="C182" s="54"/>
      <c r="D182" s="54"/>
      <c r="E182" s="54"/>
      <c r="F182" s="54"/>
      <c r="G182" s="54" t="s">
        <v>27</v>
      </c>
      <c r="H182" s="29"/>
      <c r="I182" s="54"/>
      <c r="J182" s="54"/>
      <c r="K182" s="54"/>
      <c r="L182" s="54"/>
      <c r="M182" s="54"/>
      <c r="N182" s="29"/>
      <c r="O182" s="158" t="s">
        <v>102</v>
      </c>
    </row>
    <row r="183" spans="1:256" ht="25.5" x14ac:dyDescent="0.2">
      <c r="A183" s="29"/>
      <c r="B183" s="54"/>
      <c r="C183" s="54"/>
      <c r="D183" s="54"/>
      <c r="E183" s="54"/>
      <c r="F183" s="54"/>
      <c r="G183" s="54"/>
      <c r="H183" s="29"/>
      <c r="I183" s="54"/>
      <c r="J183" s="54"/>
      <c r="K183" s="54"/>
      <c r="L183" s="54"/>
      <c r="M183" s="54"/>
      <c r="N183" s="29"/>
      <c r="O183" s="156" t="s">
        <v>132</v>
      </c>
    </row>
    <row r="184" spans="1:256" ht="14.25" x14ac:dyDescent="0.2">
      <c r="A184" s="29"/>
      <c r="B184" s="54"/>
      <c r="C184" s="54"/>
      <c r="D184" s="54"/>
      <c r="E184" s="54"/>
      <c r="F184" s="54"/>
      <c r="G184" s="54"/>
      <c r="H184" s="29"/>
      <c r="I184" s="54"/>
      <c r="J184" s="54"/>
      <c r="K184" s="54"/>
      <c r="L184" s="54"/>
      <c r="M184" s="54"/>
      <c r="N184" s="29"/>
      <c r="O184" s="31"/>
    </row>
    <row r="185" spans="1:256" s="4" customFormat="1" ht="15" thickBot="1" x14ac:dyDescent="0.25">
      <c r="A185" s="29"/>
      <c r="B185" s="54" t="s">
        <v>124</v>
      </c>
      <c r="C185" s="54"/>
      <c r="D185" s="54"/>
      <c r="E185" s="54"/>
      <c r="F185" s="54"/>
      <c r="G185" s="54" t="s">
        <v>27</v>
      </c>
      <c r="H185" s="29"/>
      <c r="I185" s="54"/>
      <c r="J185" s="54"/>
      <c r="K185" s="54"/>
      <c r="L185" s="54"/>
      <c r="M185" s="54"/>
      <c r="N185" s="29"/>
      <c r="O185" s="158" t="s">
        <v>125</v>
      </c>
      <c r="P185"/>
      <c r="Q185"/>
      <c r="R185"/>
      <c r="S185"/>
      <c r="T185"/>
      <c r="U185"/>
      <c r="V185"/>
      <c r="W185"/>
      <c r="X185"/>
      <c r="Y185"/>
      <c r="Z185"/>
      <c r="AA185"/>
      <c r="AB185"/>
      <c r="AC185"/>
      <c r="AD185"/>
      <c r="AE185"/>
      <c r="AF185"/>
      <c r="AG185"/>
      <c r="AH185"/>
      <c r="AI185"/>
      <c r="AJ185"/>
      <c r="AK185"/>
      <c r="AL185"/>
      <c r="AM185"/>
      <c r="AN185"/>
      <c r="AO185"/>
      <c r="AP185"/>
      <c r="AQ185"/>
      <c r="AR185"/>
      <c r="AS185"/>
      <c r="AT185"/>
      <c r="AU185"/>
      <c r="AV185"/>
      <c r="AW185"/>
      <c r="AX185"/>
      <c r="AY185"/>
      <c r="AZ185"/>
      <c r="BA185"/>
      <c r="BB185"/>
      <c r="BC185"/>
      <c r="BD185"/>
      <c r="BE185"/>
      <c r="BF185"/>
      <c r="BG185"/>
      <c r="BH185"/>
      <c r="BI185"/>
      <c r="BJ185"/>
      <c r="BK185"/>
      <c r="BL185"/>
      <c r="BM185"/>
      <c r="BN185"/>
      <c r="BO185"/>
      <c r="BP185"/>
      <c r="BQ185"/>
      <c r="BR185"/>
      <c r="BS185"/>
      <c r="BT185"/>
      <c r="BU185"/>
      <c r="BV185"/>
      <c r="BW185"/>
      <c r="BX185"/>
      <c r="BY185"/>
      <c r="BZ185"/>
      <c r="CA185"/>
      <c r="CB185"/>
      <c r="CC185"/>
      <c r="CD185"/>
      <c r="CE185"/>
      <c r="CF185"/>
      <c r="CG185"/>
      <c r="CH185"/>
      <c r="CI185"/>
      <c r="CJ185"/>
      <c r="CK185"/>
      <c r="CL185"/>
      <c r="CM185"/>
      <c r="CN185"/>
      <c r="CO185"/>
      <c r="CP185"/>
      <c r="CQ185"/>
      <c r="CR185"/>
      <c r="CS185"/>
      <c r="CT185"/>
      <c r="CU185"/>
      <c r="CV185"/>
      <c r="CW185"/>
      <c r="CX185"/>
      <c r="CY185"/>
      <c r="CZ185"/>
      <c r="DA185"/>
      <c r="DB185"/>
      <c r="DC185"/>
      <c r="DD185"/>
      <c r="DE185"/>
      <c r="DF185"/>
      <c r="DG185"/>
      <c r="DH185"/>
      <c r="DI185"/>
      <c r="DJ185"/>
      <c r="DK185"/>
      <c r="DL185"/>
      <c r="DM185"/>
      <c r="DN185"/>
      <c r="DO185"/>
      <c r="DP185"/>
      <c r="DQ185"/>
      <c r="DR185"/>
      <c r="DS185"/>
      <c r="DT185"/>
      <c r="DU185"/>
      <c r="DV185"/>
      <c r="DW185"/>
      <c r="DX185"/>
      <c r="DY185"/>
      <c r="DZ185"/>
      <c r="EA185"/>
      <c r="EB185"/>
      <c r="EC185"/>
      <c r="ED185"/>
      <c r="EE185"/>
      <c r="EF185"/>
      <c r="EG185"/>
      <c r="EH185"/>
      <c r="EI185"/>
      <c r="EJ185"/>
      <c r="EK185"/>
      <c r="EL185"/>
      <c r="EM185"/>
      <c r="EN185"/>
      <c r="EO185"/>
      <c r="EP185"/>
      <c r="EQ185"/>
      <c r="ER185"/>
      <c r="ES185"/>
      <c r="ET185"/>
      <c r="EU185"/>
      <c r="EV185"/>
      <c r="EW185"/>
      <c r="EX185"/>
      <c r="EY185"/>
      <c r="EZ185"/>
      <c r="FA185"/>
      <c r="FB185"/>
      <c r="FC185"/>
      <c r="FD185"/>
      <c r="FE185"/>
      <c r="FF185"/>
      <c r="FG185"/>
      <c r="FH185"/>
      <c r="FI185"/>
      <c r="FJ185"/>
      <c r="FK185"/>
      <c r="FL185"/>
      <c r="FM185"/>
      <c r="FN185"/>
      <c r="FO185"/>
      <c r="FP185"/>
      <c r="FQ185"/>
      <c r="FR185"/>
      <c r="FS185"/>
      <c r="FT185"/>
      <c r="FU185"/>
      <c r="FV185"/>
      <c r="FW185"/>
      <c r="FX185"/>
      <c r="FY185"/>
      <c r="FZ185"/>
      <c r="GA185"/>
      <c r="GB185"/>
      <c r="GC185"/>
      <c r="GD185"/>
      <c r="GE185"/>
      <c r="GF185"/>
      <c r="GG185"/>
      <c r="GH185"/>
      <c r="GI185"/>
      <c r="GJ185"/>
      <c r="GK185"/>
      <c r="GL185"/>
      <c r="GM185"/>
      <c r="GN185"/>
      <c r="GO185"/>
      <c r="GP185"/>
      <c r="GQ185"/>
      <c r="GR185"/>
      <c r="GS185"/>
      <c r="GT185"/>
      <c r="GU185"/>
      <c r="GV185"/>
      <c r="GW185"/>
      <c r="GX185"/>
      <c r="GY185"/>
      <c r="GZ185"/>
      <c r="HA185"/>
      <c r="HB185"/>
      <c r="HC185"/>
      <c r="HD185"/>
      <c r="HE185"/>
      <c r="HF185"/>
      <c r="HG185"/>
      <c r="HH185"/>
      <c r="HI185"/>
      <c r="HJ185"/>
      <c r="HK185"/>
      <c r="HL185"/>
      <c r="HM185"/>
      <c r="HN185"/>
      <c r="HO185"/>
      <c r="HP185"/>
      <c r="HQ185"/>
      <c r="HR185"/>
      <c r="HS185"/>
      <c r="HT185"/>
      <c r="HU185"/>
      <c r="HV185"/>
      <c r="HW185"/>
      <c r="HX185"/>
      <c r="HY185"/>
      <c r="HZ185"/>
      <c r="IA185"/>
      <c r="IB185"/>
      <c r="IC185"/>
      <c r="ID185"/>
      <c r="IE185"/>
      <c r="IF185"/>
      <c r="IG185"/>
      <c r="IH185"/>
      <c r="II185"/>
      <c r="IJ185"/>
      <c r="IK185"/>
      <c r="IL185"/>
      <c r="IM185"/>
      <c r="IN185"/>
      <c r="IO185"/>
      <c r="IP185"/>
      <c r="IQ185"/>
      <c r="IR185"/>
      <c r="IS185"/>
      <c r="IT185"/>
      <c r="IU185"/>
      <c r="IV185"/>
    </row>
    <row r="186" spans="1:256" ht="14.25" x14ac:dyDescent="0.2">
      <c r="A186" s="29"/>
      <c r="B186" s="54"/>
      <c r="C186" s="54"/>
      <c r="D186" s="54"/>
      <c r="E186" s="54"/>
      <c r="F186" s="54"/>
      <c r="G186" s="54"/>
      <c r="H186" s="29"/>
      <c r="I186" s="54"/>
      <c r="J186" s="54"/>
      <c r="K186" s="54"/>
      <c r="L186" s="54"/>
      <c r="M186" s="54"/>
      <c r="N186" s="29"/>
      <c r="O186" s="159" t="s">
        <v>126</v>
      </c>
    </row>
    <row r="187" spans="1:256" ht="14.25" x14ac:dyDescent="0.2">
      <c r="A187" s="29"/>
      <c r="B187" s="54"/>
      <c r="C187" s="54"/>
      <c r="D187" s="54"/>
      <c r="E187" s="54"/>
      <c r="F187" s="54"/>
      <c r="G187" s="54"/>
      <c r="H187" s="29"/>
      <c r="I187" s="54"/>
      <c r="J187" s="54"/>
      <c r="K187" s="54"/>
      <c r="L187" s="54"/>
      <c r="M187" s="54"/>
      <c r="N187" s="29"/>
      <c r="O187" s="159" t="s">
        <v>127</v>
      </c>
    </row>
    <row r="188" spans="1:256" ht="14.25" x14ac:dyDescent="0.2">
      <c r="A188" s="29"/>
      <c r="B188" s="54"/>
      <c r="C188" s="54"/>
      <c r="D188" s="54"/>
      <c r="E188" s="54"/>
      <c r="F188" s="54"/>
      <c r="G188" s="54"/>
      <c r="H188" s="29"/>
      <c r="I188" s="54"/>
      <c r="J188" s="54"/>
      <c r="K188" s="54"/>
      <c r="L188" s="54"/>
      <c r="M188" s="54"/>
      <c r="N188" s="29"/>
      <c r="O188" s="156" t="s">
        <v>133</v>
      </c>
    </row>
    <row r="189" spans="1:256" ht="14.25" x14ac:dyDescent="0.2">
      <c r="A189" s="29"/>
      <c r="B189" s="54" t="s">
        <v>166</v>
      </c>
      <c r="C189" s="54"/>
      <c r="D189" s="54"/>
      <c r="E189" s="54"/>
      <c r="F189" s="54"/>
      <c r="G189" s="54" t="s">
        <v>27</v>
      </c>
      <c r="H189" s="29"/>
      <c r="I189" s="54"/>
      <c r="J189" s="54"/>
      <c r="K189" s="54"/>
      <c r="L189" s="54"/>
      <c r="M189" s="54"/>
      <c r="N189" s="29"/>
      <c r="O189" s="31"/>
    </row>
    <row r="190" spans="1:256" ht="14.25" x14ac:dyDescent="0.2">
      <c r="A190" s="29"/>
      <c r="B190" s="54"/>
      <c r="C190" s="54"/>
      <c r="D190" s="54"/>
      <c r="E190" s="54"/>
      <c r="F190" s="54"/>
      <c r="G190" s="54"/>
      <c r="H190" s="29"/>
      <c r="I190" s="54"/>
      <c r="J190" s="54"/>
      <c r="K190" s="54"/>
      <c r="L190" s="54"/>
      <c r="M190" s="54"/>
      <c r="N190" s="29"/>
      <c r="O190" s="31"/>
    </row>
    <row r="191" spans="1:256" ht="14.25" x14ac:dyDescent="0.2">
      <c r="A191" s="29"/>
      <c r="B191" s="54" t="s">
        <v>142</v>
      </c>
      <c r="C191" s="54"/>
      <c r="D191" s="54"/>
      <c r="E191" s="54"/>
      <c r="F191" s="54"/>
      <c r="G191" s="54" t="s">
        <v>27</v>
      </c>
      <c r="H191" s="29"/>
      <c r="I191" s="54"/>
      <c r="J191" s="54"/>
      <c r="K191" s="54"/>
      <c r="L191" s="54"/>
      <c r="M191" s="54"/>
      <c r="N191" s="29"/>
      <c r="O191" s="157" t="s">
        <v>313</v>
      </c>
    </row>
    <row r="192" spans="1:256" ht="14.25" x14ac:dyDescent="0.2">
      <c r="A192" s="29"/>
      <c r="B192" s="54" t="s">
        <v>143</v>
      </c>
      <c r="C192" s="54"/>
      <c r="D192" s="54"/>
      <c r="E192" s="54"/>
      <c r="F192" s="54"/>
      <c r="G192" s="54" t="s">
        <v>27</v>
      </c>
      <c r="H192" s="29"/>
      <c r="I192" s="54"/>
      <c r="J192" s="54"/>
      <c r="K192" s="54"/>
      <c r="L192" s="54"/>
      <c r="M192" s="54"/>
      <c r="N192" s="29"/>
      <c r="O192" s="156" t="s">
        <v>152</v>
      </c>
    </row>
    <row r="193" spans="1:256" x14ac:dyDescent="0.2">
      <c r="A193" s="29"/>
      <c r="B193" s="29"/>
      <c r="C193" s="29"/>
      <c r="D193" s="29"/>
      <c r="E193" s="29"/>
      <c r="F193" s="29"/>
      <c r="G193" s="29"/>
      <c r="H193" s="29"/>
      <c r="I193" s="29"/>
      <c r="J193" s="29"/>
      <c r="K193" s="29"/>
      <c r="L193" s="29"/>
      <c r="M193" s="29"/>
      <c r="N193" s="29"/>
      <c r="O193" s="108"/>
    </row>
    <row r="194" spans="1:256" x14ac:dyDescent="0.2">
      <c r="A194" s="29"/>
      <c r="B194" s="29"/>
      <c r="C194" s="29"/>
      <c r="D194" s="29"/>
      <c r="E194" s="29"/>
      <c r="F194" s="29"/>
      <c r="G194" s="29"/>
      <c r="H194" s="29"/>
      <c r="I194" s="29"/>
      <c r="J194" s="29"/>
      <c r="K194" s="29"/>
      <c r="L194" s="29"/>
      <c r="M194" s="29"/>
      <c r="N194" s="29"/>
      <c r="O194" s="108"/>
    </row>
    <row r="195" spans="1:256" x14ac:dyDescent="0.2">
      <c r="A195" s="29"/>
      <c r="B195" s="29"/>
      <c r="C195" s="29"/>
      <c r="D195" s="29"/>
      <c r="E195" s="29"/>
      <c r="F195" s="29"/>
      <c r="G195" s="29"/>
      <c r="H195" s="29"/>
      <c r="I195" s="29"/>
      <c r="J195" s="29"/>
      <c r="K195" s="29"/>
      <c r="L195" s="29"/>
      <c r="M195" s="29"/>
      <c r="N195" s="29"/>
    </row>
    <row r="196" spans="1:256" ht="13.5" thickBot="1" x14ac:dyDescent="0.25">
      <c r="A196" s="33"/>
      <c r="B196" s="33"/>
      <c r="C196" s="33"/>
      <c r="D196" s="33"/>
      <c r="E196" s="33"/>
      <c r="F196" s="33"/>
      <c r="G196" s="33"/>
      <c r="H196" s="33"/>
      <c r="I196" s="33"/>
      <c r="J196" s="33"/>
      <c r="K196" s="33"/>
      <c r="L196" s="33"/>
      <c r="M196" s="33"/>
      <c r="N196" s="33"/>
      <c r="O196" s="110"/>
      <c r="P196" s="4"/>
      <c r="Q196" s="4"/>
      <c r="R196" s="4"/>
      <c r="S196" s="4"/>
      <c r="T196" s="4"/>
      <c r="U196" s="4"/>
      <c r="V196" s="4"/>
      <c r="W196" s="4"/>
      <c r="X196" s="4"/>
      <c r="Y196" s="4"/>
      <c r="Z196" s="4"/>
      <c r="AA196" s="4"/>
      <c r="AB196" s="4"/>
      <c r="AC196" s="4"/>
      <c r="AD196" s="4"/>
      <c r="AE196" s="4"/>
      <c r="AF196" s="4"/>
      <c r="AG196" s="4"/>
      <c r="AH196" s="4"/>
      <c r="AI196" s="4"/>
      <c r="AJ196" s="4"/>
      <c r="AK196" s="4"/>
      <c r="AL196" s="4"/>
      <c r="AM196" s="4"/>
      <c r="AN196" s="4"/>
      <c r="AO196" s="4"/>
      <c r="AP196" s="4"/>
      <c r="AQ196" s="4"/>
      <c r="AR196" s="4"/>
      <c r="AS196" s="4"/>
      <c r="AT196" s="4"/>
      <c r="AU196" s="4"/>
      <c r="AV196" s="4"/>
      <c r="AW196" s="4"/>
      <c r="AX196" s="4"/>
      <c r="AY196" s="4"/>
      <c r="AZ196" s="4"/>
      <c r="BA196" s="4"/>
      <c r="BB196" s="4"/>
      <c r="BC196" s="4"/>
      <c r="BD196" s="4"/>
      <c r="BE196" s="4"/>
      <c r="BF196" s="4"/>
      <c r="BG196" s="4"/>
      <c r="BH196" s="4"/>
      <c r="BI196" s="4"/>
      <c r="BJ196" s="4"/>
      <c r="BK196" s="4"/>
      <c r="BL196" s="4"/>
      <c r="BM196" s="4"/>
      <c r="BN196" s="4"/>
      <c r="BO196" s="4"/>
      <c r="BP196" s="4"/>
      <c r="BQ196" s="4"/>
      <c r="BR196" s="4"/>
      <c r="BS196" s="4"/>
      <c r="BT196" s="4"/>
      <c r="BU196" s="4"/>
      <c r="BV196" s="4"/>
      <c r="BW196" s="4"/>
      <c r="BX196" s="4"/>
      <c r="BY196" s="4"/>
      <c r="BZ196" s="4"/>
      <c r="CA196" s="4"/>
      <c r="CB196" s="4"/>
      <c r="CC196" s="4"/>
      <c r="CD196" s="4"/>
      <c r="CE196" s="4"/>
      <c r="CF196" s="4"/>
      <c r="CG196" s="4"/>
      <c r="CH196" s="4"/>
      <c r="CI196" s="4"/>
      <c r="CJ196" s="4"/>
      <c r="CK196" s="4"/>
      <c r="CL196" s="4"/>
      <c r="CM196" s="4"/>
      <c r="CN196" s="4"/>
      <c r="CO196" s="4"/>
      <c r="CP196" s="4"/>
      <c r="CQ196" s="4"/>
      <c r="CR196" s="4"/>
      <c r="CS196" s="4"/>
      <c r="CT196" s="4"/>
      <c r="CU196" s="4"/>
      <c r="CV196" s="4"/>
      <c r="CW196" s="4"/>
      <c r="CX196" s="4"/>
      <c r="CY196" s="4"/>
      <c r="CZ196" s="4"/>
      <c r="DA196" s="4"/>
      <c r="DB196" s="4"/>
      <c r="DC196" s="4"/>
      <c r="DD196" s="4"/>
      <c r="DE196" s="4"/>
      <c r="DF196" s="4"/>
      <c r="DG196" s="4"/>
      <c r="DH196" s="4"/>
      <c r="DI196" s="4"/>
      <c r="DJ196" s="4"/>
      <c r="DK196" s="4"/>
      <c r="DL196" s="4"/>
      <c r="DM196" s="4"/>
      <c r="DN196" s="4"/>
      <c r="DO196" s="4"/>
      <c r="DP196" s="4"/>
      <c r="DQ196" s="4"/>
      <c r="DR196" s="4"/>
      <c r="DS196" s="4"/>
      <c r="DT196" s="4"/>
      <c r="DU196" s="4"/>
      <c r="DV196" s="4"/>
      <c r="DW196" s="4"/>
      <c r="DX196" s="4"/>
      <c r="DY196" s="4"/>
      <c r="DZ196" s="4"/>
      <c r="EA196" s="4"/>
      <c r="EB196" s="4"/>
      <c r="EC196" s="4"/>
      <c r="ED196" s="4"/>
      <c r="EE196" s="4"/>
      <c r="EF196" s="4"/>
      <c r="EG196" s="4"/>
      <c r="EH196" s="4"/>
      <c r="EI196" s="4"/>
      <c r="EJ196" s="4"/>
      <c r="EK196" s="4"/>
      <c r="EL196" s="4"/>
      <c r="EM196" s="4"/>
      <c r="EN196" s="4"/>
      <c r="EO196" s="4"/>
      <c r="EP196" s="4"/>
      <c r="EQ196" s="4"/>
      <c r="ER196" s="4"/>
      <c r="ES196" s="4"/>
      <c r="ET196" s="4"/>
      <c r="EU196" s="4"/>
      <c r="EV196" s="4"/>
      <c r="EW196" s="4"/>
      <c r="EX196" s="4"/>
      <c r="EY196" s="4"/>
      <c r="EZ196" s="4"/>
      <c r="FA196" s="4"/>
      <c r="FB196" s="4"/>
      <c r="FC196" s="4"/>
      <c r="FD196" s="4"/>
      <c r="FE196" s="4"/>
      <c r="FF196" s="4"/>
      <c r="FG196" s="4"/>
      <c r="FH196" s="4"/>
      <c r="FI196" s="4"/>
      <c r="FJ196" s="4"/>
      <c r="FK196" s="4"/>
      <c r="FL196" s="4"/>
      <c r="FM196" s="4"/>
      <c r="FN196" s="4"/>
      <c r="FO196" s="4"/>
      <c r="FP196" s="4"/>
      <c r="FQ196" s="4"/>
      <c r="FR196" s="4"/>
      <c r="FS196" s="4"/>
      <c r="FT196" s="4"/>
      <c r="FU196" s="4"/>
      <c r="FV196" s="4"/>
      <c r="FW196" s="4"/>
      <c r="FX196" s="4"/>
      <c r="FY196" s="4"/>
      <c r="FZ196" s="4"/>
      <c r="GA196" s="4"/>
      <c r="GB196" s="4"/>
      <c r="GC196" s="4"/>
      <c r="GD196" s="4"/>
      <c r="GE196" s="4"/>
      <c r="GF196" s="4"/>
      <c r="GG196" s="4"/>
      <c r="GH196" s="4"/>
      <c r="GI196" s="4"/>
      <c r="GJ196" s="4"/>
      <c r="GK196" s="4"/>
      <c r="GL196" s="4"/>
      <c r="GM196" s="4"/>
      <c r="GN196" s="4"/>
      <c r="GO196" s="4"/>
      <c r="GP196" s="4"/>
      <c r="GQ196" s="4"/>
      <c r="GR196" s="4"/>
      <c r="GS196" s="4"/>
      <c r="GT196" s="4"/>
      <c r="GU196" s="4"/>
      <c r="GV196" s="4"/>
      <c r="GW196" s="4"/>
      <c r="GX196" s="4"/>
      <c r="GY196" s="4"/>
      <c r="GZ196" s="4"/>
      <c r="HA196" s="4"/>
      <c r="HB196" s="4"/>
      <c r="HC196" s="4"/>
      <c r="HD196" s="4"/>
      <c r="HE196" s="4"/>
      <c r="HF196" s="4"/>
      <c r="HG196" s="4"/>
      <c r="HH196" s="4"/>
      <c r="HI196" s="4"/>
      <c r="HJ196" s="4"/>
      <c r="HK196" s="4"/>
      <c r="HL196" s="4"/>
      <c r="HM196" s="4"/>
      <c r="HN196" s="4"/>
      <c r="HO196" s="4"/>
      <c r="HP196" s="4"/>
      <c r="HQ196" s="4"/>
      <c r="HR196" s="4"/>
      <c r="HS196" s="4"/>
      <c r="HT196" s="4"/>
      <c r="HU196" s="4"/>
      <c r="HV196" s="4"/>
      <c r="HW196" s="4"/>
      <c r="HX196" s="4"/>
      <c r="HY196" s="4"/>
      <c r="HZ196" s="4"/>
      <c r="IA196" s="4"/>
      <c r="IB196" s="4"/>
      <c r="IC196" s="4"/>
      <c r="ID196" s="4"/>
      <c r="IE196" s="4"/>
      <c r="IF196" s="4"/>
      <c r="IG196" s="4"/>
      <c r="IH196" s="4"/>
      <c r="II196" s="4"/>
      <c r="IJ196" s="4"/>
      <c r="IK196" s="4"/>
      <c r="IL196" s="4"/>
      <c r="IM196" s="4"/>
      <c r="IN196" s="4"/>
      <c r="IO196" s="4"/>
      <c r="IP196" s="4"/>
      <c r="IQ196" s="4"/>
      <c r="IR196" s="4"/>
      <c r="IS196" s="4"/>
      <c r="IT196" s="4"/>
      <c r="IU196" s="4"/>
      <c r="IV196" s="4"/>
    </row>
  </sheetData>
  <mergeCells count="6">
    <mergeCell ref="I1:M1"/>
    <mergeCell ref="O6:O17"/>
    <mergeCell ref="O171:O175"/>
    <mergeCell ref="O86:O87"/>
    <mergeCell ref="O19:O21"/>
    <mergeCell ref="O27:O31"/>
  </mergeCells>
  <phoneticPr fontId="3" type="noConversion"/>
  <printOptions horizontalCentered="1"/>
  <pageMargins left="0.25" right="0.25" top="0.75" bottom="0.75" header="0.3" footer="0.3"/>
  <pageSetup scale="56" fitToHeight="0" orientation="portrait" copies="5" r:id="rId1"/>
  <headerFooter alignWithMargins="0">
    <oddFooter>&amp;L&amp;8&amp;F / &amp;A&amp;C&amp;8Page &amp;P of &amp;N</oddFooter>
  </headerFooter>
  <rowBreaks count="3" manualBreakCount="3">
    <brk id="68" max="14" man="1"/>
    <brk id="110" max="14" man="1"/>
    <brk id="134" max="14"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0"/>
  <sheetViews>
    <sheetView zoomScale="81" zoomScaleNormal="81" zoomScaleSheetLayoutView="55" workbookViewId="0">
      <pane ySplit="3" topLeftCell="A4" activePane="bottomLeft" state="frozen"/>
      <selection activeCell="S27" sqref="S27"/>
      <selection pane="bottomLeft" activeCell="B4" sqref="B4"/>
    </sheetView>
  </sheetViews>
  <sheetFormatPr defaultRowHeight="12.75" x14ac:dyDescent="0.2"/>
  <cols>
    <col min="1" max="1" width="8.5703125" customWidth="1"/>
    <col min="2" max="2" width="2.5703125" customWidth="1"/>
    <col min="3" max="3" width="4.140625" customWidth="1"/>
    <col min="4" max="4" width="10.42578125" customWidth="1"/>
    <col min="5" max="5" width="11.85546875" customWidth="1"/>
    <col min="7" max="9" width="6.42578125" customWidth="1"/>
    <col min="10" max="11" width="6.5703125" customWidth="1"/>
    <col min="12" max="12" width="19.42578125" customWidth="1"/>
    <col min="13" max="13" width="8.85546875" bestFit="1" customWidth="1"/>
    <col min="14" max="14" width="13.5703125" bestFit="1" customWidth="1"/>
    <col min="15" max="15" width="5.5703125" bestFit="1" customWidth="1"/>
    <col min="16" max="16" width="34.85546875" customWidth="1"/>
  </cols>
  <sheetData>
    <row r="1" spans="1:16" ht="18" x14ac:dyDescent="0.25">
      <c r="A1" s="45" t="str">
        <f>'Cost Details'!A2</f>
        <v>2022 SCE Generator Interconnection Unit Cost Guide</v>
      </c>
      <c r="B1" s="5"/>
    </row>
    <row r="2" spans="1:16" ht="29.45" customHeight="1" x14ac:dyDescent="0.2">
      <c r="A2" s="194" t="s">
        <v>317</v>
      </c>
      <c r="B2" s="194"/>
      <c r="C2" s="194"/>
      <c r="D2" s="194"/>
      <c r="E2" s="194"/>
      <c r="F2" s="194"/>
      <c r="G2" s="194"/>
      <c r="H2" s="194"/>
      <c r="I2" s="194"/>
      <c r="J2" s="194"/>
      <c r="K2" s="194"/>
      <c r="L2" s="194"/>
      <c r="M2" s="194"/>
      <c r="N2" s="194"/>
      <c r="O2" s="194"/>
      <c r="P2" s="194"/>
    </row>
    <row r="3" spans="1:16" ht="14.25" x14ac:dyDescent="0.2">
      <c r="B3" s="51" t="s">
        <v>338</v>
      </c>
    </row>
    <row r="5" spans="1:16" s="29" customFormat="1" ht="21.6" customHeight="1" x14ac:dyDescent="0.2">
      <c r="A5" s="27"/>
      <c r="B5" s="28" t="s">
        <v>257</v>
      </c>
      <c r="P5" s="44"/>
    </row>
    <row r="6" spans="1:16" ht="27.6" customHeight="1" x14ac:dyDescent="0.2">
      <c r="B6" s="192" t="s">
        <v>192</v>
      </c>
      <c r="C6" s="192"/>
      <c r="D6" s="192"/>
      <c r="E6" s="192"/>
      <c r="F6" s="192"/>
      <c r="G6" s="192"/>
      <c r="H6" s="192"/>
      <c r="I6" s="192"/>
      <c r="J6" s="192"/>
      <c r="K6" s="192"/>
      <c r="L6" s="192"/>
      <c r="M6" s="192"/>
      <c r="N6" s="192"/>
      <c r="O6" s="192"/>
      <c r="P6" s="192"/>
    </row>
    <row r="7" spans="1:16" ht="27.6" customHeight="1" x14ac:dyDescent="0.2">
      <c r="B7" s="192" t="s">
        <v>213</v>
      </c>
      <c r="C7" s="192"/>
      <c r="D7" s="192"/>
      <c r="E7" s="192"/>
      <c r="F7" s="192"/>
      <c r="G7" s="192"/>
      <c r="H7" s="192"/>
      <c r="I7" s="192"/>
      <c r="J7" s="192"/>
      <c r="K7" s="192"/>
      <c r="L7" s="192"/>
      <c r="M7" s="192"/>
      <c r="N7" s="192"/>
      <c r="O7" s="192"/>
      <c r="P7" s="192"/>
    </row>
    <row r="8" spans="1:16" ht="27.6" customHeight="1" x14ac:dyDescent="0.2">
      <c r="B8" s="192" t="s">
        <v>194</v>
      </c>
      <c r="C8" s="192"/>
      <c r="D8" s="192"/>
      <c r="E8" s="192"/>
      <c r="F8" s="192"/>
      <c r="G8" s="192"/>
      <c r="H8" s="192"/>
      <c r="I8" s="192"/>
      <c r="J8" s="192"/>
      <c r="K8" s="192"/>
      <c r="L8" s="192"/>
      <c r="M8" s="192"/>
      <c r="N8" s="192"/>
      <c r="O8" s="192"/>
      <c r="P8" s="192"/>
    </row>
    <row r="9" spans="1:16" ht="27.6" customHeight="1" x14ac:dyDescent="0.2">
      <c r="B9" s="192" t="s">
        <v>334</v>
      </c>
      <c r="C9" s="192"/>
      <c r="D9" s="192"/>
      <c r="E9" s="192"/>
      <c r="F9" s="192"/>
      <c r="G9" s="192"/>
      <c r="H9" s="192"/>
      <c r="I9" s="192"/>
      <c r="J9" s="192"/>
      <c r="K9" s="192"/>
      <c r="L9" s="192"/>
      <c r="M9" s="192"/>
      <c r="N9" s="192"/>
      <c r="O9" s="192"/>
      <c r="P9" s="192"/>
    </row>
    <row r="10" spans="1:16" ht="27.6" customHeight="1" x14ac:dyDescent="0.2">
      <c r="B10" s="192" t="s">
        <v>332</v>
      </c>
      <c r="C10" s="192"/>
      <c r="D10" s="192"/>
      <c r="E10" s="192"/>
      <c r="F10" s="192"/>
      <c r="G10" s="192"/>
      <c r="H10" s="192"/>
      <c r="I10" s="192"/>
      <c r="J10" s="192"/>
      <c r="K10" s="192"/>
      <c r="L10" s="192"/>
      <c r="M10" s="192"/>
      <c r="N10" s="192"/>
      <c r="O10" s="192"/>
      <c r="P10" s="192"/>
    </row>
    <row r="11" spans="1:16" ht="27.6" customHeight="1" x14ac:dyDescent="0.2">
      <c r="B11" s="192" t="s">
        <v>196</v>
      </c>
      <c r="C11" s="192"/>
      <c r="D11" s="192"/>
      <c r="E11" s="192"/>
      <c r="F11" s="192"/>
      <c r="G11" s="192"/>
      <c r="H11" s="192"/>
      <c r="I11" s="192"/>
      <c r="J11" s="192"/>
      <c r="K11" s="192"/>
      <c r="L11" s="192"/>
      <c r="M11" s="192"/>
      <c r="N11" s="192"/>
      <c r="O11" s="192"/>
      <c r="P11" s="192"/>
    </row>
    <row r="12" spans="1:16" ht="27.6" customHeight="1" x14ac:dyDescent="0.2">
      <c r="B12" s="192" t="s">
        <v>318</v>
      </c>
      <c r="C12" s="192"/>
      <c r="D12" s="192"/>
      <c r="E12" s="192"/>
      <c r="F12" s="192"/>
      <c r="G12" s="192"/>
      <c r="H12" s="192"/>
      <c r="I12" s="192"/>
      <c r="J12" s="192"/>
      <c r="K12" s="192"/>
      <c r="L12" s="192"/>
      <c r="M12" s="192"/>
      <c r="N12" s="192"/>
      <c r="O12" s="192"/>
      <c r="P12" s="192"/>
    </row>
    <row r="13" spans="1:16" ht="51.6" customHeight="1" x14ac:dyDescent="0.2">
      <c r="B13" s="192" t="s">
        <v>329</v>
      </c>
      <c r="C13" s="192"/>
      <c r="D13" s="192"/>
      <c r="E13" s="192"/>
      <c r="F13" s="192"/>
      <c r="G13" s="192"/>
      <c r="H13" s="192"/>
      <c r="I13" s="192"/>
      <c r="J13" s="192"/>
      <c r="K13" s="192"/>
      <c r="L13" s="192"/>
      <c r="M13" s="192"/>
      <c r="N13" s="192"/>
      <c r="O13" s="192"/>
      <c r="P13" s="192"/>
    </row>
    <row r="14" spans="1:16" ht="27.6" customHeight="1" x14ac:dyDescent="0.2">
      <c r="B14" s="191"/>
      <c r="C14" s="191"/>
      <c r="D14" s="191"/>
      <c r="E14" s="191"/>
      <c r="F14" s="191"/>
      <c r="G14" s="191"/>
      <c r="H14" s="191"/>
      <c r="I14" s="191"/>
      <c r="J14" s="191"/>
      <c r="K14" s="191"/>
      <c r="L14" s="191"/>
      <c r="M14" s="191"/>
      <c r="N14" s="191"/>
      <c r="O14" s="191"/>
      <c r="P14" s="191"/>
    </row>
    <row r="15" spans="1:16" ht="29.45" customHeight="1" x14ac:dyDescent="0.2">
      <c r="B15" s="191"/>
      <c r="C15" s="191"/>
      <c r="D15" s="191"/>
      <c r="E15" s="191"/>
      <c r="F15" s="191"/>
      <c r="G15" s="191"/>
      <c r="H15" s="191"/>
      <c r="I15" s="191"/>
      <c r="J15" s="191"/>
      <c r="K15" s="191"/>
      <c r="L15" s="191"/>
      <c r="M15" s="191"/>
      <c r="N15" s="191"/>
      <c r="O15" s="191"/>
      <c r="P15" s="191"/>
    </row>
    <row r="16" spans="1:16" ht="27.6" customHeight="1" x14ac:dyDescent="0.2">
      <c r="B16" s="191"/>
      <c r="C16" s="191"/>
      <c r="D16" s="191"/>
      <c r="E16" s="191"/>
      <c r="F16" s="191"/>
      <c r="G16" s="191"/>
      <c r="H16" s="191"/>
      <c r="I16" s="191"/>
      <c r="J16" s="191"/>
      <c r="K16" s="191"/>
      <c r="L16" s="191"/>
      <c r="M16" s="191"/>
      <c r="N16" s="191"/>
      <c r="O16" s="191"/>
      <c r="P16" s="191"/>
    </row>
    <row r="17" spans="2:16" ht="27.6" customHeight="1" x14ac:dyDescent="0.2">
      <c r="B17" s="193"/>
      <c r="C17" s="193"/>
      <c r="D17" s="193"/>
      <c r="E17" s="193"/>
      <c r="F17" s="193"/>
      <c r="G17" s="193"/>
      <c r="H17" s="193"/>
      <c r="I17" s="193"/>
      <c r="J17" s="193"/>
      <c r="K17" s="193"/>
      <c r="L17" s="193"/>
      <c r="M17" s="193"/>
      <c r="N17" s="193"/>
      <c r="O17" s="193"/>
      <c r="P17" s="193"/>
    </row>
    <row r="18" spans="2:16" ht="27.6" customHeight="1" x14ac:dyDescent="0.2">
      <c r="B18" s="191"/>
      <c r="C18" s="191"/>
      <c r="D18" s="191"/>
      <c r="E18" s="191"/>
      <c r="F18" s="191"/>
      <c r="G18" s="191"/>
      <c r="H18" s="191"/>
      <c r="I18" s="191"/>
      <c r="J18" s="191"/>
      <c r="K18" s="191"/>
      <c r="L18" s="191"/>
      <c r="M18" s="191"/>
      <c r="N18" s="191"/>
      <c r="O18" s="191"/>
      <c r="P18" s="191"/>
    </row>
    <row r="19" spans="2:16" ht="27.6" customHeight="1" x14ac:dyDescent="0.2">
      <c r="B19" s="191"/>
      <c r="C19" s="191"/>
      <c r="D19" s="191"/>
      <c r="E19" s="191"/>
      <c r="F19" s="191"/>
      <c r="G19" s="191"/>
      <c r="H19" s="191"/>
      <c r="I19" s="191"/>
      <c r="J19" s="191"/>
      <c r="K19" s="191"/>
      <c r="L19" s="191"/>
      <c r="M19" s="191"/>
      <c r="N19" s="191"/>
      <c r="O19" s="191"/>
      <c r="P19" s="191"/>
    </row>
    <row r="20" spans="2:16" ht="27.6" customHeight="1" x14ac:dyDescent="0.2">
      <c r="B20" s="191"/>
      <c r="C20" s="191"/>
      <c r="D20" s="191"/>
      <c r="E20" s="191"/>
      <c r="F20" s="191"/>
      <c r="G20" s="191"/>
      <c r="H20" s="191"/>
      <c r="I20" s="191"/>
      <c r="J20" s="191"/>
      <c r="K20" s="191"/>
      <c r="L20" s="191"/>
      <c r="M20" s="191"/>
      <c r="N20" s="191"/>
      <c r="O20" s="191"/>
      <c r="P20" s="191"/>
    </row>
  </sheetData>
  <mergeCells count="16">
    <mergeCell ref="B11:P11"/>
    <mergeCell ref="B6:P6"/>
    <mergeCell ref="B7:P7"/>
    <mergeCell ref="A2:P2"/>
    <mergeCell ref="B8:P8"/>
    <mergeCell ref="B9:P9"/>
    <mergeCell ref="B10:P10"/>
    <mergeCell ref="B19:P19"/>
    <mergeCell ref="B20:P20"/>
    <mergeCell ref="B12:P12"/>
    <mergeCell ref="B13:P13"/>
    <mergeCell ref="B14:P14"/>
    <mergeCell ref="B15:P15"/>
    <mergeCell ref="B16:P16"/>
    <mergeCell ref="B17:P17"/>
    <mergeCell ref="B18:P18"/>
  </mergeCells>
  <pageMargins left="0.33" right="0.37" top="1" bottom="0.75" header="0.5" footer="0.5"/>
  <pageSetup scale="62" orientation="portrait" r:id="rId1"/>
  <headerFooter alignWithMargins="0">
    <oddFooter>&amp;L&amp;8&amp;F / &amp;A&amp;R&amp;8&amp;P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58"/>
  <sheetViews>
    <sheetView zoomScale="82" zoomScaleNormal="82" zoomScaleSheetLayoutView="55" workbookViewId="0">
      <pane ySplit="3" topLeftCell="A40" activePane="bottomLeft" state="frozen"/>
      <selection activeCell="S27" sqref="S27"/>
      <selection pane="bottomLeft" activeCell="B3" sqref="B3"/>
    </sheetView>
  </sheetViews>
  <sheetFormatPr defaultRowHeight="12.75" x14ac:dyDescent="0.2"/>
  <cols>
    <col min="1" max="1" width="8.5703125" customWidth="1"/>
    <col min="2" max="2" width="2.5703125" customWidth="1"/>
    <col min="3" max="3" width="4.140625" customWidth="1"/>
    <col min="4" max="4" width="10.42578125" customWidth="1"/>
    <col min="5" max="5" width="11.85546875" customWidth="1"/>
    <col min="7" max="9" width="6.42578125" customWidth="1"/>
    <col min="10" max="11" width="6.5703125" customWidth="1"/>
    <col min="12" max="12" width="19.42578125" customWidth="1"/>
    <col min="13" max="13" width="8.85546875" bestFit="1" customWidth="1"/>
    <col min="14" max="14" width="13.5703125" bestFit="1" customWidth="1"/>
    <col min="15" max="15" width="5.5703125" bestFit="1" customWidth="1"/>
    <col min="16" max="16" width="34.85546875" customWidth="1"/>
  </cols>
  <sheetData>
    <row r="1" spans="1:16" ht="18" x14ac:dyDescent="0.25">
      <c r="A1" s="45" t="str">
        <f>'Cost Details'!A2</f>
        <v>2022 SCE Generator Interconnection Unit Cost Guide</v>
      </c>
      <c r="B1" s="5"/>
    </row>
    <row r="2" spans="1:16" ht="29.45" customHeight="1" x14ac:dyDescent="0.2">
      <c r="A2" s="194" t="s">
        <v>188</v>
      </c>
      <c r="B2" s="194"/>
      <c r="C2" s="194"/>
      <c r="D2" s="194"/>
      <c r="E2" s="194"/>
      <c r="F2" s="194"/>
      <c r="G2" s="194"/>
      <c r="H2" s="194"/>
      <c r="I2" s="194"/>
      <c r="J2" s="194"/>
      <c r="K2" s="194"/>
      <c r="L2" s="194"/>
      <c r="M2" s="194"/>
      <c r="N2" s="194"/>
      <c r="O2" s="194"/>
      <c r="P2" s="194"/>
    </row>
    <row r="3" spans="1:16" ht="14.25" x14ac:dyDescent="0.2">
      <c r="B3" s="51" t="str">
        <f>'Substation Notes &amp; Assumptions'!B3</f>
        <v>As of January 2022</v>
      </c>
    </row>
    <row r="5" spans="1:16" x14ac:dyDescent="0.2">
      <c r="B5" s="111" t="s">
        <v>62</v>
      </c>
      <c r="C5" s="5"/>
    </row>
    <row r="6" spans="1:16" x14ac:dyDescent="0.2">
      <c r="M6" s="7" t="s">
        <v>61</v>
      </c>
      <c r="N6" s="7" t="s">
        <v>146</v>
      </c>
      <c r="O6" s="7" t="s">
        <v>147</v>
      </c>
    </row>
    <row r="7" spans="1:16" x14ac:dyDescent="0.2">
      <c r="B7" t="s">
        <v>144</v>
      </c>
      <c r="M7" s="19">
        <v>2</v>
      </c>
      <c r="N7" s="18"/>
      <c r="O7" s="18"/>
      <c r="P7" s="17"/>
    </row>
    <row r="8" spans="1:16" x14ac:dyDescent="0.2">
      <c r="B8" t="s">
        <v>87</v>
      </c>
      <c r="M8" s="19"/>
      <c r="N8" s="18"/>
      <c r="O8" s="18"/>
      <c r="P8" s="17"/>
    </row>
    <row r="9" spans="1:16" x14ac:dyDescent="0.2">
      <c r="C9" s="9" t="s">
        <v>162</v>
      </c>
      <c r="J9" s="8"/>
      <c r="M9" s="20">
        <v>2</v>
      </c>
      <c r="N9" s="18" t="s">
        <v>148</v>
      </c>
      <c r="O9" s="18">
        <v>2</v>
      </c>
      <c r="P9" s="17"/>
    </row>
    <row r="10" spans="1:16" x14ac:dyDescent="0.2">
      <c r="C10" t="s">
        <v>119</v>
      </c>
      <c r="J10" s="8"/>
      <c r="M10" s="20"/>
      <c r="N10" s="18"/>
      <c r="O10" s="18"/>
      <c r="P10" s="17"/>
    </row>
    <row r="11" spans="1:16" ht="13.5" thickBot="1" x14ac:dyDescent="0.25">
      <c r="C11" t="s">
        <v>120</v>
      </c>
      <c r="J11" s="8"/>
      <c r="M11" s="20">
        <v>1.35</v>
      </c>
      <c r="N11" s="18" t="s">
        <v>149</v>
      </c>
      <c r="O11" s="23">
        <v>0.7</v>
      </c>
      <c r="P11" s="17"/>
    </row>
    <row r="12" spans="1:16" ht="15" x14ac:dyDescent="0.35">
      <c r="B12" s="6"/>
      <c r="C12" s="10"/>
      <c r="M12" s="21"/>
      <c r="N12" s="18"/>
      <c r="O12" s="18"/>
      <c r="P12" s="17"/>
    </row>
    <row r="13" spans="1:16" ht="15" x14ac:dyDescent="0.35">
      <c r="B13" s="6"/>
      <c r="C13" s="10"/>
      <c r="D13" t="s">
        <v>150</v>
      </c>
      <c r="M13" s="21"/>
      <c r="N13" s="18"/>
      <c r="O13" s="18">
        <v>2.7</v>
      </c>
      <c r="P13" s="17"/>
    </row>
    <row r="14" spans="1:16" ht="13.5" thickBot="1" x14ac:dyDescent="0.25">
      <c r="D14" t="s">
        <v>88</v>
      </c>
      <c r="M14" s="22"/>
      <c r="N14" s="18"/>
      <c r="O14" s="23">
        <v>2</v>
      </c>
      <c r="P14" s="17"/>
    </row>
    <row r="15" spans="1:16" x14ac:dyDescent="0.2">
      <c r="D15" s="5" t="s">
        <v>151</v>
      </c>
      <c r="E15" s="5"/>
      <c r="F15" s="5"/>
      <c r="G15" s="5"/>
      <c r="H15" s="5"/>
      <c r="I15" s="5"/>
      <c r="J15" s="5"/>
      <c r="K15" s="5"/>
      <c r="L15" s="5"/>
      <c r="M15" s="24"/>
      <c r="N15" s="24"/>
      <c r="O15" s="24">
        <v>4.7</v>
      </c>
    </row>
    <row r="18" spans="3:16" x14ac:dyDescent="0.2">
      <c r="C18" s="26" t="s">
        <v>207</v>
      </c>
      <c r="G18" s="223" t="s">
        <v>19</v>
      </c>
      <c r="H18" s="224"/>
      <c r="I18" s="225"/>
      <c r="J18" s="241" t="s">
        <v>20</v>
      </c>
      <c r="K18" s="242"/>
      <c r="L18" s="243"/>
      <c r="M18" s="207" t="s">
        <v>21</v>
      </c>
      <c r="N18" s="208"/>
      <c r="O18" s="209"/>
    </row>
    <row r="19" spans="3:16" x14ac:dyDescent="0.2">
      <c r="D19" t="s">
        <v>84</v>
      </c>
      <c r="G19" s="198" t="s">
        <v>10</v>
      </c>
      <c r="H19" s="199"/>
      <c r="I19" s="200"/>
      <c r="J19" s="198" t="s">
        <v>11</v>
      </c>
      <c r="K19" s="199"/>
      <c r="L19" s="200"/>
      <c r="M19" s="1" t="s">
        <v>17</v>
      </c>
      <c r="N19" s="2"/>
      <c r="O19" s="3" t="s">
        <v>12</v>
      </c>
    </row>
    <row r="20" spans="3:16" x14ac:dyDescent="0.2">
      <c r="D20" t="s">
        <v>85</v>
      </c>
      <c r="G20" s="1" t="s">
        <v>14</v>
      </c>
      <c r="H20" s="2"/>
      <c r="I20" s="3" t="s">
        <v>13</v>
      </c>
      <c r="J20" s="198" t="s">
        <v>15</v>
      </c>
      <c r="K20" s="199"/>
      <c r="L20" s="200"/>
      <c r="M20" s="198" t="s">
        <v>16</v>
      </c>
      <c r="N20" s="199"/>
      <c r="O20" s="200"/>
    </row>
    <row r="21" spans="3:16" x14ac:dyDescent="0.2">
      <c r="D21" t="s">
        <v>117</v>
      </c>
      <c r="G21" s="201" t="s">
        <v>107</v>
      </c>
      <c r="H21" s="202"/>
      <c r="I21" s="203"/>
      <c r="J21" s="201" t="s">
        <v>108</v>
      </c>
      <c r="K21" s="202"/>
      <c r="L21" s="203"/>
      <c r="M21" s="201" t="s">
        <v>109</v>
      </c>
      <c r="N21" s="202"/>
      <c r="O21" s="203"/>
    </row>
    <row r="22" spans="3:16" x14ac:dyDescent="0.2">
      <c r="D22" t="s">
        <v>118</v>
      </c>
    </row>
    <row r="24" spans="3:16" x14ac:dyDescent="0.2">
      <c r="C24" s="26" t="s">
        <v>86</v>
      </c>
      <c r="G24" s="226" t="s">
        <v>19</v>
      </c>
      <c r="H24" s="227"/>
      <c r="I24" s="228"/>
      <c r="J24" s="229" t="s">
        <v>20</v>
      </c>
      <c r="K24" s="230"/>
      <c r="L24" s="231"/>
      <c r="M24" s="232" t="s">
        <v>21</v>
      </c>
      <c r="N24" s="233"/>
      <c r="O24" s="234"/>
    </row>
    <row r="25" spans="3:16" x14ac:dyDescent="0.2">
      <c r="D25" t="s">
        <v>110</v>
      </c>
      <c r="G25" s="204" t="s">
        <v>112</v>
      </c>
      <c r="H25" s="205"/>
      <c r="I25" s="206"/>
      <c r="J25" s="204" t="s">
        <v>111</v>
      </c>
      <c r="K25" s="205"/>
      <c r="L25" s="206"/>
      <c r="M25" s="204" t="s">
        <v>121</v>
      </c>
      <c r="N25" s="205"/>
      <c r="O25" s="206"/>
    </row>
    <row r="26" spans="3:16" x14ac:dyDescent="0.2">
      <c r="D26" t="s">
        <v>85</v>
      </c>
      <c r="G26" s="11"/>
      <c r="H26" s="15" t="s">
        <v>123</v>
      </c>
      <c r="I26" s="12"/>
      <c r="J26" s="11"/>
      <c r="K26" s="15" t="s">
        <v>113</v>
      </c>
      <c r="L26" s="12"/>
      <c r="M26" s="11"/>
      <c r="N26" s="15" t="s">
        <v>114</v>
      </c>
      <c r="O26" s="12"/>
    </row>
    <row r="27" spans="3:16" x14ac:dyDescent="0.2">
      <c r="D27" t="s">
        <v>106</v>
      </c>
      <c r="G27" s="13"/>
      <c r="H27" s="16" t="s">
        <v>115</v>
      </c>
      <c r="I27" s="14"/>
      <c r="J27" s="13"/>
      <c r="K27" s="16" t="s">
        <v>116</v>
      </c>
      <c r="L27" s="14"/>
      <c r="M27" s="13"/>
      <c r="N27" s="16" t="s">
        <v>122</v>
      </c>
      <c r="O27" s="14"/>
    </row>
    <row r="28" spans="3:16" x14ac:dyDescent="0.2">
      <c r="H28" s="15"/>
      <c r="K28" s="15"/>
      <c r="N28" s="15"/>
    </row>
    <row r="29" spans="3:16" x14ac:dyDescent="0.2">
      <c r="D29" s="247" t="s">
        <v>164</v>
      </c>
      <c r="E29" s="248"/>
      <c r="F29" s="247" t="s">
        <v>163</v>
      </c>
      <c r="G29" s="249"/>
      <c r="H29" s="249"/>
      <c r="I29" s="249"/>
      <c r="J29" s="249"/>
      <c r="K29" s="249"/>
      <c r="L29" s="249"/>
      <c r="M29" s="249"/>
      <c r="N29" s="249"/>
      <c r="O29" s="249"/>
      <c r="P29" s="248"/>
    </row>
    <row r="30" spans="3:16" x14ac:dyDescent="0.2">
      <c r="D30" s="210" t="s">
        <v>110</v>
      </c>
      <c r="E30" s="211"/>
      <c r="F30" s="192" t="s">
        <v>209</v>
      </c>
      <c r="G30" s="216"/>
      <c r="H30" s="216"/>
      <c r="I30" s="216"/>
      <c r="J30" s="216"/>
      <c r="K30" s="216"/>
      <c r="L30" s="216"/>
      <c r="M30" s="216"/>
      <c r="N30" s="216"/>
      <c r="O30" s="216"/>
      <c r="P30" s="216"/>
    </row>
    <row r="31" spans="3:16" x14ac:dyDescent="0.2">
      <c r="D31" s="212"/>
      <c r="E31" s="213"/>
      <c r="F31" s="216"/>
      <c r="G31" s="216"/>
      <c r="H31" s="216"/>
      <c r="I31" s="216"/>
      <c r="J31" s="216"/>
      <c r="K31" s="216"/>
      <c r="L31" s="216"/>
      <c r="M31" s="216"/>
      <c r="N31" s="216"/>
      <c r="O31" s="216"/>
      <c r="P31" s="216"/>
    </row>
    <row r="32" spans="3:16" x14ac:dyDescent="0.2">
      <c r="D32" s="214"/>
      <c r="E32" s="215"/>
      <c r="F32" s="216"/>
      <c r="G32" s="216"/>
      <c r="H32" s="216"/>
      <c r="I32" s="216"/>
      <c r="J32" s="216"/>
      <c r="K32" s="216"/>
      <c r="L32" s="216"/>
      <c r="M32" s="216"/>
      <c r="N32" s="216"/>
      <c r="O32" s="216"/>
      <c r="P32" s="216"/>
    </row>
    <row r="33" spans="1:16" x14ac:dyDescent="0.2">
      <c r="D33" s="217" t="s">
        <v>85</v>
      </c>
      <c r="E33" s="218"/>
      <c r="F33" s="192" t="s">
        <v>210</v>
      </c>
      <c r="G33" s="216"/>
      <c r="H33" s="216"/>
      <c r="I33" s="216"/>
      <c r="J33" s="216"/>
      <c r="K33" s="216"/>
      <c r="L33" s="216"/>
      <c r="M33" s="216"/>
      <c r="N33" s="216"/>
      <c r="O33" s="216"/>
      <c r="P33" s="216"/>
    </row>
    <row r="34" spans="1:16" x14ac:dyDescent="0.2">
      <c r="D34" s="219"/>
      <c r="E34" s="220"/>
      <c r="F34" s="216"/>
      <c r="G34" s="216"/>
      <c r="H34" s="216"/>
      <c r="I34" s="216"/>
      <c r="J34" s="216"/>
      <c r="K34" s="216"/>
      <c r="L34" s="216"/>
      <c r="M34" s="216"/>
      <c r="N34" s="216"/>
      <c r="O34" s="216"/>
      <c r="P34" s="216"/>
    </row>
    <row r="35" spans="1:16" x14ac:dyDescent="0.2">
      <c r="D35" s="221"/>
      <c r="E35" s="222"/>
      <c r="F35" s="216"/>
      <c r="G35" s="216"/>
      <c r="H35" s="216"/>
      <c r="I35" s="216"/>
      <c r="J35" s="216"/>
      <c r="K35" s="216"/>
      <c r="L35" s="216"/>
      <c r="M35" s="216"/>
      <c r="N35" s="216"/>
      <c r="O35" s="216"/>
      <c r="P35" s="216"/>
    </row>
    <row r="36" spans="1:16" x14ac:dyDescent="0.2">
      <c r="D36" s="235" t="s">
        <v>106</v>
      </c>
      <c r="E36" s="236"/>
      <c r="F36" s="244" t="s">
        <v>211</v>
      </c>
      <c r="G36" s="245"/>
      <c r="H36" s="245"/>
      <c r="I36" s="245"/>
      <c r="J36" s="245"/>
      <c r="K36" s="245"/>
      <c r="L36" s="245"/>
      <c r="M36" s="245"/>
      <c r="N36" s="245"/>
      <c r="O36" s="245"/>
      <c r="P36" s="236"/>
    </row>
    <row r="37" spans="1:16" x14ac:dyDescent="0.2">
      <c r="D37" s="237"/>
      <c r="E37" s="238"/>
      <c r="F37" s="237"/>
      <c r="G37" s="193"/>
      <c r="H37" s="193"/>
      <c r="I37" s="193"/>
      <c r="J37" s="193"/>
      <c r="K37" s="193"/>
      <c r="L37" s="193"/>
      <c r="M37" s="193"/>
      <c r="N37" s="193"/>
      <c r="O37" s="193"/>
      <c r="P37" s="238"/>
    </row>
    <row r="38" spans="1:16" x14ac:dyDescent="0.2">
      <c r="D38" s="239"/>
      <c r="E38" s="240"/>
      <c r="F38" s="239"/>
      <c r="G38" s="246"/>
      <c r="H38" s="246"/>
      <c r="I38" s="246"/>
      <c r="J38" s="246"/>
      <c r="K38" s="246"/>
      <c r="L38" s="246"/>
      <c r="M38" s="246"/>
      <c r="N38" s="246"/>
      <c r="O38" s="246"/>
      <c r="P38" s="240"/>
    </row>
    <row r="39" spans="1:16" x14ac:dyDescent="0.2">
      <c r="D39" s="43"/>
      <c r="E39" s="43"/>
      <c r="F39" s="43"/>
      <c r="G39" s="43"/>
      <c r="H39" s="43"/>
      <c r="I39" s="43"/>
      <c r="J39" s="43"/>
      <c r="K39" s="43"/>
      <c r="L39" s="43"/>
      <c r="M39" s="43"/>
      <c r="N39" s="43"/>
      <c r="O39" s="43"/>
      <c r="P39" s="43"/>
    </row>
    <row r="41" spans="1:16" x14ac:dyDescent="0.2">
      <c r="A41" s="5" t="s">
        <v>212</v>
      </c>
    </row>
    <row r="42" spans="1:16" x14ac:dyDescent="0.2">
      <c r="A42" s="5"/>
    </row>
    <row r="43" spans="1:16" s="29" customFormat="1" ht="21.6" customHeight="1" x14ac:dyDescent="0.2">
      <c r="A43" s="27"/>
      <c r="B43" s="28" t="s">
        <v>257</v>
      </c>
      <c r="P43" s="44"/>
    </row>
    <row r="44" spans="1:16" ht="27.6" customHeight="1" x14ac:dyDescent="0.2">
      <c r="B44" s="192" t="s">
        <v>192</v>
      </c>
      <c r="C44" s="192"/>
      <c r="D44" s="192"/>
      <c r="E44" s="192"/>
      <c r="F44" s="192"/>
      <c r="G44" s="192"/>
      <c r="H44" s="192"/>
      <c r="I44" s="192"/>
      <c r="J44" s="192"/>
      <c r="K44" s="192"/>
      <c r="L44" s="192"/>
      <c r="M44" s="192"/>
      <c r="N44" s="192"/>
      <c r="O44" s="192"/>
      <c r="P44" s="192"/>
    </row>
    <row r="45" spans="1:16" ht="27.6" customHeight="1" x14ac:dyDescent="0.2">
      <c r="B45" s="192" t="s">
        <v>213</v>
      </c>
      <c r="C45" s="192"/>
      <c r="D45" s="192"/>
      <c r="E45" s="192"/>
      <c r="F45" s="192"/>
      <c r="G45" s="192"/>
      <c r="H45" s="192"/>
      <c r="I45" s="192"/>
      <c r="J45" s="192"/>
      <c r="K45" s="192"/>
      <c r="L45" s="192"/>
      <c r="M45" s="192"/>
      <c r="N45" s="192"/>
      <c r="O45" s="192"/>
      <c r="P45" s="192"/>
    </row>
    <row r="46" spans="1:16" ht="27.6" hidden="1" customHeight="1" x14ac:dyDescent="0.2">
      <c r="B46" s="192" t="s">
        <v>193</v>
      </c>
      <c r="C46" s="192"/>
      <c r="D46" s="192"/>
      <c r="E46" s="192"/>
      <c r="F46" s="192"/>
      <c r="G46" s="192"/>
      <c r="H46" s="192"/>
      <c r="I46" s="192"/>
      <c r="J46" s="192"/>
      <c r="K46" s="192"/>
      <c r="L46" s="192"/>
      <c r="M46" s="192"/>
      <c r="N46" s="192"/>
      <c r="O46" s="192"/>
      <c r="P46" s="192"/>
    </row>
    <row r="47" spans="1:16" ht="27.6" customHeight="1" x14ac:dyDescent="0.2">
      <c r="B47" s="192" t="s">
        <v>194</v>
      </c>
      <c r="C47" s="192"/>
      <c r="D47" s="192"/>
      <c r="E47" s="192"/>
      <c r="F47" s="192"/>
      <c r="G47" s="192"/>
      <c r="H47" s="192"/>
      <c r="I47" s="192"/>
      <c r="J47" s="192"/>
      <c r="K47" s="192"/>
      <c r="L47" s="192"/>
      <c r="M47" s="192"/>
      <c r="N47" s="192"/>
      <c r="O47" s="192"/>
      <c r="P47" s="192"/>
    </row>
    <row r="48" spans="1:16" ht="27.6" customHeight="1" x14ac:dyDescent="0.2">
      <c r="B48" s="192" t="s">
        <v>333</v>
      </c>
      <c r="C48" s="192"/>
      <c r="D48" s="192"/>
      <c r="E48" s="192"/>
      <c r="F48" s="192"/>
      <c r="G48" s="192"/>
      <c r="H48" s="192"/>
      <c r="I48" s="192"/>
      <c r="J48" s="192"/>
      <c r="K48" s="192"/>
      <c r="L48" s="192"/>
      <c r="M48" s="192"/>
      <c r="N48" s="192"/>
      <c r="O48" s="192"/>
      <c r="P48" s="192"/>
    </row>
    <row r="49" spans="2:16" ht="27.6" customHeight="1" x14ac:dyDescent="0.2">
      <c r="B49" s="192" t="s">
        <v>195</v>
      </c>
      <c r="C49" s="192"/>
      <c r="D49" s="192"/>
      <c r="E49" s="192"/>
      <c r="F49" s="192"/>
      <c r="G49" s="192"/>
      <c r="H49" s="192"/>
      <c r="I49" s="192"/>
      <c r="J49" s="192"/>
      <c r="K49" s="192"/>
      <c r="L49" s="192"/>
      <c r="M49" s="192"/>
      <c r="N49" s="192"/>
      <c r="O49" s="192"/>
      <c r="P49" s="192"/>
    </row>
    <row r="50" spans="2:16" ht="27.6" customHeight="1" x14ac:dyDescent="0.2">
      <c r="B50" s="192" t="s">
        <v>196</v>
      </c>
      <c r="C50" s="192"/>
      <c r="D50" s="192"/>
      <c r="E50" s="192"/>
      <c r="F50" s="192"/>
      <c r="G50" s="192"/>
      <c r="H50" s="192"/>
      <c r="I50" s="192"/>
      <c r="J50" s="192"/>
      <c r="K50" s="192"/>
      <c r="L50" s="192"/>
      <c r="M50" s="192"/>
      <c r="N50" s="192"/>
      <c r="O50" s="192"/>
      <c r="P50" s="192"/>
    </row>
    <row r="51" spans="2:16" ht="66.75" customHeight="1" x14ac:dyDescent="0.2">
      <c r="B51" s="192" t="s">
        <v>187</v>
      </c>
      <c r="C51" s="192"/>
      <c r="D51" s="192"/>
      <c r="E51" s="192"/>
      <c r="F51" s="192"/>
      <c r="G51" s="192"/>
      <c r="H51" s="192"/>
      <c r="I51" s="192"/>
      <c r="J51" s="192"/>
      <c r="K51" s="192"/>
      <c r="L51" s="192"/>
      <c r="M51" s="192"/>
      <c r="N51" s="192"/>
      <c r="O51" s="192"/>
      <c r="P51" s="192"/>
    </row>
    <row r="52" spans="2:16" ht="27.6" customHeight="1" x14ac:dyDescent="0.2">
      <c r="B52" s="192" t="s">
        <v>197</v>
      </c>
      <c r="C52" s="192"/>
      <c r="D52" s="192"/>
      <c r="E52" s="192"/>
      <c r="F52" s="192"/>
      <c r="G52" s="192"/>
      <c r="H52" s="192"/>
      <c r="I52" s="192"/>
      <c r="J52" s="192"/>
      <c r="K52" s="192"/>
      <c r="L52" s="192"/>
      <c r="M52" s="192"/>
      <c r="N52" s="192"/>
      <c r="O52" s="192"/>
      <c r="P52" s="192"/>
    </row>
    <row r="53" spans="2:16" ht="29.45" customHeight="1" x14ac:dyDescent="0.2">
      <c r="B53" s="192" t="s">
        <v>198</v>
      </c>
      <c r="C53" s="192"/>
      <c r="D53" s="192"/>
      <c r="E53" s="192"/>
      <c r="F53" s="192"/>
      <c r="G53" s="192"/>
      <c r="H53" s="192"/>
      <c r="I53" s="192"/>
      <c r="J53" s="192"/>
      <c r="K53" s="192"/>
      <c r="L53" s="192"/>
      <c r="M53" s="192"/>
      <c r="N53" s="192"/>
      <c r="O53" s="192"/>
      <c r="P53" s="192"/>
    </row>
    <row r="54" spans="2:16" ht="27.6" customHeight="1" x14ac:dyDescent="0.2">
      <c r="B54" s="192" t="s">
        <v>199</v>
      </c>
      <c r="C54" s="192"/>
      <c r="D54" s="192"/>
      <c r="E54" s="192"/>
      <c r="F54" s="192"/>
      <c r="G54" s="192"/>
      <c r="H54" s="192"/>
      <c r="I54" s="192"/>
      <c r="J54" s="192"/>
      <c r="K54" s="192"/>
      <c r="L54" s="192"/>
      <c r="M54" s="192"/>
      <c r="N54" s="192"/>
      <c r="O54" s="192"/>
      <c r="P54" s="192"/>
    </row>
    <row r="55" spans="2:16" ht="27.6" customHeight="1" x14ac:dyDescent="0.2">
      <c r="B55" s="216" t="s">
        <v>134</v>
      </c>
      <c r="C55" s="216"/>
      <c r="D55" s="216"/>
      <c r="E55" s="216"/>
      <c r="F55" s="216"/>
      <c r="G55" s="216"/>
      <c r="H55" s="216"/>
      <c r="I55" s="216"/>
      <c r="J55" s="216"/>
      <c r="K55" s="216"/>
      <c r="L55" s="216"/>
      <c r="M55" s="216"/>
      <c r="N55" s="216"/>
      <c r="O55" s="216"/>
      <c r="P55" s="216"/>
    </row>
    <row r="56" spans="2:16" ht="27.6" customHeight="1" x14ac:dyDescent="0.2">
      <c r="B56" s="192" t="s">
        <v>200</v>
      </c>
      <c r="C56" s="192"/>
      <c r="D56" s="192"/>
      <c r="E56" s="192"/>
      <c r="F56" s="192"/>
      <c r="G56" s="192"/>
      <c r="H56" s="192"/>
      <c r="I56" s="192"/>
      <c r="J56" s="192"/>
      <c r="K56" s="192"/>
      <c r="L56" s="192"/>
      <c r="M56" s="192"/>
      <c r="N56" s="192"/>
      <c r="O56" s="192"/>
      <c r="P56" s="192"/>
    </row>
    <row r="57" spans="2:16" ht="27.6" customHeight="1" x14ac:dyDescent="0.2">
      <c r="B57" s="192" t="s">
        <v>201</v>
      </c>
      <c r="C57" s="192"/>
      <c r="D57" s="192"/>
      <c r="E57" s="192"/>
      <c r="F57" s="192"/>
      <c r="G57" s="192"/>
      <c r="H57" s="192"/>
      <c r="I57" s="192"/>
      <c r="J57" s="192"/>
      <c r="K57" s="192"/>
      <c r="L57" s="192"/>
      <c r="M57" s="192"/>
      <c r="N57" s="192"/>
      <c r="O57" s="192"/>
      <c r="P57" s="192"/>
    </row>
    <row r="58" spans="2:16" ht="27.6" customHeight="1" x14ac:dyDescent="0.2">
      <c r="B58" s="195" t="s">
        <v>202</v>
      </c>
      <c r="C58" s="196"/>
      <c r="D58" s="196"/>
      <c r="E58" s="196"/>
      <c r="F58" s="196"/>
      <c r="G58" s="196"/>
      <c r="H58" s="196"/>
      <c r="I58" s="196"/>
      <c r="J58" s="196"/>
      <c r="K58" s="196"/>
      <c r="L58" s="196"/>
      <c r="M58" s="196"/>
      <c r="N58" s="196"/>
      <c r="O58" s="196"/>
      <c r="P58" s="197"/>
    </row>
  </sheetData>
  <mergeCells count="40">
    <mergeCell ref="F36:P38"/>
    <mergeCell ref="A2:P2"/>
    <mergeCell ref="B55:P55"/>
    <mergeCell ref="B56:P56"/>
    <mergeCell ref="B50:P50"/>
    <mergeCell ref="B51:P51"/>
    <mergeCell ref="B52:P52"/>
    <mergeCell ref="B53:P53"/>
    <mergeCell ref="B54:P54"/>
    <mergeCell ref="B46:P46"/>
    <mergeCell ref="B47:P47"/>
    <mergeCell ref="D29:E29"/>
    <mergeCell ref="F29:P29"/>
    <mergeCell ref="M18:O18"/>
    <mergeCell ref="D30:E32"/>
    <mergeCell ref="F30:P32"/>
    <mergeCell ref="D33:E35"/>
    <mergeCell ref="F33:P35"/>
    <mergeCell ref="G18:I18"/>
    <mergeCell ref="G24:I24"/>
    <mergeCell ref="J24:L24"/>
    <mergeCell ref="M24:O24"/>
    <mergeCell ref="G21:I21"/>
    <mergeCell ref="J18:L18"/>
    <mergeCell ref="B58:P58"/>
    <mergeCell ref="J19:L19"/>
    <mergeCell ref="G19:I19"/>
    <mergeCell ref="M21:O21"/>
    <mergeCell ref="J21:L21"/>
    <mergeCell ref="M20:O20"/>
    <mergeCell ref="M25:O25"/>
    <mergeCell ref="G25:I25"/>
    <mergeCell ref="J25:L25"/>
    <mergeCell ref="J20:L20"/>
    <mergeCell ref="B57:P57"/>
    <mergeCell ref="B48:P48"/>
    <mergeCell ref="B49:P49"/>
    <mergeCell ref="B45:P45"/>
    <mergeCell ref="B44:P44"/>
    <mergeCell ref="D36:E38"/>
  </mergeCells>
  <phoneticPr fontId="3" type="noConversion"/>
  <pageMargins left="0.25" right="0.25" top="0.75" bottom="0.75" header="0.3" footer="0.3"/>
  <pageSetup scale="64" orientation="portrait" r:id="rId1"/>
  <headerFooter alignWithMargins="0">
    <oddFooter>&amp;L&amp;8&amp;F / &amp;A&amp;R&amp;8&amp;P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7"/>
  <sheetViews>
    <sheetView topLeftCell="A22" zoomScale="87" zoomScaleNormal="87" zoomScaleSheetLayoutView="107" workbookViewId="0">
      <selection activeCell="B47" sqref="B47:P47"/>
    </sheetView>
  </sheetViews>
  <sheetFormatPr defaultRowHeight="12.75" x14ac:dyDescent="0.2"/>
  <cols>
    <col min="1" max="1" width="6.140625" style="37" customWidth="1"/>
    <col min="2" max="14" width="9.140625" style="37"/>
    <col min="15" max="15" width="7" style="37" customWidth="1"/>
    <col min="16" max="16" width="5.140625" style="37" customWidth="1"/>
    <col min="17" max="16384" width="9.140625" style="37"/>
  </cols>
  <sheetData>
    <row r="1" spans="1:16" customFormat="1" ht="18" x14ac:dyDescent="0.25">
      <c r="A1" s="45" t="str">
        <f>'Cost Details'!A2</f>
        <v>2022 SCE Generator Interconnection Unit Cost Guide</v>
      </c>
      <c r="B1" s="5"/>
    </row>
    <row r="2" spans="1:16" ht="15.75" x14ac:dyDescent="0.25">
      <c r="A2" s="49" t="s">
        <v>203</v>
      </c>
    </row>
    <row r="3" spans="1:16" ht="15.75" x14ac:dyDescent="0.25">
      <c r="A3" s="49"/>
    </row>
    <row r="4" spans="1:16" customFormat="1" x14ac:dyDescent="0.2">
      <c r="A4" s="5" t="s">
        <v>212</v>
      </c>
    </row>
    <row r="5" spans="1:16" customFormat="1" x14ac:dyDescent="0.2">
      <c r="A5" s="5"/>
    </row>
    <row r="6" spans="1:16" s="29" customFormat="1" ht="21.6" customHeight="1" x14ac:dyDescent="0.2">
      <c r="A6" s="27"/>
      <c r="B6" s="28" t="s">
        <v>257</v>
      </c>
      <c r="P6" s="44"/>
    </row>
    <row r="7" spans="1:16" customFormat="1" ht="27.6" customHeight="1" x14ac:dyDescent="0.2">
      <c r="B7" s="195" t="s">
        <v>285</v>
      </c>
      <c r="C7" s="196"/>
      <c r="D7" s="196"/>
      <c r="E7" s="196"/>
      <c r="F7" s="196"/>
      <c r="G7" s="196"/>
      <c r="H7" s="196"/>
      <c r="I7" s="196"/>
      <c r="J7" s="196"/>
      <c r="K7" s="196"/>
      <c r="L7" s="196"/>
      <c r="M7" s="196"/>
      <c r="N7" s="196"/>
      <c r="O7" s="196"/>
      <c r="P7" s="197"/>
    </row>
    <row r="8" spans="1:16" ht="18" x14ac:dyDescent="0.25">
      <c r="A8" s="41"/>
      <c r="B8" s="195" t="s">
        <v>286</v>
      </c>
      <c r="C8" s="196"/>
      <c r="D8" s="196"/>
      <c r="E8" s="196"/>
      <c r="F8" s="196"/>
      <c r="G8" s="196"/>
      <c r="H8" s="196"/>
      <c r="I8" s="196"/>
      <c r="J8" s="196"/>
      <c r="K8" s="196"/>
      <c r="L8" s="196"/>
      <c r="M8" s="196"/>
      <c r="N8" s="196"/>
      <c r="O8" s="196"/>
      <c r="P8" s="197"/>
    </row>
    <row r="9" spans="1:16" ht="26.45" customHeight="1" x14ac:dyDescent="0.2">
      <c r="B9" s="192" t="s">
        <v>213</v>
      </c>
      <c r="C9" s="192"/>
      <c r="D9" s="192"/>
      <c r="E9" s="192"/>
      <c r="F9" s="192"/>
      <c r="G9" s="192"/>
      <c r="H9" s="192"/>
      <c r="I9" s="192"/>
      <c r="J9" s="192"/>
      <c r="K9" s="192"/>
      <c r="L9" s="192"/>
      <c r="M9" s="192"/>
      <c r="N9" s="192"/>
      <c r="O9" s="192"/>
      <c r="P9" s="192"/>
    </row>
    <row r="10" spans="1:16" x14ac:dyDescent="0.2">
      <c r="A10" s="73"/>
    </row>
    <row r="11" spans="1:16" x14ac:dyDescent="0.2">
      <c r="B11" s="77" t="s">
        <v>258</v>
      </c>
    </row>
    <row r="12" spans="1:16" x14ac:dyDescent="0.2">
      <c r="A12" s="72"/>
    </row>
    <row r="13" spans="1:16" ht="20.100000000000001" customHeight="1" x14ac:dyDescent="0.2">
      <c r="B13" s="195" t="s">
        <v>307</v>
      </c>
      <c r="C13" s="196"/>
      <c r="D13" s="196"/>
      <c r="E13" s="196"/>
      <c r="F13" s="196"/>
      <c r="G13" s="196"/>
      <c r="H13" s="196"/>
      <c r="I13" s="196"/>
      <c r="J13" s="196"/>
      <c r="K13" s="196"/>
      <c r="L13" s="196"/>
      <c r="M13" s="196"/>
      <c r="N13" s="196"/>
      <c r="O13" s="196"/>
      <c r="P13" s="197"/>
    </row>
    <row r="14" spans="1:16" ht="20.100000000000001" customHeight="1" x14ac:dyDescent="0.2">
      <c r="B14" s="195" t="s">
        <v>287</v>
      </c>
      <c r="C14" s="196"/>
      <c r="D14" s="196"/>
      <c r="E14" s="196"/>
      <c r="F14" s="196"/>
      <c r="G14" s="196"/>
      <c r="H14" s="196"/>
      <c r="I14" s="196"/>
      <c r="J14" s="196"/>
      <c r="K14" s="196"/>
      <c r="L14" s="196"/>
      <c r="M14" s="196"/>
      <c r="N14" s="196"/>
      <c r="O14" s="196"/>
      <c r="P14" s="197"/>
    </row>
    <row r="15" spans="1:16" ht="20.100000000000001" customHeight="1" x14ac:dyDescent="0.2">
      <c r="B15" s="195" t="s">
        <v>288</v>
      </c>
      <c r="C15" s="196"/>
      <c r="D15" s="196"/>
      <c r="E15" s="196"/>
      <c r="F15" s="196"/>
      <c r="G15" s="196"/>
      <c r="H15" s="196"/>
      <c r="I15" s="196"/>
      <c r="J15" s="196"/>
      <c r="K15" s="196"/>
      <c r="L15" s="196"/>
      <c r="M15" s="196"/>
      <c r="N15" s="196"/>
      <c r="O15" s="196"/>
      <c r="P15" s="197"/>
    </row>
    <row r="16" spans="1:16" ht="20.100000000000001" customHeight="1" x14ac:dyDescent="0.2">
      <c r="B16" s="195" t="s">
        <v>289</v>
      </c>
      <c r="C16" s="196"/>
      <c r="D16" s="196"/>
      <c r="E16" s="196"/>
      <c r="F16" s="196"/>
      <c r="G16" s="196"/>
      <c r="H16" s="196"/>
      <c r="I16" s="196"/>
      <c r="J16" s="196"/>
      <c r="K16" s="196"/>
      <c r="L16" s="196"/>
      <c r="M16" s="196"/>
      <c r="N16" s="196"/>
      <c r="O16" s="196"/>
      <c r="P16" s="197"/>
    </row>
    <row r="17" spans="2:16" ht="20.100000000000001" customHeight="1" x14ac:dyDescent="0.2">
      <c r="B17" s="195" t="s">
        <v>290</v>
      </c>
      <c r="C17" s="196"/>
      <c r="D17" s="196"/>
      <c r="E17" s="196"/>
      <c r="F17" s="196"/>
      <c r="G17" s="196"/>
      <c r="H17" s="196"/>
      <c r="I17" s="196"/>
      <c r="J17" s="196"/>
      <c r="K17" s="196"/>
      <c r="L17" s="196"/>
      <c r="M17" s="196"/>
      <c r="N17" s="196"/>
      <c r="O17" s="196"/>
      <c r="P17" s="197"/>
    </row>
    <row r="18" spans="2:16" x14ac:dyDescent="0.2">
      <c r="B18" s="85" t="s">
        <v>259</v>
      </c>
      <c r="C18" s="78"/>
      <c r="D18" s="78"/>
      <c r="E18" s="78"/>
      <c r="F18" s="78"/>
      <c r="G18" s="78"/>
      <c r="H18" s="78"/>
      <c r="I18" s="78"/>
      <c r="J18" s="78"/>
      <c r="K18" s="78"/>
      <c r="L18" s="78"/>
      <c r="M18" s="78"/>
      <c r="N18" s="78"/>
      <c r="O18" s="78"/>
      <c r="P18" s="79"/>
    </row>
    <row r="19" spans="2:16" x14ac:dyDescent="0.2">
      <c r="B19" s="86" t="s">
        <v>279</v>
      </c>
      <c r="P19" s="80"/>
    </row>
    <row r="20" spans="2:16" x14ac:dyDescent="0.2">
      <c r="B20" s="86" t="s">
        <v>280</v>
      </c>
      <c r="P20" s="80"/>
    </row>
    <row r="21" spans="2:16" x14ac:dyDescent="0.2">
      <c r="B21" s="86" t="s">
        <v>260</v>
      </c>
      <c r="P21" s="80"/>
    </row>
    <row r="22" spans="2:16" x14ac:dyDescent="0.2">
      <c r="B22" s="86" t="s">
        <v>261</v>
      </c>
      <c r="P22" s="80"/>
    </row>
    <row r="23" spans="2:16" x14ac:dyDescent="0.2">
      <c r="B23" s="86" t="s">
        <v>262</v>
      </c>
      <c r="P23" s="80"/>
    </row>
    <row r="24" spans="2:16" x14ac:dyDescent="0.2">
      <c r="B24" s="86" t="s">
        <v>263</v>
      </c>
      <c r="P24" s="80"/>
    </row>
    <row r="25" spans="2:16" x14ac:dyDescent="0.2">
      <c r="B25" s="86" t="s">
        <v>264</v>
      </c>
      <c r="P25" s="80"/>
    </row>
    <row r="26" spans="2:16" x14ac:dyDescent="0.2">
      <c r="B26" s="86" t="s">
        <v>265</v>
      </c>
      <c r="P26" s="80"/>
    </row>
    <row r="27" spans="2:16" x14ac:dyDescent="0.2">
      <c r="B27" s="86" t="s">
        <v>266</v>
      </c>
      <c r="P27" s="80"/>
    </row>
    <row r="28" spans="2:16" x14ac:dyDescent="0.2">
      <c r="B28" s="86" t="s">
        <v>267</v>
      </c>
      <c r="P28" s="80"/>
    </row>
    <row r="29" spans="2:16" x14ac:dyDescent="0.2">
      <c r="B29" s="86" t="s">
        <v>268</v>
      </c>
      <c r="P29" s="80"/>
    </row>
    <row r="30" spans="2:16" x14ac:dyDescent="0.2">
      <c r="B30" s="86" t="s">
        <v>269</v>
      </c>
      <c r="P30" s="80"/>
    </row>
    <row r="31" spans="2:16" x14ac:dyDescent="0.2">
      <c r="B31" s="86" t="s">
        <v>270</v>
      </c>
      <c r="P31" s="80"/>
    </row>
    <row r="32" spans="2:16" x14ac:dyDescent="0.2">
      <c r="B32" s="86" t="s">
        <v>271</v>
      </c>
      <c r="P32" s="80"/>
    </row>
    <row r="33" spans="2:16" x14ac:dyDescent="0.2">
      <c r="B33" s="86" t="s">
        <v>272</v>
      </c>
      <c r="P33" s="80"/>
    </row>
    <row r="34" spans="2:16" x14ac:dyDescent="0.2">
      <c r="B34" s="86" t="s">
        <v>273</v>
      </c>
      <c r="P34" s="80"/>
    </row>
    <row r="35" spans="2:16" x14ac:dyDescent="0.2">
      <c r="B35" s="86" t="s">
        <v>281</v>
      </c>
      <c r="P35" s="80"/>
    </row>
    <row r="36" spans="2:16" x14ac:dyDescent="0.2">
      <c r="B36" s="86" t="s">
        <v>274</v>
      </c>
      <c r="P36" s="80"/>
    </row>
    <row r="37" spans="2:16" ht="14.25" x14ac:dyDescent="0.2">
      <c r="B37" s="86" t="s">
        <v>275</v>
      </c>
      <c r="P37" s="80"/>
    </row>
    <row r="38" spans="2:16" x14ac:dyDescent="0.2">
      <c r="B38" s="86" t="s">
        <v>282</v>
      </c>
      <c r="P38" s="80"/>
    </row>
    <row r="39" spans="2:16" x14ac:dyDescent="0.2">
      <c r="B39" s="86" t="s">
        <v>276</v>
      </c>
      <c r="O39" s="81"/>
      <c r="P39" s="80"/>
    </row>
    <row r="40" spans="2:16" x14ac:dyDescent="0.2">
      <c r="B40" s="87" t="s">
        <v>277</v>
      </c>
      <c r="C40" s="82"/>
      <c r="D40" s="82"/>
      <c r="E40" s="82"/>
      <c r="F40" s="82"/>
      <c r="G40" s="82"/>
      <c r="H40" s="82"/>
      <c r="I40" s="82"/>
      <c r="J40" s="82"/>
      <c r="K40" s="82"/>
      <c r="L40" s="82"/>
      <c r="M40" s="82"/>
      <c r="N40" s="82"/>
      <c r="O40" s="82"/>
      <c r="P40" s="83"/>
    </row>
    <row r="41" spans="2:16" ht="18" customHeight="1" x14ac:dyDescent="0.2">
      <c r="B41" s="195" t="s">
        <v>291</v>
      </c>
      <c r="C41" s="196"/>
      <c r="D41" s="196"/>
      <c r="E41" s="196"/>
      <c r="F41" s="196"/>
      <c r="G41" s="196"/>
      <c r="H41" s="196"/>
      <c r="I41" s="196"/>
      <c r="J41" s="196"/>
      <c r="K41" s="196"/>
      <c r="L41" s="196"/>
      <c r="M41" s="196"/>
      <c r="N41" s="196"/>
      <c r="O41" s="196"/>
      <c r="P41" s="197"/>
    </row>
    <row r="42" spans="2:16" ht="18" customHeight="1" x14ac:dyDescent="0.2">
      <c r="B42" s="195" t="s">
        <v>292</v>
      </c>
      <c r="C42" s="196"/>
      <c r="D42" s="196"/>
      <c r="E42" s="196"/>
      <c r="F42" s="196"/>
      <c r="G42" s="196"/>
      <c r="H42" s="196"/>
      <c r="I42" s="196"/>
      <c r="J42" s="196"/>
      <c r="K42" s="196"/>
      <c r="L42" s="196"/>
      <c r="M42" s="196"/>
      <c r="N42" s="196"/>
      <c r="O42" s="196"/>
      <c r="P42" s="197"/>
    </row>
    <row r="43" spans="2:16" ht="18" customHeight="1" x14ac:dyDescent="0.2">
      <c r="B43" s="195" t="s">
        <v>293</v>
      </c>
      <c r="C43" s="196"/>
      <c r="D43" s="196"/>
      <c r="E43" s="196"/>
      <c r="F43" s="196"/>
      <c r="G43" s="196"/>
      <c r="H43" s="196"/>
      <c r="I43" s="196"/>
      <c r="J43" s="196"/>
      <c r="K43" s="196"/>
      <c r="L43" s="196"/>
      <c r="M43" s="196"/>
      <c r="N43" s="196"/>
      <c r="O43" s="196"/>
      <c r="P43" s="197"/>
    </row>
    <row r="44" spans="2:16" ht="18" customHeight="1" x14ac:dyDescent="0.2">
      <c r="B44" s="195" t="s">
        <v>294</v>
      </c>
      <c r="C44" s="196"/>
      <c r="D44" s="196"/>
      <c r="E44" s="196"/>
      <c r="F44" s="196"/>
      <c r="G44" s="196"/>
      <c r="H44" s="196"/>
      <c r="I44" s="196"/>
      <c r="J44" s="196"/>
      <c r="K44" s="196"/>
      <c r="L44" s="196"/>
      <c r="M44" s="196"/>
      <c r="N44" s="196"/>
      <c r="O44" s="196"/>
      <c r="P44" s="197"/>
    </row>
    <row r="45" spans="2:16" ht="18" customHeight="1" x14ac:dyDescent="0.2">
      <c r="B45" s="195" t="s">
        <v>295</v>
      </c>
      <c r="C45" s="196"/>
      <c r="D45" s="196"/>
      <c r="E45" s="196"/>
      <c r="F45" s="196"/>
      <c r="G45" s="196"/>
      <c r="H45" s="196"/>
      <c r="I45" s="196"/>
      <c r="J45" s="196"/>
      <c r="K45" s="196"/>
      <c r="L45" s="196"/>
      <c r="M45" s="196"/>
      <c r="N45" s="196"/>
      <c r="O45" s="196"/>
      <c r="P45" s="197"/>
    </row>
    <row r="46" spans="2:16" customFormat="1" ht="27.6" customHeight="1" x14ac:dyDescent="0.2">
      <c r="B46" s="192" t="s">
        <v>334</v>
      </c>
      <c r="C46" s="192"/>
      <c r="D46" s="192"/>
      <c r="E46" s="192"/>
      <c r="F46" s="192"/>
      <c r="G46" s="192"/>
      <c r="H46" s="192"/>
      <c r="I46" s="192"/>
      <c r="J46" s="192"/>
      <c r="K46" s="192"/>
      <c r="L46" s="192"/>
      <c r="M46" s="192"/>
      <c r="N46" s="192"/>
      <c r="O46" s="192"/>
      <c r="P46" s="192"/>
    </row>
    <row r="47" spans="2:16" ht="40.9" customHeight="1" x14ac:dyDescent="0.2">
      <c r="B47" s="195" t="s">
        <v>330</v>
      </c>
      <c r="C47" s="196"/>
      <c r="D47" s="196"/>
      <c r="E47" s="196"/>
      <c r="F47" s="196"/>
      <c r="G47" s="196"/>
      <c r="H47" s="196"/>
      <c r="I47" s="196"/>
      <c r="J47" s="196"/>
      <c r="K47" s="196"/>
      <c r="L47" s="196"/>
      <c r="M47" s="196"/>
      <c r="N47" s="196"/>
      <c r="O47" s="196"/>
      <c r="P47" s="197"/>
    </row>
  </sheetData>
  <mergeCells count="15">
    <mergeCell ref="B47:P47"/>
    <mergeCell ref="B41:P41"/>
    <mergeCell ref="B42:P42"/>
    <mergeCell ref="B43:P43"/>
    <mergeCell ref="B44:P44"/>
    <mergeCell ref="B45:P45"/>
    <mergeCell ref="B46:P46"/>
    <mergeCell ref="B14:P14"/>
    <mergeCell ref="B15:P15"/>
    <mergeCell ref="B16:P16"/>
    <mergeCell ref="B17:P17"/>
    <mergeCell ref="B7:P7"/>
    <mergeCell ref="B8:P8"/>
    <mergeCell ref="B9:P9"/>
    <mergeCell ref="B13:P13"/>
  </mergeCells>
  <pageMargins left="0.7" right="0.25" top="0.75" bottom="0.5" header="0.3" footer="0.3"/>
  <pageSetup scale="70" orientation="portrait" verticalDpi="300" r:id="rId1"/>
  <headerFooter>
    <oddFooter>&amp;L&amp;8&amp;F / &amp;A&amp;R&amp;8Page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2"/>
  <sheetViews>
    <sheetView zoomScale="93" zoomScaleNormal="93" zoomScaleSheetLayoutView="70" workbookViewId="0">
      <selection activeCell="R28" sqref="R28"/>
    </sheetView>
  </sheetViews>
  <sheetFormatPr defaultRowHeight="12.75" x14ac:dyDescent="0.2"/>
  <cols>
    <col min="1" max="1" width="2.42578125" customWidth="1"/>
  </cols>
  <sheetData>
    <row r="1" spans="1:16" ht="18" x14ac:dyDescent="0.25">
      <c r="A1" s="45" t="str">
        <f>'Cost Details'!A2</f>
        <v>2022 SCE Generator Interconnection Unit Cost Guide</v>
      </c>
    </row>
    <row r="2" spans="1:16" s="37" customFormat="1" ht="15.75" x14ac:dyDescent="0.25">
      <c r="A2" s="49" t="s">
        <v>297</v>
      </c>
    </row>
    <row r="3" spans="1:16" s="37" customFormat="1" ht="15.75" x14ac:dyDescent="0.25">
      <c r="A3" s="49"/>
    </row>
    <row r="4" spans="1:16" ht="35.1" customHeight="1" x14ac:dyDescent="0.2">
      <c r="B4" s="84" t="s">
        <v>283</v>
      </c>
    </row>
    <row r="5" spans="1:16" s="71" customFormat="1" ht="35.1" customHeight="1" x14ac:dyDescent="0.2">
      <c r="B5" s="195" t="s">
        <v>307</v>
      </c>
      <c r="C5" s="196"/>
      <c r="D5" s="196"/>
      <c r="E5" s="196"/>
      <c r="F5" s="196"/>
      <c r="G5" s="196"/>
      <c r="H5" s="196"/>
      <c r="I5" s="196"/>
      <c r="J5" s="196"/>
      <c r="K5" s="196"/>
      <c r="L5" s="196"/>
      <c r="M5" s="196"/>
      <c r="N5" s="196"/>
      <c r="O5" s="196"/>
      <c r="P5" s="197"/>
    </row>
    <row r="6" spans="1:16" s="71" customFormat="1" ht="35.1" customHeight="1" x14ac:dyDescent="0.2">
      <c r="B6" s="195" t="s">
        <v>213</v>
      </c>
      <c r="C6" s="196"/>
      <c r="D6" s="196"/>
      <c r="E6" s="196"/>
      <c r="F6" s="196"/>
      <c r="G6" s="196"/>
      <c r="H6" s="196"/>
      <c r="I6" s="196"/>
      <c r="J6" s="196"/>
      <c r="K6" s="196"/>
      <c r="L6" s="196"/>
      <c r="M6" s="196"/>
      <c r="N6" s="196"/>
      <c r="O6" s="196"/>
      <c r="P6" s="197"/>
    </row>
    <row r="7" spans="1:16" s="71" customFormat="1" ht="35.1" customHeight="1" x14ac:dyDescent="0.2">
      <c r="B7" s="195" t="s">
        <v>308</v>
      </c>
      <c r="C7" s="196"/>
      <c r="D7" s="196"/>
      <c r="E7" s="196"/>
      <c r="F7" s="196"/>
      <c r="G7" s="196"/>
      <c r="H7" s="196"/>
      <c r="I7" s="196"/>
      <c r="J7" s="196"/>
      <c r="K7" s="196"/>
      <c r="L7" s="196"/>
      <c r="M7" s="196"/>
      <c r="N7" s="196"/>
      <c r="O7" s="196"/>
      <c r="P7" s="197"/>
    </row>
    <row r="8" spans="1:16" s="71" customFormat="1" ht="35.1" customHeight="1" x14ac:dyDescent="0.2">
      <c r="B8" s="195" t="s">
        <v>309</v>
      </c>
      <c r="C8" s="196"/>
      <c r="D8" s="196"/>
      <c r="E8" s="196"/>
      <c r="F8" s="196"/>
      <c r="G8" s="196"/>
      <c r="H8" s="196"/>
      <c r="I8" s="196"/>
      <c r="J8" s="196"/>
      <c r="K8" s="196"/>
      <c r="L8" s="196"/>
      <c r="M8" s="196"/>
      <c r="N8" s="196"/>
      <c r="O8" s="196"/>
      <c r="P8" s="197"/>
    </row>
    <row r="9" spans="1:16" s="71" customFormat="1" ht="35.1" customHeight="1" x14ac:dyDescent="0.2">
      <c r="B9" s="195" t="s">
        <v>296</v>
      </c>
      <c r="C9" s="196"/>
      <c r="D9" s="196"/>
      <c r="E9" s="196"/>
      <c r="F9" s="196"/>
      <c r="G9" s="196"/>
      <c r="H9" s="196"/>
      <c r="I9" s="196"/>
      <c r="J9" s="196"/>
      <c r="K9" s="196"/>
      <c r="L9" s="196"/>
      <c r="M9" s="196"/>
      <c r="N9" s="196"/>
      <c r="O9" s="196"/>
      <c r="P9" s="197"/>
    </row>
    <row r="10" spans="1:16" s="71" customFormat="1" ht="35.1" customHeight="1" x14ac:dyDescent="0.2">
      <c r="B10" s="195" t="s">
        <v>310</v>
      </c>
      <c r="C10" s="196"/>
      <c r="D10" s="196"/>
      <c r="E10" s="196"/>
      <c r="F10" s="196"/>
      <c r="G10" s="196"/>
      <c r="H10" s="196"/>
      <c r="I10" s="196"/>
      <c r="J10" s="196"/>
      <c r="K10" s="196"/>
      <c r="L10" s="196"/>
      <c r="M10" s="196"/>
      <c r="N10" s="196"/>
      <c r="O10" s="196"/>
      <c r="P10" s="197"/>
    </row>
    <row r="11" spans="1:16" ht="32.1" customHeight="1" x14ac:dyDescent="0.2">
      <c r="B11" s="195" t="s">
        <v>311</v>
      </c>
      <c r="C11" s="196"/>
      <c r="D11" s="196"/>
      <c r="E11" s="196"/>
      <c r="F11" s="196"/>
      <c r="G11" s="196"/>
      <c r="H11" s="196"/>
      <c r="I11" s="196"/>
      <c r="J11" s="196"/>
      <c r="K11" s="196"/>
      <c r="L11" s="196"/>
      <c r="M11" s="196"/>
      <c r="N11" s="196"/>
      <c r="O11" s="196"/>
      <c r="P11" s="197"/>
    </row>
    <row r="12" spans="1:16" ht="27.6" customHeight="1" x14ac:dyDescent="0.2">
      <c r="B12" s="192" t="s">
        <v>334</v>
      </c>
      <c r="C12" s="192"/>
      <c r="D12" s="192"/>
      <c r="E12" s="192"/>
      <c r="F12" s="192"/>
      <c r="G12" s="192"/>
      <c r="H12" s="192"/>
      <c r="I12" s="192"/>
      <c r="J12" s="192"/>
      <c r="K12" s="192"/>
      <c r="L12" s="192"/>
      <c r="M12" s="192"/>
      <c r="N12" s="192"/>
      <c r="O12" s="192"/>
      <c r="P12" s="192"/>
    </row>
  </sheetData>
  <mergeCells count="8">
    <mergeCell ref="B12:P12"/>
    <mergeCell ref="B5:P5"/>
    <mergeCell ref="B7:P7"/>
    <mergeCell ref="B8:P8"/>
    <mergeCell ref="B9:P9"/>
    <mergeCell ref="B11:P11"/>
    <mergeCell ref="B10:P10"/>
    <mergeCell ref="B6:P6"/>
  </mergeCells>
  <pageMargins left="0.7" right="0.7" top="0.75" bottom="0.75" header="0.3" footer="0.3"/>
  <pageSetup scale="64" orientation="portrait" horizontalDpi="300" verticalDpi="300" r:id="rId1"/>
  <headerFooter>
    <oddFooter>&amp;L&amp;8&amp;F / &amp;A&amp;C&amp;8&amp;P of &amp;N</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37"/>
  <sheetViews>
    <sheetView zoomScale="85" zoomScaleNormal="85" zoomScaleSheetLayoutView="86" workbookViewId="0">
      <pane ySplit="1" topLeftCell="A2" activePane="bottomLeft" state="frozen"/>
      <selection activeCell="S27" sqref="S27"/>
      <selection pane="bottomLeft" activeCell="D34" sqref="D34"/>
    </sheetView>
  </sheetViews>
  <sheetFormatPr defaultRowHeight="12.75" x14ac:dyDescent="0.2"/>
  <cols>
    <col min="2" max="2" width="12.5703125" customWidth="1"/>
    <col min="4" max="5" width="9.5703125" bestFit="1" customWidth="1"/>
    <col min="6" max="6" width="11.140625" customWidth="1"/>
    <col min="7" max="11" width="9.5703125" bestFit="1" customWidth="1"/>
    <col min="15" max="15" width="2.140625" customWidth="1"/>
    <col min="16" max="16" width="2.42578125" customWidth="1"/>
  </cols>
  <sheetData>
    <row r="1" spans="1:15" ht="18" x14ac:dyDescent="0.25">
      <c r="A1" s="45" t="str">
        <f>'Cost Details'!A2</f>
        <v>2022 SCE Generator Interconnection Unit Cost Guide</v>
      </c>
      <c r="C1" s="30"/>
      <c r="D1" s="30"/>
      <c r="E1" s="30"/>
      <c r="F1" s="30"/>
      <c r="G1" s="30"/>
      <c r="H1" s="30"/>
      <c r="I1" s="30"/>
      <c r="J1" s="30"/>
      <c r="K1" s="30"/>
      <c r="L1" s="30"/>
      <c r="M1" s="30"/>
    </row>
    <row r="2" spans="1:15" ht="23.25" x14ac:dyDescent="0.2">
      <c r="A2" s="46"/>
      <c r="C2" s="47"/>
      <c r="D2" s="47"/>
      <c r="E2" s="47"/>
      <c r="F2" s="47"/>
      <c r="G2" s="47"/>
      <c r="H2" s="47"/>
      <c r="I2" s="47"/>
      <c r="J2" s="47"/>
      <c r="K2" s="47"/>
      <c r="L2" s="47"/>
      <c r="M2" s="30"/>
    </row>
    <row r="3" spans="1:15" ht="15.75" x14ac:dyDescent="0.2">
      <c r="A3" s="48" t="s">
        <v>223</v>
      </c>
      <c r="C3" s="47"/>
      <c r="D3" s="47"/>
      <c r="E3" s="47"/>
      <c r="F3" s="47"/>
      <c r="G3" s="47"/>
      <c r="H3" s="47"/>
      <c r="I3" s="47"/>
      <c r="J3" s="47"/>
      <c r="K3" s="47"/>
      <c r="L3" s="47"/>
      <c r="M3" s="30"/>
    </row>
    <row r="4" spans="1:15" ht="16.5" customHeight="1" x14ac:dyDescent="0.2">
      <c r="B4" s="195" t="s">
        <v>339</v>
      </c>
      <c r="C4" s="196"/>
      <c r="D4" s="196"/>
      <c r="E4" s="196"/>
      <c r="F4" s="196"/>
      <c r="G4" s="196"/>
      <c r="H4" s="196"/>
      <c r="I4" s="196"/>
      <c r="J4" s="196"/>
      <c r="K4" s="196"/>
      <c r="L4" s="196"/>
      <c r="M4" s="196"/>
      <c r="N4" s="196"/>
      <c r="O4" s="197"/>
    </row>
    <row r="5" spans="1:15" ht="37.35" customHeight="1" x14ac:dyDescent="0.2">
      <c r="B5" s="195" t="s">
        <v>340</v>
      </c>
      <c r="C5" s="196"/>
      <c r="D5" s="196"/>
      <c r="E5" s="196"/>
      <c r="F5" s="196"/>
      <c r="G5" s="196"/>
      <c r="H5" s="196"/>
      <c r="I5" s="196"/>
      <c r="J5" s="196"/>
      <c r="K5" s="196"/>
      <c r="L5" s="196"/>
      <c r="M5" s="196"/>
      <c r="N5" s="196"/>
      <c r="O5" s="197"/>
    </row>
    <row r="6" spans="1:15" ht="4.3499999999999996" customHeight="1" x14ac:dyDescent="0.2">
      <c r="B6" s="88"/>
      <c r="C6" s="89"/>
      <c r="D6" s="89"/>
      <c r="E6" s="89"/>
      <c r="F6" s="89"/>
      <c r="G6" s="89"/>
      <c r="H6" s="89"/>
      <c r="I6" s="89"/>
      <c r="J6" s="89"/>
      <c r="K6" s="89"/>
      <c r="L6" s="89"/>
      <c r="M6" s="90"/>
      <c r="N6" s="91"/>
      <c r="O6" s="92"/>
    </row>
    <row r="7" spans="1:15" ht="14.25" x14ac:dyDescent="0.2">
      <c r="B7" s="93" t="s">
        <v>225</v>
      </c>
      <c r="C7" s="47"/>
      <c r="D7" s="47"/>
      <c r="E7" s="47"/>
      <c r="F7" s="47"/>
      <c r="G7" s="47"/>
      <c r="H7" s="47"/>
      <c r="I7" s="47"/>
      <c r="J7" s="47"/>
      <c r="K7" s="47"/>
      <c r="L7" s="47"/>
      <c r="M7" s="30"/>
      <c r="O7" s="12"/>
    </row>
    <row r="8" spans="1:15" ht="14.25" x14ac:dyDescent="0.2">
      <c r="B8" s="93" t="s">
        <v>335</v>
      </c>
      <c r="C8" s="47"/>
      <c r="D8" s="47"/>
      <c r="E8" s="47"/>
      <c r="F8" s="47"/>
      <c r="G8" s="47"/>
      <c r="H8" s="47"/>
      <c r="I8" s="47"/>
      <c r="J8" s="47"/>
      <c r="K8" s="47"/>
      <c r="L8" s="47"/>
      <c r="M8" s="30"/>
      <c r="O8" s="12"/>
    </row>
    <row r="9" spans="1:15" ht="18" customHeight="1" x14ac:dyDescent="0.2">
      <c r="B9" s="94" t="s">
        <v>344</v>
      </c>
      <c r="C9" s="47"/>
      <c r="D9" s="47"/>
      <c r="E9" s="47"/>
      <c r="F9" s="47"/>
      <c r="G9" s="47"/>
      <c r="H9" s="47"/>
      <c r="I9" s="47"/>
      <c r="J9" s="47"/>
      <c r="K9" s="47"/>
      <c r="L9" s="47"/>
      <c r="M9" s="30"/>
      <c r="O9" s="12"/>
    </row>
    <row r="10" spans="1:15" ht="16.5" customHeight="1" x14ac:dyDescent="0.2">
      <c r="B10" s="95" t="s">
        <v>336</v>
      </c>
      <c r="C10" s="96"/>
      <c r="D10" s="96"/>
      <c r="E10" s="96"/>
      <c r="F10" s="96"/>
      <c r="G10" s="96"/>
      <c r="H10" s="96"/>
      <c r="I10" s="96"/>
      <c r="J10" s="96"/>
      <c r="K10" s="96"/>
      <c r="L10" s="96"/>
      <c r="M10" s="97"/>
      <c r="N10" s="98"/>
      <c r="O10" s="14"/>
    </row>
    <row r="11" spans="1:15" ht="14.25" x14ac:dyDescent="0.2">
      <c r="B11" s="57"/>
      <c r="C11" s="47"/>
      <c r="D11" s="47"/>
      <c r="E11" s="47"/>
      <c r="F11" s="47"/>
      <c r="G11" s="47"/>
      <c r="H11" s="47"/>
      <c r="I11" s="47"/>
      <c r="J11" s="47"/>
      <c r="K11" s="47"/>
      <c r="L11" s="47"/>
      <c r="M11" s="30"/>
    </row>
    <row r="12" spans="1:15" ht="14.25" x14ac:dyDescent="0.2">
      <c r="B12" s="57"/>
      <c r="C12" s="47"/>
      <c r="D12" s="47"/>
      <c r="E12" s="47"/>
      <c r="F12" s="47"/>
      <c r="G12" s="47"/>
      <c r="H12" s="47"/>
      <c r="I12" s="47"/>
      <c r="J12" s="47"/>
      <c r="K12" s="47"/>
      <c r="L12" s="47"/>
      <c r="M12" s="30"/>
    </row>
    <row r="13" spans="1:15" x14ac:dyDescent="0.2">
      <c r="B13" s="47"/>
      <c r="C13" s="47"/>
      <c r="D13" s="47"/>
      <c r="E13" s="47"/>
      <c r="F13" s="47"/>
      <c r="G13" s="47"/>
      <c r="H13" s="47"/>
      <c r="I13" s="47"/>
      <c r="J13" s="47"/>
      <c r="K13" s="47"/>
      <c r="L13" s="47"/>
      <c r="M13" s="30"/>
    </row>
    <row r="14" spans="1:15" ht="15.75" x14ac:dyDescent="0.2">
      <c r="A14" s="48" t="s">
        <v>208</v>
      </c>
      <c r="C14" s="47"/>
      <c r="D14" s="47"/>
      <c r="E14" s="47"/>
      <c r="F14" s="47"/>
      <c r="G14" s="47"/>
      <c r="H14" s="47"/>
      <c r="I14" s="47"/>
      <c r="J14" s="47"/>
      <c r="K14" s="47"/>
      <c r="L14" s="47"/>
      <c r="M14" s="30"/>
    </row>
    <row r="15" spans="1:15" x14ac:dyDescent="0.2">
      <c r="C15" s="47"/>
      <c r="D15" s="47"/>
      <c r="E15" s="47"/>
      <c r="F15" s="47"/>
      <c r="G15" s="47"/>
      <c r="H15" s="47"/>
      <c r="I15" s="47"/>
      <c r="J15" s="47"/>
      <c r="K15" s="47"/>
      <c r="L15" s="47"/>
      <c r="M15" s="30"/>
    </row>
    <row r="16" spans="1:15" ht="18" customHeight="1" x14ac:dyDescent="0.2">
      <c r="B16" s="195" t="s">
        <v>341</v>
      </c>
      <c r="C16" s="196"/>
      <c r="D16" s="196"/>
      <c r="E16" s="196"/>
      <c r="F16" s="196"/>
      <c r="G16" s="196"/>
      <c r="H16" s="196"/>
      <c r="I16" s="196"/>
      <c r="J16" s="196"/>
      <c r="K16" s="196"/>
      <c r="L16" s="196"/>
      <c r="M16" s="196"/>
      <c r="N16" s="196"/>
      <c r="O16" s="197"/>
    </row>
    <row r="17" spans="2:15" x14ac:dyDescent="0.2">
      <c r="C17" s="47"/>
      <c r="D17" s="47"/>
      <c r="E17" s="47"/>
      <c r="F17" s="47"/>
      <c r="G17" s="47"/>
      <c r="H17" s="47"/>
      <c r="I17" s="47"/>
      <c r="J17" s="47"/>
      <c r="K17" s="47"/>
      <c r="L17" s="47"/>
      <c r="M17" s="30"/>
    </row>
    <row r="18" spans="2:15" ht="18.75" customHeight="1" x14ac:dyDescent="0.2">
      <c r="B18" s="195" t="s">
        <v>221</v>
      </c>
      <c r="C18" s="196"/>
      <c r="D18" s="196"/>
      <c r="E18" s="196"/>
      <c r="F18" s="196"/>
      <c r="G18" s="196"/>
      <c r="H18" s="196"/>
      <c r="I18" s="196"/>
      <c r="J18" s="196"/>
      <c r="K18" s="196"/>
      <c r="L18" s="196"/>
      <c r="M18" s="196"/>
      <c r="N18" s="196"/>
      <c r="O18" s="197"/>
    </row>
    <row r="19" spans="2:15" x14ac:dyDescent="0.2">
      <c r="C19" s="47"/>
      <c r="D19" s="47"/>
      <c r="E19" s="47"/>
      <c r="F19" s="47"/>
      <c r="G19" s="47"/>
      <c r="H19" s="47"/>
      <c r="I19" s="47"/>
      <c r="J19" s="47"/>
      <c r="K19" s="47"/>
      <c r="L19" s="47"/>
      <c r="M19" s="30"/>
    </row>
    <row r="20" spans="2:15" ht="18" customHeight="1" x14ac:dyDescent="0.2">
      <c r="B20" s="99" t="s">
        <v>222</v>
      </c>
      <c r="C20" s="89"/>
      <c r="D20" s="89"/>
      <c r="E20" s="89"/>
      <c r="F20" s="100"/>
      <c r="G20" s="112" t="s">
        <v>320</v>
      </c>
      <c r="H20" s="100"/>
      <c r="I20" s="89"/>
      <c r="J20" s="89"/>
      <c r="K20" s="89"/>
      <c r="L20" s="89"/>
      <c r="M20" s="90"/>
      <c r="N20" s="91"/>
      <c r="O20" s="92"/>
    </row>
    <row r="21" spans="2:15" ht="18.75" customHeight="1" x14ac:dyDescent="0.2">
      <c r="B21" s="13"/>
      <c r="C21" s="96"/>
      <c r="D21" s="96"/>
      <c r="E21" s="101"/>
      <c r="F21" s="101"/>
      <c r="G21" s="96"/>
      <c r="H21" s="96"/>
      <c r="I21" s="96"/>
      <c r="J21" s="96"/>
      <c r="K21" s="96"/>
      <c r="L21" s="96"/>
      <c r="M21" s="97"/>
      <c r="N21" s="98"/>
      <c r="O21" s="14"/>
    </row>
    <row r="22" spans="2:15" x14ac:dyDescent="0.2">
      <c r="B22" s="40"/>
      <c r="C22" s="47"/>
      <c r="D22" s="47"/>
      <c r="E22" s="40"/>
      <c r="F22" s="47"/>
      <c r="G22" s="47"/>
      <c r="H22" s="47"/>
      <c r="I22" s="47"/>
      <c r="J22" s="47"/>
      <c r="K22" s="47"/>
      <c r="L22" s="47"/>
      <c r="M22" s="30"/>
    </row>
    <row r="23" spans="2:15" x14ac:dyDescent="0.2">
      <c r="B23" s="40"/>
      <c r="C23" s="47"/>
      <c r="D23" s="47"/>
      <c r="E23" s="40"/>
      <c r="F23" s="47"/>
      <c r="G23" s="47"/>
      <c r="H23" s="47"/>
      <c r="I23" s="47"/>
      <c r="J23" s="47"/>
      <c r="K23" s="47"/>
      <c r="L23" s="47"/>
      <c r="M23" s="30"/>
    </row>
    <row r="24" spans="2:15" x14ac:dyDescent="0.2">
      <c r="B24" s="40"/>
      <c r="C24" s="47"/>
      <c r="D24" s="40"/>
      <c r="E24" s="47"/>
      <c r="F24" s="47"/>
      <c r="G24" s="47"/>
      <c r="H24" s="47"/>
      <c r="I24" s="47"/>
      <c r="J24" s="47"/>
      <c r="K24" s="47"/>
      <c r="L24" s="47"/>
      <c r="M24" s="30"/>
    </row>
    <row r="25" spans="2:15" ht="15.75" x14ac:dyDescent="0.2">
      <c r="B25" s="48" t="s">
        <v>278</v>
      </c>
      <c r="C25" s="47"/>
      <c r="D25" s="47"/>
      <c r="E25" s="47"/>
      <c r="F25" s="47"/>
      <c r="G25" s="47"/>
      <c r="H25" s="47"/>
      <c r="I25" s="47"/>
      <c r="J25" s="47"/>
      <c r="K25" s="47"/>
      <c r="L25" s="47"/>
      <c r="M25" s="30"/>
    </row>
    <row r="26" spans="2:15" ht="16.5" thickBot="1" x14ac:dyDescent="0.25">
      <c r="B26" s="42"/>
      <c r="C26" s="30"/>
      <c r="D26" s="30"/>
      <c r="E26" s="30"/>
      <c r="F26" s="30"/>
      <c r="G26" s="30"/>
      <c r="H26" s="30"/>
      <c r="I26" s="30"/>
      <c r="J26" s="30"/>
      <c r="K26" s="30"/>
      <c r="L26" s="30"/>
      <c r="M26" s="30"/>
    </row>
    <row r="27" spans="2:15" ht="19.5" thickBot="1" x14ac:dyDescent="0.35">
      <c r="B27" s="120"/>
      <c r="C27" s="115">
        <v>2022</v>
      </c>
      <c r="D27" s="116">
        <f t="shared" ref="D27:L27" si="0">C27+1</f>
        <v>2023</v>
      </c>
      <c r="E27" s="116">
        <f t="shared" si="0"/>
        <v>2024</v>
      </c>
      <c r="F27" s="116">
        <f t="shared" si="0"/>
        <v>2025</v>
      </c>
      <c r="G27" s="116">
        <f t="shared" si="0"/>
        <v>2026</v>
      </c>
      <c r="H27" s="116">
        <f t="shared" si="0"/>
        <v>2027</v>
      </c>
      <c r="I27" s="116">
        <f t="shared" si="0"/>
        <v>2028</v>
      </c>
      <c r="J27" s="116">
        <f t="shared" si="0"/>
        <v>2029</v>
      </c>
      <c r="K27" s="116">
        <f t="shared" si="0"/>
        <v>2030</v>
      </c>
      <c r="L27" s="116">
        <f t="shared" si="0"/>
        <v>2031</v>
      </c>
    </row>
    <row r="28" spans="2:15" ht="37.5" x14ac:dyDescent="0.3">
      <c r="B28" s="121" t="s">
        <v>226</v>
      </c>
      <c r="C28" s="117"/>
      <c r="D28" s="117">
        <v>2.3636660601939585E-2</v>
      </c>
      <c r="E28" s="117">
        <v>1.5522816919018467E-2</v>
      </c>
      <c r="F28" s="117">
        <v>9.3727553810527553E-3</v>
      </c>
      <c r="G28" s="117">
        <v>1.3101347569786537E-2</v>
      </c>
      <c r="H28" s="117">
        <v>1.6973506800198379E-2</v>
      </c>
      <c r="I28" s="117">
        <v>1.853641131631889E-2</v>
      </c>
      <c r="J28" s="117">
        <v>2.0636263323154491E-2</v>
      </c>
      <c r="K28" s="117">
        <v>2.0955153902674883E-2</v>
      </c>
      <c r="L28" s="117">
        <v>1.9575873326879822E-2</v>
      </c>
    </row>
    <row r="29" spans="2:15" ht="38.25" thickBot="1" x14ac:dyDescent="0.35">
      <c r="B29" s="122" t="s">
        <v>227</v>
      </c>
      <c r="C29" s="118">
        <v>1</v>
      </c>
      <c r="D29" s="118">
        <v>1.0236366606019396</v>
      </c>
      <c r="E29" s="118">
        <v>1.039526385076059</v>
      </c>
      <c r="F29" s="118">
        <v>1.0492696115955269</v>
      </c>
      <c r="G29" s="118">
        <v>1.0630164574714547</v>
      </c>
      <c r="H29" s="118">
        <v>1.0810595745410694</v>
      </c>
      <c r="I29" s="118">
        <v>1.1010985394722075</v>
      </c>
      <c r="J29" s="118">
        <v>1.1238210988774968</v>
      </c>
      <c r="K29" s="118">
        <v>1.1473709429635477</v>
      </c>
      <c r="L29" s="118">
        <v>1.1698317312019448</v>
      </c>
    </row>
    <row r="30" spans="2:15" ht="18.75" x14ac:dyDescent="0.3">
      <c r="B30" s="74"/>
      <c r="C30" s="76"/>
      <c r="D30" s="75"/>
      <c r="E30" s="75"/>
      <c r="F30" s="75"/>
      <c r="G30" s="75"/>
      <c r="H30" s="75"/>
      <c r="I30" s="75"/>
      <c r="J30" s="75"/>
      <c r="K30" s="75"/>
      <c r="L30" s="75"/>
    </row>
    <row r="34" spans="3:11" x14ac:dyDescent="0.2">
      <c r="E34" s="34"/>
      <c r="F34" s="34"/>
      <c r="G34" s="34"/>
      <c r="H34" s="34"/>
      <c r="I34" s="34"/>
      <c r="J34" s="34"/>
      <c r="K34" s="34"/>
    </row>
    <row r="35" spans="3:11" x14ac:dyDescent="0.2">
      <c r="C35" s="35"/>
      <c r="D35" s="35"/>
      <c r="E35" s="35"/>
      <c r="F35" s="35"/>
      <c r="G35" s="35"/>
      <c r="H35" s="35"/>
      <c r="I35" s="35"/>
      <c r="J35" s="35"/>
      <c r="K35" s="35"/>
    </row>
    <row r="36" spans="3:11" x14ac:dyDescent="0.2">
      <c r="C36" s="34"/>
      <c r="D36" s="34"/>
      <c r="E36" s="34"/>
      <c r="F36" s="34"/>
      <c r="G36" s="34"/>
      <c r="H36" s="34"/>
      <c r="I36" s="34"/>
      <c r="J36" s="34"/>
      <c r="K36" s="34"/>
    </row>
    <row r="37" spans="3:11" x14ac:dyDescent="0.2">
      <c r="D37" s="34"/>
      <c r="E37" s="34"/>
      <c r="F37" s="34"/>
      <c r="G37" s="34"/>
      <c r="H37" s="34"/>
      <c r="I37" s="34"/>
      <c r="J37" s="34"/>
      <c r="K37" s="34"/>
    </row>
  </sheetData>
  <mergeCells count="4">
    <mergeCell ref="B4:O4"/>
    <mergeCell ref="B5:O5"/>
    <mergeCell ref="B16:O16"/>
    <mergeCell ref="B18:O18"/>
  </mergeCells>
  <printOptions horizontalCentered="1"/>
  <pageMargins left="0.25" right="0" top="0.4" bottom="0.5" header="0.3" footer="0.3"/>
  <pageSetup scale="65" orientation="portrait" r:id="rId1"/>
  <headerFooter>
    <oddFooter>&amp;L&amp;8&amp;F / &amp;A&amp;R&amp;8&amp;P of &amp;N</oddFooter>
  </headerFooter>
  <drawing r:id="rId2"/>
  <legacyDrawing r:id="rId3"/>
  <oleObjects>
    <mc:AlternateContent xmlns:mc="http://schemas.openxmlformats.org/markup-compatibility/2006">
      <mc:Choice Requires="x14">
        <oleObject progId="MSPhotoEd.3" shapeId="2049" r:id="rId4">
          <objectPr defaultSize="0" autoPict="0" r:id="rId5">
            <anchor moveWithCells="1">
              <from>
                <xdr:col>13</xdr:col>
                <xdr:colOff>9525</xdr:colOff>
                <xdr:row>8</xdr:row>
                <xdr:rowOff>9525</xdr:rowOff>
              </from>
              <to>
                <xdr:col>14</xdr:col>
                <xdr:colOff>85725</xdr:colOff>
                <xdr:row>9</xdr:row>
                <xdr:rowOff>0</xdr:rowOff>
              </to>
            </anchor>
          </objectPr>
        </oleObject>
      </mc:Choice>
      <mc:Fallback>
        <oleObject progId="MSPhotoEd.3" shapeId="2049" r:id="rId4"/>
      </mc:Fallback>
    </mc:AlternateContent>
  </oleObjec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ISODocument" ma:contentTypeID="0x0101000BEF1A1EAF553945AAFC1DE188AA7EC100496CDC402DE9B8469629C69FFFFA4218" ma:contentTypeVersion="40" ma:contentTypeDescription="" ma:contentTypeScope="" ma:versionID="c3d34afea54ce30cf9168e25f1a6ad8e">
  <xsd:schema xmlns:xsd="http://www.w3.org/2001/XMLSchema" xmlns:xs="http://www.w3.org/2001/XMLSchema" xmlns:p="http://schemas.microsoft.com/office/2006/metadata/properties" xmlns:ns2="2613f182-e424-487f-ac7f-33bed2fc986a" xmlns:ns3="5bcbeff6-7c02-4b0f-b125-f1b3d566cc14" targetNamespace="http://schemas.microsoft.com/office/2006/metadata/properties" ma:root="true" ma:fieldsID="761fcbc06cfbfec19e2d54763cf44b02" ns2:_="" ns3:_="">
    <xsd:import namespace="2613f182-e424-487f-ac7f-33bed2fc986a"/>
    <xsd:import namespace="5bcbeff6-7c02-4b0f-b125-f1b3d566cc14"/>
    <xsd:element name="properties">
      <xsd:complexType>
        <xsd:sequence>
          <xsd:element name="documentManagement">
            <xsd:complexType>
              <xsd:all>
                <xsd:element ref="ns2:ISODescription" minOccurs="0"/>
                <xsd:element ref="ns3:Document_x0020_Type" minOccurs="0"/>
                <xsd:element ref="ns2:ISOSummary" minOccurs="0"/>
                <xsd:element ref="ns2:PostDate" minOccurs="0"/>
                <xsd:element ref="ns2:ExpireDate" minOccurs="0"/>
                <xsd:element ref="ns2:ISOOwner" minOccurs="0"/>
                <xsd:element ref="ns2:OriginalUri" minOccurs="0"/>
                <xsd:element ref="ns2:Important" minOccurs="0"/>
                <xsd:element ref="ns2:ISOGroupSequence" minOccurs="0"/>
                <xsd:element ref="ns3:Orig_x0020_Post_x0020_Date" minOccurs="0"/>
                <xsd:element ref="ns3:Market_x0020_Notice" minOccurs="0"/>
                <xsd:element ref="ns3:News_x0020_Release" minOccurs="0"/>
                <xsd:element ref="ns2:ISOArchived" minOccurs="0"/>
                <xsd:element ref="ns2:Content_x0020_Administrator" minOccurs="0"/>
                <xsd:element ref="ns2:Content_x0020_Owner" minOccurs="0"/>
                <xsd:element ref="ns2:ISOContributor" minOccurs="0"/>
                <xsd:element ref="ns3:ContentReviewInterval" minOccurs="0"/>
                <xsd:element ref="ns3:CrawlableUniqueID" minOccurs="0"/>
                <xsd:element ref="ns3:ParentISOGroups" minOccurs="0"/>
                <xsd:element ref="ns3:IsDisabled" minOccurs="0"/>
                <xsd:element ref="ns2:IsPublished" minOccurs="0"/>
                <xsd:element ref="ns2:ISOExtract" minOccurs="0"/>
                <xsd:element ref="ns2:TaxCatchAllLabel" minOccurs="0"/>
                <xsd:element ref="ns2:ISOGroupTaxHTField0" minOccurs="0"/>
                <xsd:element ref="ns2:ISOArchiveTaxHTField0" minOccurs="0"/>
                <xsd:element ref="ns2:ISOKeywordsTaxHTField0" minOccurs="0"/>
                <xsd:element ref="ns2:TaxCatchAll" minOccurs="0"/>
                <xsd:element ref="ns2:ISOTopicTaxHTField0" minOccurs="0"/>
                <xsd:element ref="ns2:SharedWithUsers" minOccurs="0"/>
                <xsd:element ref="ns2:m9e70a6096144fc698577b786817f2b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613f182-e424-487f-ac7f-33bed2fc986a" elementFormDefault="qualified">
    <xsd:import namespace="http://schemas.microsoft.com/office/2006/documentManagement/types"/>
    <xsd:import namespace="http://schemas.microsoft.com/office/infopath/2007/PartnerControls"/>
    <xsd:element name="ISODescription" ma:index="2" nillable="true" ma:displayName="ISODescription" ma:internalName="ISODescription" ma:readOnly="false">
      <xsd:simpleType>
        <xsd:restriction base="dms:Unknown"/>
      </xsd:simpleType>
    </xsd:element>
    <xsd:element name="ISOSummary" ma:index="4" nillable="true" ma:displayName="ISOSummary" ma:internalName="ISOSummary" ma:readOnly="false">
      <xsd:simpleType>
        <xsd:restriction base="dms:Unknown"/>
      </xsd:simpleType>
    </xsd:element>
    <xsd:element name="PostDate" ma:index="5" nillable="true" ma:displayName="PostDate" ma:default="[today]" ma:format="DateTime" ma:indexed="true" ma:internalName="PostDate" ma:readOnly="false">
      <xsd:simpleType>
        <xsd:restriction base="dms:DateTime"/>
      </xsd:simpleType>
    </xsd:element>
    <xsd:element name="ExpireDate" ma:index="6" nillable="true" ma:displayName="ExpireDate" ma:format="DateTime" ma:internalName="ExpireDate" ma:readOnly="false">
      <xsd:simpleType>
        <xsd:restriction base="dms:DateTime"/>
      </xsd:simpleType>
    </xsd:element>
    <xsd:element name="ISOOwner" ma:index="7" nillable="true" ma:displayName="ISOOwner" ma:internalName="ISOOwner" ma:readOnly="false">
      <xsd:simpleType>
        <xsd:restriction base="dms:Text">
          <xsd:maxLength value="255"/>
        </xsd:restriction>
      </xsd:simpleType>
    </xsd:element>
    <xsd:element name="OriginalUri" ma:index="8" nillable="true" ma:displayName="OriginalUri" ma:format="Hyperlink" ma:internalName="OriginalUri"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Important" ma:index="9" nillable="true" ma:displayName="Important" ma:default="0" ma:internalName="Important" ma:readOnly="false">
      <xsd:simpleType>
        <xsd:restriction base="dms:Boolean"/>
      </xsd:simpleType>
    </xsd:element>
    <xsd:element name="ISOGroupSequence" ma:index="10" nillable="true" ma:displayName="ISOGroupSequence" ma:internalName="ISOGroupSequence" ma:readOnly="false">
      <xsd:simpleType>
        <xsd:restriction base="dms:Text">
          <xsd:maxLength value="255"/>
        </xsd:restriction>
      </xsd:simpleType>
    </xsd:element>
    <xsd:element name="ISOArchived" ma:index="14" nillable="true" ma:displayName="ISOArchived" ma:default="Not Archived" ma:format="Dropdown" ma:internalName="ISOArchived" ma:readOnly="false">
      <xsd:simpleType>
        <xsd:restriction base="dms:Choice">
          <xsd:enumeration value="Not Archived"/>
          <xsd:enumeration value="Archived"/>
        </xsd:restriction>
      </xsd:simpleType>
    </xsd:element>
    <xsd:element name="Content_x0020_Administrator" ma:index="17" nillable="true" ma:displayName="Content Administrator" ma:list="UserInfo" ma:SearchPeopleOnly="false" ma:SharePointGroup="0" ma:internalName="Content_x0020_Administra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ntent_x0020_Owner" ma:index="18" nillable="true" ma:displayName="Content Owner" ma:list="UserInfo" ma:SearchPeopleOnly="false" ma:SharePointGroup="0" ma:internalName="Content_x0020_Owne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ISOContributor" ma:index="19" nillable="true" ma:displayName="ISOContributor" ma:list="UserInfo" ma:SearchPeopleOnly="false" ma:SharePointGroup="0" ma:internalName="ISOContribu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IsPublished" ma:index="24" nillable="true" ma:displayName="IsPublished" ma:default="0" ma:description="Flag to indicate whether the document has been approved through new Publisher tool or not" ma:internalName="IsPublished" ma:readOnly="false">
      <xsd:simpleType>
        <xsd:restriction base="dms:Boolean"/>
      </xsd:simpleType>
    </xsd:element>
    <xsd:element name="ISOExtract" ma:index="25" nillable="true" ma:displayName="ISOExtract" ma:internalName="ISOExtract" ma:readOnly="false">
      <xsd:simpleType>
        <xsd:restriction base="dms:Unknown"/>
      </xsd:simpleType>
    </xsd:element>
    <xsd:element name="TaxCatchAllLabel" ma:index="28" nillable="true" ma:displayName="Taxonomy Catch All Column1" ma:description="" ma:hidden="true" ma:list="{ef3b6637-042e-488b-9cf7-bd5a816f7221}" ma:internalName="TaxCatchAllLabel" ma:readOnly="true" ma:showField="CatchAllDataLabel" ma:web="2613f182-e424-487f-ac7f-33bed2fc986a">
      <xsd:complexType>
        <xsd:complexContent>
          <xsd:extension base="dms:MultiChoiceLookup">
            <xsd:sequence>
              <xsd:element name="Value" type="dms:Lookup" maxOccurs="unbounded" minOccurs="0" nillable="true"/>
            </xsd:sequence>
          </xsd:extension>
        </xsd:complexContent>
      </xsd:complexType>
    </xsd:element>
    <xsd:element name="ISOGroupTaxHTField0" ma:index="30" nillable="true" ma:taxonomy="true" ma:internalName="ISOGroupTaxHTField0" ma:taxonomyFieldName="ISOGroup" ma:displayName="ISOGroup" ma:readOnly="false" ma:fieldId="{b67c8e13-1d6a-45e8-8db6-8efbcafcd0a3}" ma:taxonomyMulti="true" ma:sspId="fd729072-e730-4317-b4a5-200041a3a517" ma:termSetId="b835cdeb-c095-4ae2-9fca-ec02f71e762a" ma:anchorId="00000000-0000-0000-0000-000000000000" ma:open="true" ma:isKeyword="false">
      <xsd:complexType>
        <xsd:sequence>
          <xsd:element ref="pc:Terms" minOccurs="0" maxOccurs="1"/>
        </xsd:sequence>
      </xsd:complexType>
    </xsd:element>
    <xsd:element name="ISOArchiveTaxHTField0" ma:index="31" nillable="true" ma:displayName="ISOArchive_0" ma:hidden="true" ma:internalName="ISOArchiveTaxHTField0" ma:readOnly="false">
      <xsd:simpleType>
        <xsd:restriction base="dms:Note"/>
      </xsd:simpleType>
    </xsd:element>
    <xsd:element name="ISOKeywordsTaxHTField0" ma:index="32" nillable="true" ma:taxonomy="true" ma:internalName="ISOKeywordsTaxHTField0" ma:taxonomyFieldName="ISOKeywords" ma:displayName="ISOKeywords" ma:readOnly="false" ma:default="" ma:fieldId="{2a74c698-3827-4529-8bb2-fe7971c780f4}" ma:taxonomyMulti="true" ma:sspId="fd729072-e730-4317-b4a5-200041a3a517" ma:termSetId="99f719f8-1404-42a4-ac5f-6dcebb522342" ma:anchorId="00000000-0000-0000-0000-000000000000" ma:open="true" ma:isKeyword="false">
      <xsd:complexType>
        <xsd:sequence>
          <xsd:element ref="pc:Terms" minOccurs="0" maxOccurs="1"/>
        </xsd:sequence>
      </xsd:complexType>
    </xsd:element>
    <xsd:element name="TaxCatchAll" ma:index="33" nillable="true" ma:displayName="Taxonomy Catch All Column" ma:description="" ma:hidden="true" ma:list="{ef3b6637-042e-488b-9cf7-bd5a816f7221}" ma:internalName="TaxCatchAll" ma:readOnly="false" ma:showField="CatchAllData" ma:web="2613f182-e424-487f-ac7f-33bed2fc986a">
      <xsd:complexType>
        <xsd:complexContent>
          <xsd:extension base="dms:MultiChoiceLookup">
            <xsd:sequence>
              <xsd:element name="Value" type="dms:Lookup" maxOccurs="unbounded" minOccurs="0" nillable="true"/>
            </xsd:sequence>
          </xsd:extension>
        </xsd:complexContent>
      </xsd:complexType>
    </xsd:element>
    <xsd:element name="ISOTopicTaxHTField0" ma:index="35" nillable="true" ma:taxonomy="true" ma:internalName="ISOTopicTaxHTField0" ma:taxonomyFieldName="ISOTopic" ma:displayName="ISOTopic" ma:readOnly="false" ma:default="" ma:fieldId="{449bdcbd-7f52-4d67-ad6a-365e07f6853e}" ma:sspId="fd729072-e730-4317-b4a5-200041a3a517" ma:termSetId="f0be43a1-0042-4a32-a693-518fcc2cb642" ma:anchorId="00000000-0000-0000-0000-000000000000" ma:open="true" ma:isKeyword="false">
      <xsd:complexType>
        <xsd:sequence>
          <xsd:element ref="pc:Terms" minOccurs="0" maxOccurs="1"/>
        </xsd:sequence>
      </xsd:complexType>
    </xsd:element>
    <xsd:element name="SharedWithUsers" ma:index="36"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9e70a6096144fc698577b786817f2be" ma:index="37" nillable="true" ma:taxonomy="true" ma:internalName="m9e70a6096144fc698577b786817f2be" ma:taxonomyFieldName="ISOArchive" ma:displayName="ISOArchive" ma:default="" ma:fieldId="{69e70a60-9614-4fc6-9857-7b786817f2be}" ma:sspId="fd729072-e730-4317-b4a5-200041a3a517" ma:termSetId="8d20272c-4e49-4ec7-8306-7ffc8b7ce91b"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5bcbeff6-7c02-4b0f-b125-f1b3d566cc14" elementFormDefault="qualified">
    <xsd:import namespace="http://schemas.microsoft.com/office/2006/documentManagement/types"/>
    <xsd:import namespace="http://schemas.microsoft.com/office/infopath/2007/PartnerControls"/>
    <xsd:element name="Document_x0020_Type" ma:index="3" nillable="true" ma:displayName="Content Type" ma:format="Dropdown" ma:indexed="true" ma:internalName="Document_x0020_Type" ma:readOnly="false">
      <xsd:simpleType>
        <xsd:restriction base="dms:Choice">
          <xsd:enumeration value="Agenda"/>
          <xsd:enumeration value="Agreement"/>
          <xsd:enumeration value="Amendment"/>
          <xsd:enumeration value="Answer"/>
          <xsd:enumeration value="Audio"/>
          <xsd:enumeration value="Biography"/>
          <xsd:enumeration value="Business Practice Manual"/>
          <xsd:enumeration value="Calendar"/>
          <xsd:enumeration value="Comment"/>
          <xsd:enumeration value="Contract"/>
          <xsd:enumeration value="Decision"/>
          <xsd:enumeration value="Fast Facts"/>
          <xsd:enumeration value="FAQ"/>
          <xsd:enumeration value="Filing"/>
          <xsd:enumeration value="Form/Template"/>
          <xsd:enumeration value="Guide"/>
          <xsd:enumeration value="Market Notice"/>
          <xsd:enumeration value="Memorandum"/>
          <xsd:enumeration value="Minutes"/>
          <xsd:enumeration value="Motion"/>
          <xsd:enumeration value="News Release"/>
          <xsd:enumeration value="Opinion"/>
          <xsd:enumeration value="Order"/>
          <xsd:enumeration value="Paper"/>
          <xsd:enumeration value="Plan"/>
          <xsd:enumeration value="Policy"/>
          <xsd:enumeration value="Presentation"/>
          <xsd:enumeration value="Procedure"/>
          <xsd:enumeration value="Proposal"/>
          <xsd:enumeration value="Publication"/>
          <xsd:enumeration value="Rates"/>
          <xsd:enumeration value="Release Notes"/>
          <xsd:enumeration value="Requirement"/>
          <xsd:enumeration value="Report"/>
          <xsd:enumeration value="Response"/>
          <xsd:enumeration value="Schedule"/>
          <xsd:enumeration value="Standard"/>
          <xsd:enumeration value="Study"/>
          <xsd:enumeration value="Tariff"/>
          <xsd:enumeration value="Technical Bulletin"/>
          <xsd:enumeration value="Technical Documentation"/>
          <xsd:enumeration value="Testimony"/>
        </xsd:restriction>
      </xsd:simpleType>
    </xsd:element>
    <xsd:element name="Orig_x0020_Post_x0020_Date" ma:index="11" nillable="true" ma:displayName="Orig Post Date" ma:description="Original posting date" ma:format="DateTime" ma:internalName="Orig_x0020_Post_x0020_Date" ma:readOnly="false">
      <xsd:simpleType>
        <xsd:restriction base="dms:DateTime"/>
      </xsd:simpleType>
    </xsd:element>
    <xsd:element name="Market_x0020_Notice" ma:index="12" nillable="true" ma:displayName="Market Notice" ma:default="0" ma:internalName="Market_x0020_Notice" ma:readOnly="false">
      <xsd:simpleType>
        <xsd:restriction base="dms:Boolean"/>
      </xsd:simpleType>
    </xsd:element>
    <xsd:element name="News_x0020_Release" ma:index="13" nillable="true" ma:displayName="News Release" ma:default="0" ma:indexed="true" ma:internalName="News_x0020_Release" ma:readOnly="false">
      <xsd:simpleType>
        <xsd:restriction base="dms:Boolean"/>
      </xsd:simpleType>
    </xsd:element>
    <xsd:element name="ContentReviewInterval" ma:index="20" nillable="true" ma:displayName="ContentReviewInterval" ma:default="24" ma:format="Dropdown" ma:internalName="ContentReviewInterval" ma:readOnly="false">
      <xsd:simpleType>
        <xsd:restriction base="dms:Choice">
          <xsd:enumeration value="0"/>
          <xsd:enumeration value="1"/>
          <xsd:enumeration value="3"/>
          <xsd:enumeration value="6"/>
          <xsd:enumeration value="12"/>
          <xsd:enumeration value="24"/>
        </xsd:restriction>
      </xsd:simpleType>
    </xsd:element>
    <xsd:element name="CrawlableUniqueID" ma:index="21" nillable="true" ma:displayName="CrawlableUniqueID" ma:indexed="true" ma:internalName="CrawlableUniqueID" ma:readOnly="false">
      <xsd:simpleType>
        <xsd:restriction base="dms:Unknown"/>
      </xsd:simpleType>
    </xsd:element>
    <xsd:element name="ParentISOGroups" ma:index="22" nillable="true" ma:displayName="ParentISOGroups" ma:internalName="ParentISOGroups" ma:readOnly="false">
      <xsd:simpleType>
        <xsd:restriction base="dms:Unknown"/>
      </xsd:simpleType>
    </xsd:element>
    <xsd:element name="IsDisabled" ma:index="23" nillable="true" ma:displayName="IsDisabled" ma:default="0" ma:internalName="IsDisabled" ma:readOnly="fals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7"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file>

<file path=customXml/item3.xml><?xml version="1.0" encoding="utf-8"?>
<p:properties xmlns:p="http://schemas.microsoft.com/office/2006/metadata/properties" xmlns:xsi="http://www.w3.org/2001/XMLSchema-instance" xmlns:pc="http://schemas.microsoft.com/office/infopath/2007/PartnerControls">
  <documentManagement>
    <ISOKeywordsTaxHTField0 xmlns="2613f182-e424-487f-ac7f-33bed2fc986a">
      <Terms xmlns="http://schemas.microsoft.com/office/infopath/2007/PartnerControls"/>
    </ISOKeywordsTaxHTField0>
    <TaxCatchAll xmlns="2613f182-e424-487f-ac7f-33bed2fc986a">
      <Value>311</Value>
    </TaxCatchAll>
    <Important xmlns="2613f182-e424-487f-ac7f-33bed2fc986a">false</Important>
    <ISOGroupTaxHTField0 xmlns="2613f182-e424-487f-ac7f-33bed2fc986a">
      <Terms xmlns="http://schemas.microsoft.com/office/infopath/2007/PartnerControls"/>
    </ISOGroupTaxHTField0>
    <PostDate xmlns="2613f182-e424-487f-ac7f-33bed2fc986a">2022-04-01T17:02:23+00:00</PostDate>
    <ExpireDate xmlns="2613f182-e424-487f-ac7f-33bed2fc986a" xsi:nil="true"/>
    <Content_x0020_Owner xmlns="2613f182-e424-487f-ac7f-33bed2fc986a">
      <UserInfo>
        <DisplayName>Gibbs, Stacy</DisplayName>
        <AccountId>43</AccountId>
        <AccountType/>
      </UserInfo>
    </Content_x0020_Owner>
    <ISOContributor xmlns="2613f182-e424-487f-ac7f-33bed2fc986a">
      <UserInfo>
        <DisplayName>Sarubbi, Diana</DisplayName>
        <AccountId>39</AccountId>
        <AccountType/>
      </UserInfo>
    </ISOContributor>
    <IsPublished xmlns="2613f182-e424-487f-ac7f-33bed2fc986a">true</IsPublished>
    <m9e70a6096144fc698577b786817f2be xmlns="2613f182-e424-487f-ac7f-33bed2fc986a">
      <Terms xmlns="http://schemas.microsoft.com/office/infopath/2007/PartnerControls"/>
    </m9e70a6096144fc698577b786817f2be>
    <ISOExtract xmlns="2613f182-e424-487f-ac7f-33bed2fc986a" xsi:nil="true"/>
    <ISOArchiveTaxHTField0 xmlns="2613f182-e424-487f-ac7f-33bed2fc986a" xsi:nil="true"/>
    <OriginalUri xmlns="2613f182-e424-487f-ac7f-33bed2fc986a">
      <Url xsi:nil="true"/>
      <Description xsi:nil="true"/>
    </OriginalUri>
    <ISODescription xmlns="2613f182-e424-487f-ac7f-33bed2fc986a" xsi:nil="true"/>
    <Content_x0020_Administrator xmlns="2613f182-e424-487f-ac7f-33bed2fc986a">
      <UserInfo>
        <DisplayName>Sarubbi, Diana</DisplayName>
        <AccountId>39</AccountId>
        <AccountType/>
      </UserInfo>
    </Content_x0020_Administrator>
    <ISOTopicTaxHTField0 xmlns="2613f182-e424-487f-ac7f-33bed2fc986a">
      <Terms xmlns="http://schemas.microsoft.com/office/infopath/2007/PartnerControls">
        <TermInfo xmlns="http://schemas.microsoft.com/office/infopath/2007/PartnerControls">
          <TermName xmlns="http://schemas.microsoft.com/office/infopath/2007/PartnerControls">Planning</TermName>
          <TermId xmlns="http://schemas.microsoft.com/office/infopath/2007/PartnerControls">285a5f2c-fbc6-40b5-af08-c23b5949dd29</TermId>
        </TermInfo>
      </Terms>
    </ISOTopicTaxHTField0>
    <ISOArchived xmlns="2613f182-e424-487f-ac7f-33bed2fc986a">Not Archived</ISOArchived>
    <ISOGroupSequence xmlns="2613f182-e424-487f-ac7f-33bed2fc986a" xsi:nil="true"/>
    <ISOOwner xmlns="2613f182-e424-487f-ac7f-33bed2fc986a" xsi:nil="true"/>
    <ISOSummary xmlns="2613f182-e424-487f-ac7f-33bed2fc986a">Southern California Edison</ISOSummary>
    <Market_x0020_Notice xmlns="5bcbeff6-7c02-4b0f-b125-f1b3d566cc14">false</Market_x0020_Notice>
    <Document_x0020_Type xmlns="5bcbeff6-7c02-4b0f-b125-f1b3d566cc14">Guide</Document_x0020_Type>
    <News_x0020_Release xmlns="5bcbeff6-7c02-4b0f-b125-f1b3d566cc14">false</News_x0020_Release>
    <ParentISOGroups xmlns="5bcbeff6-7c02-4b0f-b125-f1b3d566cc14">Previous cost guides|13f19d71-f74d-42ef-8548-5747db43f41d</ParentISOGroups>
    <Orig_x0020_Post_x0020_Date xmlns="5bcbeff6-7c02-4b0f-b125-f1b3d566cc14">2022-04-01T17:02:23+00:00</Orig_x0020_Post_x0020_Date>
    <ContentReviewInterval xmlns="5bcbeff6-7c02-4b0f-b125-f1b3d566cc14">24</ContentReviewInterval>
    <IsDisabled xmlns="5bcbeff6-7c02-4b0f-b125-f1b3d566cc14">false</IsDisabled>
    <CrawlableUniqueID xmlns="5bcbeff6-7c02-4b0f-b125-f1b3d566cc14">beefc51a-0016-4021-97e1-033a4bcdc228</CrawlableUniqueID>
  </documentManagement>
</p:properties>
</file>

<file path=customXml/itemProps1.xml><?xml version="1.0" encoding="utf-8"?>
<ds:datastoreItem xmlns:ds="http://schemas.openxmlformats.org/officeDocument/2006/customXml" ds:itemID="{76B98DA0-547F-49BA-819C-5C6AD13495F8}"/>
</file>

<file path=customXml/itemProps2.xml><?xml version="1.0" encoding="utf-8"?>
<ds:datastoreItem xmlns:ds="http://schemas.openxmlformats.org/officeDocument/2006/customXml" ds:itemID="{1918A0E2-2B52-4942-8269-5FF78F283043}"/>
</file>

<file path=customXml/itemProps3.xml><?xml version="1.0" encoding="utf-8"?>
<ds:datastoreItem xmlns:ds="http://schemas.openxmlformats.org/officeDocument/2006/customXml" ds:itemID="{C7B11FDB-17B5-4C35-8607-0832EB64165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3</vt:i4>
      </vt:variant>
    </vt:vector>
  </HeadingPairs>
  <TitlesOfParts>
    <vt:vector size="9" baseType="lpstr">
      <vt:lpstr>Cost Details</vt:lpstr>
      <vt:lpstr>Substation Notes &amp; Assumptions</vt:lpstr>
      <vt:lpstr>BulkTrans Factors &amp; Assumptions</vt:lpstr>
      <vt:lpstr>SubTrans Assumptions &amp; Caveats</vt:lpstr>
      <vt:lpstr>Telecom Assumptions</vt:lpstr>
      <vt:lpstr>Escalation Rates &amp; Factors</vt:lpstr>
      <vt:lpstr>'Cost Details'!Print_Area</vt:lpstr>
      <vt:lpstr>'Escalation Rates &amp; Factors'!Print_Area</vt:lpstr>
      <vt:lpstr>'Cost Details'!Print_Titles</vt:lpstr>
    </vt:vector>
  </TitlesOfParts>
  <Company>Edison International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SCE 2022 Final Per Unit Cost Guide</dc:title>
  <dc:creator>Standard Configuration</dc:creator>
  <cp:lastModifiedBy>Casillas, Elizandra</cp:lastModifiedBy>
  <cp:lastPrinted>2020-01-15T21:44:54Z</cp:lastPrinted>
  <dcterms:created xsi:type="dcterms:W3CDTF">2008-10-30T23:16:38Z</dcterms:created>
  <dcterms:modified xsi:type="dcterms:W3CDTF">2022-04-01T16:26:42Z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ReviewCycleID">
    <vt:i4>1792352821</vt:i4>
  </property>
  <property fmtid="{D5CDD505-2E9C-101B-9397-08002B2CF9AE}" pid="3" name="_EmailEntryID">
    <vt:lpwstr>00000000F733C032CDFC25468F3B7C91A606FC1907002E1B844F735A184A916F0F494FCE1248000013540B4E0000E2444F391F317F45B3CF62DB8E4FD5D400002C03B74C0000</vt:lpwstr>
  </property>
  <property fmtid="{D5CDD505-2E9C-101B-9397-08002B2CF9AE}" pid="4" name="_EmailStoreID0">
    <vt:lpwstr>0000000038A1BB1005E5101AA1BB08002B2A56C20000454D534D44422E444C4C00000000000000001B55FA20AA6611CD9BC800AA002FC45A0C0000006663617361727261792E6F612E636169736F2E636F6D002F4F3D434149534F2F4F553D436F72706F726174652F636E3D526563697069656E74732F636E3D626D63616C6</vt:lpwstr>
  </property>
  <property fmtid="{D5CDD505-2E9C-101B-9397-08002B2CF9AE}" pid="5" name="_EmailStoreID1">
    <vt:lpwstr>C697374657200</vt:lpwstr>
  </property>
  <property fmtid="{D5CDD505-2E9C-101B-9397-08002B2CF9AE}" pid="6" name="ContentTypeId">
    <vt:lpwstr>0x0101000BEF1A1EAF553945AAFC1DE188AA7EC100496CDC402DE9B8469629C69FFFFA4218</vt:lpwstr>
  </property>
  <property fmtid="{D5CDD505-2E9C-101B-9397-08002B2CF9AE}" pid="7" name="ISOArchive">
    <vt:lpwstr/>
  </property>
  <property fmtid="{D5CDD505-2E9C-101B-9397-08002B2CF9AE}" pid="8" name="ISOGroup">
    <vt:lpwstr/>
  </property>
  <property fmtid="{D5CDD505-2E9C-101B-9397-08002B2CF9AE}" pid="9" name="ISOTopic">
    <vt:lpwstr>311;#Planning|285a5f2c-fbc6-40b5-af08-c23b5949dd29</vt:lpwstr>
  </property>
  <property fmtid="{D5CDD505-2E9C-101B-9397-08002B2CF9AE}" pid="10" name="ISOKeywords">
    <vt:lpwstr/>
  </property>
</Properties>
</file>