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10" yWindow="-10" windowWidth="19260" windowHeight="6250"/>
  </bookViews>
  <sheets>
    <sheet name="SEQ" sheetId="4" r:id="rId1"/>
  </sheets>
  <definedNames>
    <definedName name="_xlnm._FilterDatabase" localSheetId="0" hidden="1">SEQ!$A$3:$S$5</definedName>
  </definedNames>
  <calcPr calcId="162913"/>
</workbook>
</file>

<file path=xl/calcChain.xml><?xml version="1.0" encoding="utf-8"?>
<calcChain xmlns="http://schemas.openxmlformats.org/spreadsheetml/2006/main">
  <c r="K11" i="4" l="1"/>
  <c r="K10" i="4"/>
  <c r="K9" i="4"/>
  <c r="K8" i="4"/>
  <c r="L8" i="4" s="1"/>
  <c r="P8" i="4" s="1"/>
  <c r="K7" i="4"/>
  <c r="K6" i="4"/>
  <c r="K5" i="4"/>
  <c r="L5" i="4" s="1"/>
  <c r="P5" i="4" s="1"/>
  <c r="K4" i="4"/>
  <c r="L7" i="4"/>
  <c r="P7" i="4" s="1"/>
  <c r="L9" i="4"/>
  <c r="P9" i="4" s="1"/>
  <c r="L10" i="4"/>
  <c r="P10" i="4" s="1"/>
  <c r="L11" i="4"/>
  <c r="P11" i="4" s="1"/>
  <c r="L6" i="4"/>
  <c r="P6" i="4" s="1"/>
  <c r="L4" i="4"/>
  <c r="P4" i="4" s="1"/>
</calcChain>
</file>

<file path=xl/sharedStrings.xml><?xml version="1.0" encoding="utf-8"?>
<sst xmlns="http://schemas.openxmlformats.org/spreadsheetml/2006/main" count="57" uniqueCount="37">
  <si>
    <t>BAID</t>
  </si>
  <si>
    <t>Market Participant</t>
  </si>
  <si>
    <t>Season</t>
  </si>
  <si>
    <t>Sink Name</t>
  </si>
  <si>
    <t>TOU</t>
  </si>
  <si>
    <t>Peak Load</t>
  </si>
  <si>
    <t>Transmission Ownership Rights</t>
  </si>
  <si>
    <r>
      <t xml:space="preserve">Existing Transmission Contract Rights </t>
    </r>
    <r>
      <rPr>
        <b/>
        <sz val="10"/>
        <color indexed="48"/>
        <rFont val="Arial"/>
        <family val="2"/>
      </rPr>
      <t>(see ETC notes below)</t>
    </r>
  </si>
  <si>
    <t>Load Migration</t>
  </si>
  <si>
    <t>ON</t>
  </si>
  <si>
    <t>DLAP_SCE-APND</t>
  </si>
  <si>
    <t>OFF</t>
  </si>
  <si>
    <t>Cleared in Tier 1</t>
  </si>
  <si>
    <t>CISO</t>
  </si>
  <si>
    <t>CRR ANNUAL ALLOCATION SEASONAL ELIGIBLE QUANTITIES FOR TIER 2</t>
  </si>
  <si>
    <t>A</t>
  </si>
  <si>
    <t>B</t>
  </si>
  <si>
    <t>C</t>
  </si>
  <si>
    <t>D</t>
  </si>
  <si>
    <t>E</t>
  </si>
  <si>
    <t>F</t>
  </si>
  <si>
    <t>G</t>
  </si>
  <si>
    <t>H</t>
  </si>
  <si>
    <t>I</t>
  </si>
  <si>
    <t>J</t>
  </si>
  <si>
    <t>L</t>
  </si>
  <si>
    <t>M</t>
  </si>
  <si>
    <t>N</t>
  </si>
  <si>
    <t>O</t>
  </si>
  <si>
    <t>P</t>
  </si>
  <si>
    <t>Exceedence Load           
(Load Metric)</t>
  </si>
  <si>
    <t>Load Migration CRRs valid for 2013</t>
  </si>
  <si>
    <t>Long Term CRRs valid for 2013</t>
  </si>
  <si>
    <t>Adjusted Load Metric [=(G+H)- (I+J)]</t>
  </si>
  <si>
    <t>K</t>
  </si>
  <si>
    <t xml:space="preserve">Total Seasonal Eligible Quantity  (SEQ) [= 0.75 * K] </t>
  </si>
  <si>
    <t>Tier 2 SEQ  
[=((2/3 * L) - M -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</si>
</sst>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9">
    <font>
      <sz val="10"/>
      <name val="Arial"/>
    </font>
    <font>
      <b/>
      <sz val="12"/>
      <name val="Arial"/>
      <family val="2"/>
    </font>
    <font>
      <b/>
      <sz val="10"/>
      <name val="Arial"/>
      <family val="2"/>
    </font>
    <font>
      <b/>
      <sz val="10"/>
      <color indexed="48"/>
      <name val="Arial"/>
      <family val="2"/>
    </font>
    <font>
      <sz val="10"/>
      <color indexed="8"/>
      <name val="Arial"/>
      <family val="2"/>
    </font>
    <font>
      <sz val="10"/>
      <name val="Dialog"/>
    </font>
    <font>
      <sz val="8"/>
      <name val="Arial"/>
      <family val="2"/>
    </font>
    <font>
      <b/>
      <sz val="14"/>
      <name val="Arial"/>
      <family val="2"/>
    </font>
    <font>
      <sz val="14"/>
      <name val="Arial"/>
      <family val="2"/>
    </font>
  </fonts>
  <fills count="3">
    <fill>
      <patternFill patternType="none"/>
    </fill>
    <fill>
      <patternFill patternType="gray125"/>
    </fill>
    <fill>
      <patternFill patternType="solid">
        <fgColor indexed="9"/>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1">
    <xf numFmtId="0" fontId="0" fillId="0" borderId="0"/>
  </cellStyleXfs>
  <cellXfs count="44">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Fill="1"/>
    <xf numFmtId="0" fontId="2" fillId="0" borderId="1" xfId="0" applyFont="1" applyBorder="1" applyAlignment="1">
      <alignment horizontal="center" wrapText="1"/>
    </xf>
    <xf numFmtId="164" fontId="2" fillId="0" borderId="1" xfId="0" applyNumberFormat="1" applyFont="1" applyFill="1" applyBorder="1" applyAlignment="1">
      <alignment horizontal="center" wrapText="1"/>
    </xf>
    <xf numFmtId="0" fontId="1" fillId="0" borderId="0" xfId="0" applyFont="1" applyBorder="1" applyAlignment="1">
      <alignment horizontal="center"/>
    </xf>
    <xf numFmtId="0" fontId="0" fillId="0" borderId="2" xfId="0" applyFill="1" applyBorder="1" applyAlignment="1">
      <alignment horizontal="center"/>
    </xf>
    <xf numFmtId="0" fontId="4" fillId="2" borderId="2" xfId="0" applyFont="1" applyFill="1" applyBorder="1" applyAlignment="1">
      <alignment horizontal="center" wrapText="1"/>
    </xf>
    <xf numFmtId="0" fontId="0" fillId="0" borderId="2" xfId="0" applyBorder="1" applyAlignment="1">
      <alignment horizontal="center"/>
    </xf>
    <xf numFmtId="0" fontId="0" fillId="0" borderId="2" xfId="0" applyNumberFormat="1" applyBorder="1" applyAlignment="1">
      <alignment horizontal="center"/>
    </xf>
    <xf numFmtId="165" fontId="4" fillId="2" borderId="2" xfId="0" applyNumberFormat="1" applyFont="1" applyFill="1" applyBorder="1" applyAlignment="1">
      <alignment horizontal="center" wrapText="1"/>
    </xf>
    <xf numFmtId="165" fontId="0" fillId="0" borderId="2" xfId="0" applyNumberFormat="1" applyBorder="1" applyAlignment="1">
      <alignment horizontal="center"/>
    </xf>
    <xf numFmtId="165" fontId="5" fillId="0" borderId="2" xfId="0" applyNumberFormat="1" applyFont="1" applyBorder="1" applyAlignment="1">
      <alignment horizontal="center"/>
    </xf>
    <xf numFmtId="165" fontId="0" fillId="0" borderId="3" xfId="0" applyNumberFormat="1" applyBorder="1" applyAlignment="1">
      <alignment horizontal="center"/>
    </xf>
    <xf numFmtId="0" fontId="0" fillId="0" borderId="4" xfId="0" applyFill="1" applyBorder="1" applyAlignment="1">
      <alignment horizontal="center"/>
    </xf>
    <xf numFmtId="0" fontId="4" fillId="2" borderId="4" xfId="0" applyFont="1" applyFill="1" applyBorder="1" applyAlignment="1">
      <alignment horizontal="center" wrapText="1"/>
    </xf>
    <xf numFmtId="0" fontId="0" fillId="0" borderId="4" xfId="0" applyBorder="1" applyAlignment="1">
      <alignment horizontal="center"/>
    </xf>
    <xf numFmtId="165" fontId="4" fillId="2" borderId="4" xfId="0" applyNumberFormat="1" applyFont="1" applyFill="1" applyBorder="1" applyAlignment="1">
      <alignment horizontal="center" wrapText="1"/>
    </xf>
    <xf numFmtId="165" fontId="0" fillId="0" borderId="4" xfId="0" applyNumberFormat="1" applyBorder="1" applyAlignment="1">
      <alignment horizontal="center"/>
    </xf>
    <xf numFmtId="0" fontId="0" fillId="0" borderId="5" xfId="0" applyFill="1" applyBorder="1" applyAlignment="1">
      <alignment horizontal="center"/>
    </xf>
    <xf numFmtId="0" fontId="4" fillId="2" borderId="5" xfId="0" applyFont="1" applyFill="1" applyBorder="1" applyAlignment="1">
      <alignment horizontal="center" wrapText="1"/>
    </xf>
    <xf numFmtId="0" fontId="0" fillId="0" borderId="5" xfId="0" applyBorder="1" applyAlignment="1">
      <alignment horizontal="center"/>
    </xf>
    <xf numFmtId="0" fontId="0" fillId="0" borderId="5" xfId="0" applyNumberFormat="1" applyBorder="1" applyAlignment="1">
      <alignment horizontal="center"/>
    </xf>
    <xf numFmtId="165" fontId="4" fillId="2" borderId="5" xfId="0" applyNumberFormat="1" applyFont="1" applyFill="1" applyBorder="1" applyAlignment="1">
      <alignment horizontal="center" wrapText="1"/>
    </xf>
    <xf numFmtId="165" fontId="0" fillId="0" borderId="5" xfId="0" applyNumberFormat="1" applyBorder="1" applyAlignment="1">
      <alignment horizontal="center"/>
    </xf>
    <xf numFmtId="0" fontId="0" fillId="0" borderId="4" xfId="0" applyNumberFormat="1" applyBorder="1" applyAlignment="1">
      <alignment horizontal="center"/>
    </xf>
    <xf numFmtId="165" fontId="5" fillId="0" borderId="4" xfId="0" applyNumberFormat="1" applyFont="1" applyBorder="1" applyAlignment="1">
      <alignment horizontal="center"/>
    </xf>
    <xf numFmtId="0" fontId="1" fillId="0" borderId="0" xfId="0" applyFont="1" applyFill="1" applyBorder="1" applyAlignment="1">
      <alignment horizontal="center"/>
    </xf>
    <xf numFmtId="165" fontId="0" fillId="0" borderId="6" xfId="0" applyNumberFormat="1" applyBorder="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165" fontId="2" fillId="0" borderId="9" xfId="0" applyNumberFormat="1" applyFont="1" applyFill="1" applyBorder="1" applyAlignment="1">
      <alignment horizontal="center" wrapText="1"/>
    </xf>
    <xf numFmtId="165" fontId="2" fillId="0" borderId="1" xfId="0" applyNumberFormat="1" applyFont="1" applyFill="1" applyBorder="1" applyAlignment="1">
      <alignment horizontal="center" wrapText="1"/>
    </xf>
    <xf numFmtId="165" fontId="0" fillId="0" borderId="0" xfId="0" applyNumberFormat="1" applyAlignment="1">
      <alignment horizontal="center"/>
    </xf>
    <xf numFmtId="0" fontId="8" fillId="0" borderId="0" xfId="0" applyFont="1"/>
    <xf numFmtId="0" fontId="0" fillId="0" borderId="3" xfId="0" applyFill="1" applyBorder="1" applyAlignment="1">
      <alignment horizontal="center"/>
    </xf>
    <xf numFmtId="0" fontId="4" fillId="2" borderId="3" xfId="0" applyFont="1" applyFill="1" applyBorder="1" applyAlignment="1">
      <alignment horizontal="center" wrapText="1"/>
    </xf>
    <xf numFmtId="0" fontId="0" fillId="0" borderId="3" xfId="0" applyBorder="1" applyAlignment="1">
      <alignment horizontal="center"/>
    </xf>
    <xf numFmtId="0" fontId="0" fillId="0" borderId="3" xfId="0" applyNumberFormat="1" applyBorder="1" applyAlignment="1">
      <alignment horizontal="center"/>
    </xf>
    <xf numFmtId="165" fontId="4" fillId="2" borderId="3" xfId="0" applyNumberFormat="1" applyFont="1" applyFill="1" applyBorder="1" applyAlignment="1">
      <alignment horizontal="center" wrapText="1"/>
    </xf>
    <xf numFmtId="165" fontId="5" fillId="0" borderId="3" xfId="0" applyNumberFormat="1" applyFont="1" applyBorder="1" applyAlignment="1">
      <alignment horizontal="center"/>
    </xf>
    <xf numFmtId="0" fontId="7" fillId="0" borderId="1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zoomScale="90" zoomScaleNormal="90" workbookViewId="0">
      <selection activeCell="A2" sqref="A2"/>
    </sheetView>
  </sheetViews>
  <sheetFormatPr defaultRowHeight="12.5"/>
  <cols>
    <col min="1" max="1" width="5.54296875" style="4" bestFit="1" customWidth="1"/>
    <col min="2" max="2" width="11" style="4" bestFit="1" customWidth="1"/>
    <col min="3" max="3" width="7.90625" bestFit="1" customWidth="1"/>
    <col min="4" max="4" width="17.08984375" style="4" bestFit="1" customWidth="1"/>
    <col min="5" max="5" width="4.90625" bestFit="1" customWidth="1"/>
    <col min="6" max="6" width="10.6328125" bestFit="1" customWidth="1"/>
    <col min="7" max="7" width="14.54296875" customWidth="1"/>
    <col min="8" max="8" width="13.08984375" customWidth="1"/>
    <col min="9" max="9" width="13.453125" customWidth="1"/>
    <col min="10" max="10" width="13.453125" bestFit="1" customWidth="1"/>
    <col min="11" max="11" width="12.90625" bestFit="1" customWidth="1"/>
    <col min="12" max="12" width="17.90625" customWidth="1"/>
    <col min="13" max="14" width="13.54296875" bestFit="1" customWidth="1"/>
    <col min="15" max="15" width="10.453125" style="35" bestFit="1" customWidth="1"/>
    <col min="16" max="16" width="15.453125" style="35" customWidth="1"/>
  </cols>
  <sheetData>
    <row r="1" spans="1:16" s="36" customFormat="1" ht="23.25" customHeight="1">
      <c r="A1" s="43" t="s">
        <v>14</v>
      </c>
      <c r="B1" s="43"/>
      <c r="C1" s="43"/>
      <c r="D1" s="43"/>
      <c r="E1" s="43"/>
      <c r="F1" s="43"/>
      <c r="G1" s="43"/>
      <c r="H1" s="43"/>
      <c r="I1" s="43"/>
      <c r="J1" s="43"/>
      <c r="K1" s="43"/>
      <c r="L1" s="43"/>
      <c r="M1" s="43"/>
      <c r="N1" s="43"/>
      <c r="O1" s="43"/>
      <c r="P1" s="43"/>
    </row>
    <row r="2" spans="1:16" ht="16" thickBot="1">
      <c r="A2" s="29" t="s">
        <v>15</v>
      </c>
      <c r="B2" s="29" t="s">
        <v>16</v>
      </c>
      <c r="C2" s="29" t="s">
        <v>17</v>
      </c>
      <c r="D2" s="29" t="s">
        <v>18</v>
      </c>
      <c r="E2" s="7" t="s">
        <v>19</v>
      </c>
      <c r="F2" s="7" t="s">
        <v>20</v>
      </c>
      <c r="G2" s="7" t="s">
        <v>21</v>
      </c>
      <c r="H2" s="7" t="s">
        <v>22</v>
      </c>
      <c r="I2" s="7" t="s">
        <v>23</v>
      </c>
      <c r="J2" s="7" t="s">
        <v>24</v>
      </c>
      <c r="K2" s="7" t="s">
        <v>34</v>
      </c>
      <c r="L2" s="7" t="s">
        <v>25</v>
      </c>
      <c r="M2" s="7" t="s">
        <v>26</v>
      </c>
      <c r="N2" s="7" t="s">
        <v>27</v>
      </c>
      <c r="O2" s="7" t="s">
        <v>28</v>
      </c>
      <c r="P2" s="7" t="s">
        <v>29</v>
      </c>
    </row>
    <row r="3" spans="1:16" ht="108" customHeight="1" thickBot="1">
      <c r="A3" s="3" t="s">
        <v>0</v>
      </c>
      <c r="B3" s="2" t="s">
        <v>1</v>
      </c>
      <c r="C3" s="1" t="s">
        <v>2</v>
      </c>
      <c r="D3" s="3" t="s">
        <v>3</v>
      </c>
      <c r="E3" s="1" t="s">
        <v>4</v>
      </c>
      <c r="F3" s="1" t="s">
        <v>5</v>
      </c>
      <c r="G3" s="5" t="s">
        <v>30</v>
      </c>
      <c r="H3" s="5" t="s">
        <v>8</v>
      </c>
      <c r="I3" s="2" t="s">
        <v>6</v>
      </c>
      <c r="J3" s="2" t="s">
        <v>7</v>
      </c>
      <c r="K3" s="6" t="s">
        <v>33</v>
      </c>
      <c r="L3" s="6" t="s">
        <v>35</v>
      </c>
      <c r="M3" s="6" t="s">
        <v>31</v>
      </c>
      <c r="N3" s="6" t="s">
        <v>32</v>
      </c>
      <c r="O3" s="33" t="s">
        <v>12</v>
      </c>
      <c r="P3" s="34" t="s">
        <v>36</v>
      </c>
    </row>
    <row r="4" spans="1:16" ht="23.25" customHeight="1">
      <c r="A4" s="21">
        <v>7377</v>
      </c>
      <c r="B4" s="21" t="s">
        <v>13</v>
      </c>
      <c r="C4" s="22">
        <v>1</v>
      </c>
      <c r="D4" s="23" t="s">
        <v>10</v>
      </c>
      <c r="E4" s="22" t="s">
        <v>9</v>
      </c>
      <c r="F4" s="23">
        <v>19.545999999999999</v>
      </c>
      <c r="G4" s="24">
        <v>19</v>
      </c>
      <c r="H4" s="24"/>
      <c r="I4" s="25"/>
      <c r="J4" s="26"/>
      <c r="K4" s="26">
        <f>(G4+H4)-(I4+J4)</f>
        <v>19</v>
      </c>
      <c r="L4" s="26">
        <f t="shared" ref="L4:L11" si="0">(0.75 * K4)</f>
        <v>14.25</v>
      </c>
      <c r="M4" s="26"/>
      <c r="N4" s="26">
        <v>6.5</v>
      </c>
      <c r="O4" s="30">
        <v>0.5</v>
      </c>
      <c r="P4" s="26">
        <f>MAX(((2/3)*L4)-M4-N4-O4,0)</f>
        <v>2.5</v>
      </c>
    </row>
    <row r="5" spans="1:16" ht="23.25" customHeight="1">
      <c r="A5" s="37">
        <v>7377</v>
      </c>
      <c r="B5" s="37" t="s">
        <v>13</v>
      </c>
      <c r="C5" s="38">
        <v>1</v>
      </c>
      <c r="D5" s="39" t="s">
        <v>10</v>
      </c>
      <c r="E5" s="38" t="s">
        <v>11</v>
      </c>
      <c r="F5" s="39">
        <v>20.864999999999998</v>
      </c>
      <c r="G5" s="40">
        <v>19.486000000000001</v>
      </c>
      <c r="H5" s="40"/>
      <c r="I5" s="41"/>
      <c r="J5" s="15"/>
      <c r="K5" s="15">
        <f t="shared" ref="K5:K11" si="1">(G5+H5)-(I5+J5)</f>
        <v>19.486000000000001</v>
      </c>
      <c r="L5" s="15">
        <f t="shared" si="0"/>
        <v>14.6145</v>
      </c>
      <c r="M5" s="15"/>
      <c r="N5" s="15">
        <v>6.5</v>
      </c>
      <c r="O5" s="32">
        <v>0.68500000000000005</v>
      </c>
      <c r="P5" s="15">
        <f t="shared" ref="P5:P11" si="2">MAX(((2/3)*L5)-M5-N5-O5,0)</f>
        <v>2.5579999999999985</v>
      </c>
    </row>
    <row r="6" spans="1:16" ht="25.5" customHeight="1">
      <c r="A6" s="37">
        <v>7377</v>
      </c>
      <c r="B6" s="37" t="s">
        <v>13</v>
      </c>
      <c r="C6" s="38">
        <v>2</v>
      </c>
      <c r="D6" s="39" t="s">
        <v>10</v>
      </c>
      <c r="E6" s="38" t="s">
        <v>9</v>
      </c>
      <c r="F6" s="39">
        <v>36.393999999999991</v>
      </c>
      <c r="G6" s="40">
        <v>34.983000000000004</v>
      </c>
      <c r="H6" s="40"/>
      <c r="I6" s="41"/>
      <c r="J6" s="15"/>
      <c r="K6" s="15">
        <f t="shared" si="1"/>
        <v>34.983000000000004</v>
      </c>
      <c r="L6" s="15">
        <f t="shared" si="0"/>
        <v>26.237250000000003</v>
      </c>
      <c r="M6" s="42"/>
      <c r="N6" s="42">
        <v>6.5</v>
      </c>
      <c r="O6" s="32">
        <v>1.85</v>
      </c>
      <c r="P6" s="15">
        <f t="shared" si="2"/>
        <v>9.1415000000000024</v>
      </c>
    </row>
    <row r="7" spans="1:16" ht="25.5" customHeight="1">
      <c r="A7" s="8">
        <v>7377</v>
      </c>
      <c r="B7" s="8" t="s">
        <v>13</v>
      </c>
      <c r="C7" s="9">
        <v>2</v>
      </c>
      <c r="D7" s="10" t="s">
        <v>10</v>
      </c>
      <c r="E7" s="9" t="s">
        <v>11</v>
      </c>
      <c r="F7" s="10">
        <v>33.868000000000002</v>
      </c>
      <c r="G7" s="11">
        <v>31.364999999999998</v>
      </c>
      <c r="H7" s="11"/>
      <c r="I7" s="12"/>
      <c r="J7" s="13"/>
      <c r="K7" s="13">
        <f t="shared" si="1"/>
        <v>31.364999999999998</v>
      </c>
      <c r="L7" s="13">
        <f t="shared" si="0"/>
        <v>23.52375</v>
      </c>
      <c r="M7" s="14"/>
      <c r="N7" s="14">
        <v>6.5</v>
      </c>
      <c r="O7" s="32">
        <v>1.65</v>
      </c>
      <c r="P7" s="15">
        <f t="shared" si="2"/>
        <v>7.5324999999999989</v>
      </c>
    </row>
    <row r="8" spans="1:16" ht="25.5" customHeight="1">
      <c r="A8" s="8">
        <v>7377</v>
      </c>
      <c r="B8" s="8" t="s">
        <v>13</v>
      </c>
      <c r="C8" s="9">
        <v>3</v>
      </c>
      <c r="D8" s="10" t="s">
        <v>10</v>
      </c>
      <c r="E8" s="9" t="s">
        <v>9</v>
      </c>
      <c r="F8" s="10">
        <v>38.611999999999995</v>
      </c>
      <c r="G8" s="11">
        <v>36.796999999999997</v>
      </c>
      <c r="H8" s="11"/>
      <c r="I8" s="12"/>
      <c r="J8" s="13"/>
      <c r="K8" s="13">
        <f t="shared" si="1"/>
        <v>36.796999999999997</v>
      </c>
      <c r="L8" s="13">
        <f t="shared" si="0"/>
        <v>27.597749999999998</v>
      </c>
      <c r="M8" s="14"/>
      <c r="N8" s="14">
        <v>6.5</v>
      </c>
      <c r="O8" s="32">
        <v>3.254</v>
      </c>
      <c r="P8" s="15">
        <f t="shared" si="2"/>
        <v>8.644499999999999</v>
      </c>
    </row>
    <row r="9" spans="1:16" ht="25.5" customHeight="1">
      <c r="A9" s="8">
        <v>7377</v>
      </c>
      <c r="B9" s="8" t="s">
        <v>13</v>
      </c>
      <c r="C9" s="9">
        <v>3</v>
      </c>
      <c r="D9" s="10" t="s">
        <v>10</v>
      </c>
      <c r="E9" s="9" t="s">
        <v>11</v>
      </c>
      <c r="F9" s="10">
        <v>33.868000000000002</v>
      </c>
      <c r="G9" s="11">
        <v>32.347999999999999</v>
      </c>
      <c r="H9" s="11"/>
      <c r="I9" s="12"/>
      <c r="J9" s="13"/>
      <c r="K9" s="13">
        <f t="shared" si="1"/>
        <v>32.347999999999999</v>
      </c>
      <c r="L9" s="13">
        <f t="shared" si="0"/>
        <v>24.260999999999999</v>
      </c>
      <c r="M9" s="14"/>
      <c r="N9" s="14">
        <v>6.5</v>
      </c>
      <c r="O9" s="32">
        <v>2.367</v>
      </c>
      <c r="P9" s="15">
        <f t="shared" si="2"/>
        <v>7.3069999999999995</v>
      </c>
    </row>
    <row r="10" spans="1:16" ht="25.5" customHeight="1">
      <c r="A10" s="8">
        <v>7377</v>
      </c>
      <c r="B10" s="8" t="s">
        <v>13</v>
      </c>
      <c r="C10" s="9">
        <v>4</v>
      </c>
      <c r="D10" s="10" t="s">
        <v>10</v>
      </c>
      <c r="E10" s="9" t="s">
        <v>9</v>
      </c>
      <c r="F10" s="10">
        <v>28.068999999999999</v>
      </c>
      <c r="G10" s="11">
        <v>24.298000000000002</v>
      </c>
      <c r="H10" s="11"/>
      <c r="I10" s="12"/>
      <c r="J10" s="13"/>
      <c r="K10" s="13">
        <f t="shared" si="1"/>
        <v>24.298000000000002</v>
      </c>
      <c r="L10" s="13">
        <f t="shared" si="0"/>
        <v>18.223500000000001</v>
      </c>
      <c r="M10" s="14"/>
      <c r="N10" s="14">
        <v>6.5</v>
      </c>
      <c r="O10" s="32">
        <v>0.19700000000000001</v>
      </c>
      <c r="P10" s="15">
        <f t="shared" si="2"/>
        <v>5.4520000000000008</v>
      </c>
    </row>
    <row r="11" spans="1:16" ht="25.5" customHeight="1" thickBot="1">
      <c r="A11" s="16">
        <v>7377</v>
      </c>
      <c r="B11" s="16" t="s">
        <v>13</v>
      </c>
      <c r="C11" s="17">
        <v>4</v>
      </c>
      <c r="D11" s="18" t="s">
        <v>10</v>
      </c>
      <c r="E11" s="17" t="s">
        <v>11</v>
      </c>
      <c r="F11" s="18">
        <v>15.658000000000001</v>
      </c>
      <c r="G11" s="27">
        <v>14.88</v>
      </c>
      <c r="H11" s="27"/>
      <c r="I11" s="19"/>
      <c r="J11" s="20"/>
      <c r="K11" s="20">
        <f t="shared" si="1"/>
        <v>14.88</v>
      </c>
      <c r="L11" s="20">
        <f t="shared" si="0"/>
        <v>11.16</v>
      </c>
      <c r="M11" s="28"/>
      <c r="N11" s="28">
        <v>6.5</v>
      </c>
      <c r="O11" s="31">
        <v>0</v>
      </c>
      <c r="P11" s="20">
        <f t="shared" si="2"/>
        <v>0.9399999999999995</v>
      </c>
    </row>
  </sheetData>
  <sortState ref="A3:G131">
    <sortCondition ref="B4:B131"/>
    <sortCondition ref="D4:D131"/>
    <sortCondition ref="C4:C131"/>
    <sortCondition descending="1" ref="E4:E131"/>
  </sortState>
  <mergeCells count="1">
    <mergeCell ref="A1:P1"/>
  </mergeCells>
  <phoneticPr fontId="6" type="noConversion"/>
  <pageMargins left="0.75" right="0.75" top="1" bottom="1" header="0.5" footer="0.5"/>
  <pageSetup paperSize="5" scale="8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2013 Tier 2 Seasonal Eligible Quantitie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B1C59-63C8-437E-98A9-2830D55A97D1}"/>
</file>

<file path=customXml/itemProps2.xml><?xml version="1.0" encoding="utf-8"?>
<ds:datastoreItem xmlns:ds="http://schemas.openxmlformats.org/officeDocument/2006/customXml" ds:itemID="{5124CD91-362E-461F-8A4D-E4AE2ECB7C92}"/>
</file>

<file path=customXml/itemProps3.xml><?xml version="1.0" encoding="utf-8"?>
<ds:datastoreItem xmlns:ds="http://schemas.openxmlformats.org/officeDocument/2006/customXml" ds:itemID="{329C4FF0-5197-4EC2-944B-BE3D1F0EEF0D}"/>
</file>

<file path=customXml/itemProps4.xml><?xml version="1.0" encoding="utf-8"?>
<ds:datastoreItem xmlns:ds="http://schemas.openxmlformats.org/officeDocument/2006/customXml" ds:itemID="{2E3A830D-0EDA-4804-BE2B-FAC3549314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SEQ</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Tier 2 Seasonal Eligible Quantities</dc:title>
  <dc:creator>Karen Voong</dc:creator>
  <cp:lastModifiedBy>Roth, Philip</cp:lastModifiedBy>
  <cp:lastPrinted>2013-12-27T23:38:39Z</cp:lastPrinted>
  <dcterms:created xsi:type="dcterms:W3CDTF">2006-07-24T23:52:17Z</dcterms:created>
  <dcterms:modified xsi:type="dcterms:W3CDTF">2025-03-18T17:42:08Z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